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filterPrivacy="1" codeName="ThisWorkbook"/>
  <xr:revisionPtr revIDLastSave="0" documentId="13_ncr:1_{B697E7A3-6A1D-4037-B66B-B309E672FBFD}" xr6:coauthVersionLast="36" xr6:coauthVersionMax="36" xr10:uidLastSave="{00000000-0000-0000-0000-000000000000}"/>
  <bookViews>
    <workbookView xWindow="0" yWindow="0" windowWidth="19740" windowHeight="12510" tabRatio="772" xr2:uid="{00000000-000D-0000-FFFF-FFFF00000000}"/>
  </bookViews>
  <sheets>
    <sheet name="E-1(H12)" sheetId="2" r:id="rId1"/>
    <sheet name="E-1(H17)" sheetId="3" r:id="rId2"/>
    <sheet name="E-1(H22)" sheetId="4" r:id="rId3"/>
    <sheet name="E-1(H27)" sheetId="5" r:id="rId4"/>
    <sheet name="E-1(R2) " sheetId="6" r:id="rId5"/>
    <sheet name="E-2" sheetId="7" r:id="rId6"/>
    <sheet name="E-3" sheetId="8" r:id="rId7"/>
    <sheet name="E-4" sheetId="9" r:id="rId8"/>
    <sheet name="E-5(H12)" sheetId="10" r:id="rId9"/>
    <sheet name="E-5(H17)" sheetId="11" r:id="rId10"/>
    <sheet name="E-5(H22)" sheetId="12" r:id="rId11"/>
    <sheet name="E-5(H27)" sheetId="13" r:id="rId12"/>
    <sheet name="E-5(R2)" sheetId="14" r:id="rId13"/>
    <sheet name="E-6(H7)" sheetId="15" r:id="rId14"/>
    <sheet name="E-6(H12)" sheetId="16" r:id="rId15"/>
    <sheet name="E-6(H17)" sheetId="17" r:id="rId16"/>
    <sheet name="E-6(H22)" sheetId="18" r:id="rId17"/>
    <sheet name="E-6(H27)" sheetId="19" r:id="rId18"/>
    <sheet name="E-7" sheetId="20" r:id="rId19"/>
    <sheet name="E-8(H12)" sheetId="21" r:id="rId20"/>
    <sheet name="E-8(H17)" sheetId="22" r:id="rId21"/>
    <sheet name="E-8(H22)" sheetId="23" r:id="rId22"/>
    <sheet name="E-8(H27)" sheetId="24" r:id="rId23"/>
    <sheet name="E-8(R2) " sheetId="25" r:id="rId24"/>
    <sheet name="E-9(H12)" sheetId="26" r:id="rId25"/>
    <sheet name="E-9(H17)" sheetId="27" r:id="rId26"/>
    <sheet name="E-9(H22)" sheetId="28" r:id="rId27"/>
    <sheet name="E-9(H27)" sheetId="29" r:id="rId28"/>
    <sheet name="E-9(R2) " sheetId="30" r:id="rId29"/>
    <sheet name="E-10" sheetId="31" r:id="rId30"/>
  </sheets>
  <definedNames>
    <definedName name="_xlnm.Print_Area" localSheetId="0">'E-1(H12)'!$B$1:$S$105</definedName>
    <definedName name="_xlnm.Print_Area" localSheetId="1">'E-1(H17)'!$B$1:$S$105</definedName>
    <definedName name="_xlnm.Print_Area" localSheetId="2">'E-1(H22)'!$B$1:$S$105</definedName>
    <definedName name="_xlnm.Print_Area" localSheetId="3">'E-1(H27)'!$B$1:$S$105</definedName>
    <definedName name="_xlnm.Print_Area" localSheetId="4">'E-1(R2) '!$B$1:$S$101</definedName>
    <definedName name="_xlnm.Print_Area" localSheetId="29">'E-10'!$B$1:$BV$102</definedName>
    <definedName name="_xlnm.Print_Area" localSheetId="5">'E-2'!$B$1:$O$101</definedName>
    <definedName name="_xlnm.Print_Area" localSheetId="6">'E-3'!$B$2:$AA$557</definedName>
    <definedName name="_xlnm.Print_Area" localSheetId="7">'E-4'!$B$2:$L$90</definedName>
    <definedName name="_xlnm.Print_Area" localSheetId="8">'E-5(H12)'!$B$1:$Z$105</definedName>
    <definedName name="_xlnm.Print_Area" localSheetId="9">'E-5(H17)'!$B$1:$Z$105</definedName>
    <definedName name="_xlnm.Print_Area" localSheetId="10">'E-5(H22)'!$B$1:$Z$105</definedName>
    <definedName name="_xlnm.Print_Area" localSheetId="11">'E-5(H27)'!$B$1:$Z$105</definedName>
    <definedName name="_xlnm.Print_Area" localSheetId="12">'E-5(R2)'!$B$1:$Z$101</definedName>
    <definedName name="_xlnm.Print_Area" localSheetId="14">'E-6(H12)'!$B$2:$AK$105</definedName>
    <definedName name="_xlnm.Print_Area" localSheetId="15">'E-6(H17)'!$B$2:$AK$105</definedName>
    <definedName name="_xlnm.Print_Area" localSheetId="16">'E-6(H22)'!$B$2:$AK$105</definedName>
    <definedName name="_xlnm.Print_Area" localSheetId="17">'E-6(H27)'!$B$2:$AK$105</definedName>
    <definedName name="_xlnm.Print_Area" localSheetId="13">'E-6(H7)'!$B$2:$AK$105</definedName>
    <definedName name="_xlnm.Print_Area" localSheetId="18">'E-7'!$B$1:$AY$101</definedName>
    <definedName name="_xlnm.Print_Area" localSheetId="19">'E-8(H12)'!$B$1:$AC$105</definedName>
    <definedName name="_xlnm.Print_Area" localSheetId="20">'E-8(H17)'!$B$1:$AC$105</definedName>
    <definedName name="_xlnm.Print_Area" localSheetId="21">'E-8(H22)'!$B$1:$X$105</definedName>
    <definedName name="_xlnm.Print_Area" localSheetId="22">'E-8(H27)'!$B$1:$X$105</definedName>
    <definedName name="_xlnm.Print_Area" localSheetId="23">'E-8(R2) '!$B$1:$X$101</definedName>
    <definedName name="_xlnm.Print_Area" localSheetId="24">'E-9(H12)'!$B$1:$AE$105</definedName>
    <definedName name="_xlnm.Print_Area" localSheetId="25">'E-9(H17)'!$B$1:$AE$105</definedName>
    <definedName name="_xlnm.Print_Area" localSheetId="26">'E-9(H22)'!$B$1:$H$105</definedName>
    <definedName name="_xlnm.Print_Area" localSheetId="27">'E-9(H27)'!$B$1:$H$105</definedName>
    <definedName name="_xlnm.Print_Area" localSheetId="28">'E-9(R2) '!$B$1:$H$101</definedName>
    <definedName name="_xlnm.Print_Titles" localSheetId="0">'E-1(H12)'!$1:$6</definedName>
    <definedName name="_xlnm.Print_Titles" localSheetId="1">'E-1(H17)'!$1:$6</definedName>
    <definedName name="_xlnm.Print_Titles" localSheetId="2">'E-1(H22)'!$1:$6</definedName>
    <definedName name="_xlnm.Print_Titles" localSheetId="3">'E-1(H27)'!$1:$6</definedName>
    <definedName name="_xlnm.Print_Titles" localSheetId="4">'E-1(R2) '!$1:$6</definedName>
    <definedName name="_xlnm.Print_Titles" localSheetId="29">'E-10'!$1:$7</definedName>
    <definedName name="_xlnm.Print_Titles" localSheetId="5">'E-2'!$1:$6</definedName>
    <definedName name="_xlnm.Print_Titles" localSheetId="6">'E-3'!$1:$7</definedName>
    <definedName name="_xlnm.Print_Titles" localSheetId="7">'E-4'!$1:$6</definedName>
    <definedName name="_xlnm.Print_Titles" localSheetId="8">'E-5(H12)'!$1:$6</definedName>
    <definedName name="_xlnm.Print_Titles" localSheetId="9">'E-5(H17)'!$1:$6</definedName>
    <definedName name="_xlnm.Print_Titles" localSheetId="10">'E-5(H22)'!$1:$6</definedName>
    <definedName name="_xlnm.Print_Titles" localSheetId="11">'E-5(H27)'!$1:$6</definedName>
    <definedName name="_xlnm.Print_Titles" localSheetId="12">'E-5(R2)'!$1:$6</definedName>
    <definedName name="_xlnm.Print_Titles" localSheetId="14">'E-6(H12)'!$1:$6</definedName>
    <definedName name="_xlnm.Print_Titles" localSheetId="15">'E-6(H17)'!$1:$6</definedName>
    <definedName name="_xlnm.Print_Titles" localSheetId="16">'E-6(H22)'!$1:$6</definedName>
    <definedName name="_xlnm.Print_Titles" localSheetId="17">'E-6(H27)'!$1:$6</definedName>
    <definedName name="_xlnm.Print_Titles" localSheetId="13">'E-6(H7)'!$1:$6</definedName>
    <definedName name="_xlnm.Print_Titles" localSheetId="18">'E-7'!$1:$6</definedName>
    <definedName name="_xlnm.Print_Titles" localSheetId="19">'E-8(H12)'!$1:$6</definedName>
    <definedName name="_xlnm.Print_Titles" localSheetId="20">'E-8(H17)'!$1:$6</definedName>
    <definedName name="_xlnm.Print_Titles" localSheetId="21">'E-8(H22)'!$1:$6</definedName>
    <definedName name="_xlnm.Print_Titles" localSheetId="22">'E-8(H27)'!$1:$6</definedName>
    <definedName name="_xlnm.Print_Titles" localSheetId="23">'E-8(R2) '!$1:$6</definedName>
    <definedName name="_xlnm.Print_Titles" localSheetId="24">'E-9(H12)'!$1:$6</definedName>
    <definedName name="_xlnm.Print_Titles" localSheetId="25">'E-9(H17)'!$1:$6</definedName>
    <definedName name="_xlnm.Print_Titles" localSheetId="26">'E-9(H22)'!$1:$6</definedName>
    <definedName name="_xlnm.Print_Titles" localSheetId="27">'E-9(H27)'!$1:$6</definedName>
    <definedName name="_xlnm.Print_Titles" localSheetId="28">'E-9(R2) '!$1:$6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V95" i="31" l="1"/>
  <c r="BU95" i="31"/>
  <c r="BT95" i="31"/>
  <c r="BS95" i="31"/>
  <c r="BR95" i="31"/>
  <c r="BQ95" i="31"/>
  <c r="BP95" i="31"/>
  <c r="BO95" i="31"/>
  <c r="BN95" i="31"/>
  <c r="BM95" i="31"/>
  <c r="BL95" i="31"/>
  <c r="BK95" i="31"/>
  <c r="BJ95" i="31"/>
  <c r="BI95" i="31"/>
  <c r="BF95" i="31"/>
  <c r="BE95" i="31"/>
  <c r="BD95" i="31"/>
  <c r="BC95" i="31"/>
  <c r="BB95" i="31"/>
  <c r="BA95" i="31"/>
  <c r="AZ95" i="31"/>
  <c r="AW95" i="31"/>
  <c r="AV95" i="31"/>
  <c r="AU95" i="31"/>
  <c r="AT95" i="31"/>
  <c r="AS95" i="31"/>
  <c r="AR95" i="31"/>
  <c r="AQ95" i="31"/>
  <c r="AP95" i="31"/>
  <c r="AO95" i="31"/>
  <c r="AN95" i="31"/>
  <c r="AM95" i="31"/>
  <c r="AL95" i="31"/>
  <c r="AK95" i="31"/>
  <c r="AJ95" i="31"/>
  <c r="AG95" i="31"/>
  <c r="AF95" i="31"/>
  <c r="AE95" i="31"/>
  <c r="AD95" i="31"/>
  <c r="AC95" i="31"/>
  <c r="AB95" i="31"/>
  <c r="AA95" i="31"/>
  <c r="Z95" i="31"/>
  <c r="Y95" i="31"/>
  <c r="X95" i="31"/>
  <c r="W95" i="31"/>
  <c r="V95" i="31"/>
  <c r="U95" i="31"/>
  <c r="T95" i="31"/>
  <c r="L95" i="31"/>
  <c r="J95" i="31"/>
  <c r="I95" i="31"/>
  <c r="H95" i="31"/>
  <c r="G95" i="31"/>
  <c r="F95" i="31"/>
  <c r="E95" i="31"/>
  <c r="D95" i="31"/>
  <c r="BR94" i="31"/>
  <c r="Q92" i="31"/>
  <c r="Q95" i="31" s="1"/>
  <c r="P92" i="31"/>
  <c r="O92" i="31"/>
  <c r="N92" i="31"/>
  <c r="M92" i="31"/>
  <c r="L92" i="31"/>
  <c r="K92" i="31"/>
  <c r="Q91" i="31"/>
  <c r="P91" i="31"/>
  <c r="P95" i="31" s="1"/>
  <c r="O91" i="31"/>
  <c r="N91" i="31"/>
  <c r="N95" i="31" s="1"/>
  <c r="M91" i="31"/>
  <c r="L91" i="31"/>
  <c r="K91" i="31"/>
  <c r="K95" i="31" s="1"/>
  <c r="BU90" i="31"/>
  <c r="BP90" i="31"/>
  <c r="BI90" i="31"/>
  <c r="AZ90" i="31"/>
  <c r="AM90" i="31"/>
  <c r="AK90" i="31"/>
  <c r="AD90" i="31"/>
  <c r="Y90" i="31"/>
  <c r="Q89" i="31"/>
  <c r="P89" i="31"/>
  <c r="O89" i="31"/>
  <c r="N89" i="31"/>
  <c r="M89" i="31"/>
  <c r="L89" i="31"/>
  <c r="K89" i="31"/>
  <c r="BV88" i="31"/>
  <c r="BV90" i="31" s="1"/>
  <c r="BU88" i="31"/>
  <c r="BT88" i="31"/>
  <c r="BT90" i="31" s="1"/>
  <c r="BS88" i="31"/>
  <c r="BS90" i="31" s="1"/>
  <c r="BR88" i="31"/>
  <c r="BR90" i="31" s="1"/>
  <c r="BQ88" i="31"/>
  <c r="BQ90" i="31" s="1"/>
  <c r="BP88" i="31"/>
  <c r="BO88" i="31"/>
  <c r="BO90" i="31" s="1"/>
  <c r="BN88" i="31"/>
  <c r="BN90" i="31" s="1"/>
  <c r="BM88" i="31"/>
  <c r="BM90" i="31" s="1"/>
  <c r="BL88" i="31"/>
  <c r="BK88" i="31"/>
  <c r="BK90" i="31" s="1"/>
  <c r="BJ88" i="31"/>
  <c r="BJ90" i="31" s="1"/>
  <c r="BI88" i="31"/>
  <c r="BF88" i="31"/>
  <c r="BF90" i="31" s="1"/>
  <c r="BE88" i="31"/>
  <c r="BE90" i="31" s="1"/>
  <c r="BD88" i="31"/>
  <c r="BD90" i="31" s="1"/>
  <c r="BC88" i="31"/>
  <c r="BC90" i="31" s="1"/>
  <c r="BB88" i="31"/>
  <c r="BB90" i="31" s="1"/>
  <c r="BA88" i="31"/>
  <c r="BA90" i="31" s="1"/>
  <c r="AZ88" i="31"/>
  <c r="AW88" i="31"/>
  <c r="AW90" i="31" s="1"/>
  <c r="AV88" i="31"/>
  <c r="AU88" i="31"/>
  <c r="AU90" i="31" s="1"/>
  <c r="AT88" i="31"/>
  <c r="AT90" i="31" s="1"/>
  <c r="AS88" i="31"/>
  <c r="AS90" i="31" s="1"/>
  <c r="AR88" i="31"/>
  <c r="AR90" i="31" s="1"/>
  <c r="AQ88" i="31"/>
  <c r="AQ90" i="31" s="1"/>
  <c r="AP88" i="31"/>
  <c r="AP90" i="31" s="1"/>
  <c r="AO88" i="31"/>
  <c r="AO90" i="31" s="1"/>
  <c r="AN88" i="31"/>
  <c r="AN90" i="31" s="1"/>
  <c r="AM88" i="31"/>
  <c r="AL88" i="31"/>
  <c r="AL90" i="31" s="1"/>
  <c r="AK88" i="31"/>
  <c r="AJ88" i="31"/>
  <c r="AG88" i="31"/>
  <c r="AG90" i="31" s="1"/>
  <c r="AF88" i="31"/>
  <c r="AF90" i="31" s="1"/>
  <c r="AE88" i="31"/>
  <c r="AE90" i="31" s="1"/>
  <c r="AD88" i="31"/>
  <c r="AC88" i="31"/>
  <c r="AC90" i="31" s="1"/>
  <c r="AB88" i="31"/>
  <c r="AB90" i="31" s="1"/>
  <c r="AA88" i="31"/>
  <c r="AA90" i="31" s="1"/>
  <c r="Z88" i="31"/>
  <c r="Z90" i="31" s="1"/>
  <c r="Y88" i="31"/>
  <c r="X88" i="31"/>
  <c r="X90" i="31" s="1"/>
  <c r="W88" i="31"/>
  <c r="W90" i="31" s="1"/>
  <c r="V88" i="31"/>
  <c r="U88" i="31"/>
  <c r="U90" i="31" s="1"/>
  <c r="T88" i="31"/>
  <c r="T90" i="31" s="1"/>
  <c r="J88" i="31"/>
  <c r="J90" i="31" s="1"/>
  <c r="I88" i="31"/>
  <c r="I90" i="31" s="1"/>
  <c r="H88" i="31"/>
  <c r="H90" i="31" s="1"/>
  <c r="G88" i="31"/>
  <c r="G90" i="31" s="1"/>
  <c r="F88" i="31"/>
  <c r="F90" i="31" s="1"/>
  <c r="E88" i="31"/>
  <c r="E90" i="31" s="1"/>
  <c r="D88" i="31"/>
  <c r="D90" i="31" s="1"/>
  <c r="Q87" i="31"/>
  <c r="P87" i="31"/>
  <c r="O87" i="31"/>
  <c r="N87" i="31"/>
  <c r="M87" i="31"/>
  <c r="L87" i="31"/>
  <c r="K87" i="31"/>
  <c r="Q86" i="31"/>
  <c r="P86" i="31"/>
  <c r="O86" i="31"/>
  <c r="O88" i="31" s="1"/>
  <c r="O90" i="31" s="1"/>
  <c r="N86" i="31"/>
  <c r="M86" i="31"/>
  <c r="L86" i="31"/>
  <c r="K86" i="31"/>
  <c r="Q85" i="31"/>
  <c r="P85" i="31"/>
  <c r="O85" i="31"/>
  <c r="N85" i="31"/>
  <c r="N88" i="31" s="1"/>
  <c r="N90" i="31" s="1"/>
  <c r="M85" i="31"/>
  <c r="L85" i="31"/>
  <c r="L88" i="31" s="1"/>
  <c r="K85" i="31"/>
  <c r="BV83" i="31"/>
  <c r="BU83" i="31"/>
  <c r="BT83" i="31"/>
  <c r="BS83" i="31"/>
  <c r="BS84" i="31" s="1"/>
  <c r="BR83" i="31"/>
  <c r="BQ83" i="31"/>
  <c r="BP83" i="31"/>
  <c r="BO83" i="31"/>
  <c r="BN83" i="31"/>
  <c r="BM83" i="31"/>
  <c r="BL83" i="31"/>
  <c r="BK83" i="31"/>
  <c r="BK84" i="31" s="1"/>
  <c r="BJ83" i="31"/>
  <c r="BI83" i="31"/>
  <c r="BF83" i="31"/>
  <c r="BE83" i="31"/>
  <c r="BD83" i="31"/>
  <c r="BC83" i="31"/>
  <c r="BC94" i="31" s="1"/>
  <c r="BB83" i="31"/>
  <c r="BA83" i="31"/>
  <c r="AZ83" i="31"/>
  <c r="AW83" i="31"/>
  <c r="AW84" i="31" s="1"/>
  <c r="AV83" i="31"/>
  <c r="AU83" i="31"/>
  <c r="AT83" i="31"/>
  <c r="AS83" i="31"/>
  <c r="AR83" i="31"/>
  <c r="AQ83" i="31"/>
  <c r="AQ84" i="31" s="1"/>
  <c r="AP83" i="31"/>
  <c r="AO83" i="31"/>
  <c r="AN83" i="31"/>
  <c r="AM83" i="31"/>
  <c r="AL83" i="31"/>
  <c r="AK83" i="31"/>
  <c r="AJ83" i="31"/>
  <c r="AG83" i="31"/>
  <c r="AG84" i="31" s="1"/>
  <c r="AF83" i="31"/>
  <c r="AE83" i="31"/>
  <c r="AD83" i="31"/>
  <c r="AC83" i="31"/>
  <c r="AC94" i="31" s="1"/>
  <c r="AB83" i="31"/>
  <c r="AA83" i="31"/>
  <c r="Z83" i="31"/>
  <c r="Y83" i="31"/>
  <c r="X83" i="31"/>
  <c r="W83" i="31"/>
  <c r="W84" i="31" s="1"/>
  <c r="V83" i="31"/>
  <c r="U83" i="31"/>
  <c r="T83" i="31"/>
  <c r="Q82" i="31"/>
  <c r="P82" i="31"/>
  <c r="O82" i="31"/>
  <c r="N82" i="31"/>
  <c r="M82" i="31"/>
  <c r="L82" i="31"/>
  <c r="L83" i="31" s="1"/>
  <c r="K82" i="31"/>
  <c r="Q81" i="31"/>
  <c r="J81" i="31" s="1"/>
  <c r="J83" i="31" s="1"/>
  <c r="P81" i="31"/>
  <c r="O81" i="31"/>
  <c r="N81" i="31"/>
  <c r="M81" i="31"/>
  <c r="F81" i="31" s="1"/>
  <c r="F83" i="31" s="1"/>
  <c r="L81" i="31"/>
  <c r="E81" i="31" s="1"/>
  <c r="E83" i="31" s="1"/>
  <c r="K81" i="31"/>
  <c r="K83" i="31" s="1"/>
  <c r="I81" i="31"/>
  <c r="I83" i="31" s="1"/>
  <c r="G81" i="31"/>
  <c r="G83" i="31" s="1"/>
  <c r="BV80" i="31"/>
  <c r="BV84" i="31" s="1"/>
  <c r="BU80" i="31"/>
  <c r="BT80" i="31"/>
  <c r="BT84" i="31" s="1"/>
  <c r="BS80" i="31"/>
  <c r="BR80" i="31"/>
  <c r="BR84" i="31" s="1"/>
  <c r="BQ80" i="31"/>
  <c r="BP80" i="31"/>
  <c r="BO80" i="31"/>
  <c r="BN80" i="31"/>
  <c r="BM80" i="31"/>
  <c r="BL80" i="31"/>
  <c r="BL84" i="31" s="1"/>
  <c r="BK80" i="31"/>
  <c r="BJ80" i="31"/>
  <c r="BI80" i="31"/>
  <c r="BF80" i="31"/>
  <c r="BF84" i="31" s="1"/>
  <c r="BE80" i="31"/>
  <c r="BE94" i="31" s="1"/>
  <c r="BD80" i="31"/>
  <c r="BD94" i="31" s="1"/>
  <c r="BC80" i="31"/>
  <c r="BB80" i="31"/>
  <c r="BA80" i="31"/>
  <c r="AZ80" i="31"/>
  <c r="AW80" i="31"/>
  <c r="AV80" i="31"/>
  <c r="AV84" i="31" s="1"/>
  <c r="AU80" i="31"/>
  <c r="AT80" i="31"/>
  <c r="AS80" i="31"/>
  <c r="AR80" i="31"/>
  <c r="AR84" i="31" s="1"/>
  <c r="AQ80" i="31"/>
  <c r="AP80" i="31"/>
  <c r="AP84" i="31" s="1"/>
  <c r="AO80" i="31"/>
  <c r="AN80" i="31"/>
  <c r="AM80" i="31"/>
  <c r="AL80" i="31"/>
  <c r="AK80" i="31"/>
  <c r="AJ80" i="31"/>
  <c r="AJ84" i="31" s="1"/>
  <c r="AG80" i="31"/>
  <c r="AF80" i="31"/>
  <c r="AE80" i="31"/>
  <c r="AD80" i="31"/>
  <c r="AD84" i="31" s="1"/>
  <c r="AC80" i="31"/>
  <c r="AC84" i="31" s="1"/>
  <c r="AB80" i="31"/>
  <c r="AB94" i="31" s="1"/>
  <c r="AA80" i="31"/>
  <c r="Z80" i="31"/>
  <c r="Y80" i="31"/>
  <c r="X80" i="31"/>
  <c r="W80" i="31"/>
  <c r="V80" i="31"/>
  <c r="V84" i="31" s="1"/>
  <c r="U80" i="31"/>
  <c r="T80" i="31"/>
  <c r="Q79" i="31"/>
  <c r="P79" i="31"/>
  <c r="O79" i="31"/>
  <c r="N79" i="31"/>
  <c r="M79" i="31"/>
  <c r="L79" i="31"/>
  <c r="K79" i="31"/>
  <c r="Q78" i="31"/>
  <c r="P78" i="31"/>
  <c r="O78" i="31"/>
  <c r="N78" i="31"/>
  <c r="M78" i="31"/>
  <c r="L78" i="31"/>
  <c r="K78" i="31"/>
  <c r="Q77" i="31"/>
  <c r="Q80" i="31" s="1"/>
  <c r="P77" i="31"/>
  <c r="O77" i="31"/>
  <c r="N77" i="31"/>
  <c r="M77" i="31"/>
  <c r="L77" i="31"/>
  <c r="K77" i="31"/>
  <c r="Q76" i="31"/>
  <c r="P76" i="31"/>
  <c r="I76" i="31" s="1"/>
  <c r="I80" i="31" s="1"/>
  <c r="I84" i="31" s="1"/>
  <c r="O76" i="31"/>
  <c r="N76" i="31"/>
  <c r="G76" i="31" s="1"/>
  <c r="G80" i="31" s="1"/>
  <c r="M76" i="31"/>
  <c r="L76" i="31"/>
  <c r="E76" i="31" s="1"/>
  <c r="E80" i="31" s="1"/>
  <c r="K76" i="31"/>
  <c r="D76" i="31" s="1"/>
  <c r="D80" i="31" s="1"/>
  <c r="J76" i="31"/>
  <c r="J80" i="31" s="1"/>
  <c r="H76" i="31"/>
  <c r="H80" i="31" s="1"/>
  <c r="F76" i="31"/>
  <c r="F80" i="31" s="1"/>
  <c r="Q75" i="31"/>
  <c r="J75" i="31" s="1"/>
  <c r="P75" i="31"/>
  <c r="I75" i="31" s="1"/>
  <c r="O75" i="31"/>
  <c r="N75" i="31"/>
  <c r="G75" i="31" s="1"/>
  <c r="M75" i="31"/>
  <c r="F75" i="31" s="1"/>
  <c r="L75" i="31"/>
  <c r="E75" i="31" s="1"/>
  <c r="K75" i="31"/>
  <c r="D75" i="31" s="1"/>
  <c r="H75" i="31"/>
  <c r="Q74" i="31"/>
  <c r="P74" i="31"/>
  <c r="O74" i="31"/>
  <c r="N74" i="31"/>
  <c r="M74" i="31"/>
  <c r="L74" i="31"/>
  <c r="K74" i="31"/>
  <c r="Q73" i="31"/>
  <c r="J73" i="31" s="1"/>
  <c r="P73" i="31"/>
  <c r="O73" i="31"/>
  <c r="H73" i="31" s="1"/>
  <c r="N73" i="31"/>
  <c r="M73" i="31"/>
  <c r="F73" i="31" s="1"/>
  <c r="L73" i="31"/>
  <c r="K73" i="31"/>
  <c r="D73" i="31" s="1"/>
  <c r="I73" i="31"/>
  <c r="G73" i="31"/>
  <c r="E73" i="31"/>
  <c r="Q72" i="31"/>
  <c r="P72" i="31"/>
  <c r="O72" i="31"/>
  <c r="N72" i="31"/>
  <c r="M72" i="31"/>
  <c r="L72" i="31"/>
  <c r="K72" i="31"/>
  <c r="Q71" i="31"/>
  <c r="P71" i="31"/>
  <c r="O71" i="31"/>
  <c r="N71" i="31"/>
  <c r="M71" i="31"/>
  <c r="L71" i="31"/>
  <c r="K71" i="31"/>
  <c r="BF69" i="31"/>
  <c r="Q69" i="31"/>
  <c r="P69" i="31"/>
  <c r="O69" i="31"/>
  <c r="N69" i="31"/>
  <c r="M69" i="31"/>
  <c r="L69" i="31"/>
  <c r="K69" i="31"/>
  <c r="BV68" i="31"/>
  <c r="BU68" i="31"/>
  <c r="BT68" i="31"/>
  <c r="BS68" i="31"/>
  <c r="BR68" i="31"/>
  <c r="BQ68" i="31"/>
  <c r="BP68" i="31"/>
  <c r="BO68" i="31"/>
  <c r="BN68" i="31"/>
  <c r="BM68" i="31"/>
  <c r="BL68" i="31"/>
  <c r="BK68" i="31"/>
  <c r="BJ68" i="31"/>
  <c r="BI68" i="31"/>
  <c r="BE68" i="31"/>
  <c r="BD68" i="31"/>
  <c r="BC68" i="31"/>
  <c r="BB68" i="31"/>
  <c r="BA68" i="31"/>
  <c r="AZ68" i="31"/>
  <c r="AV68" i="31"/>
  <c r="AU68" i="31"/>
  <c r="AT68" i="31"/>
  <c r="AS68" i="31"/>
  <c r="AR68" i="31"/>
  <c r="AQ68" i="31"/>
  <c r="AO68" i="31"/>
  <c r="AN68" i="31"/>
  <c r="AM68" i="31"/>
  <c r="AL68" i="31"/>
  <c r="AK68" i="31"/>
  <c r="AJ68" i="31"/>
  <c r="AG68" i="31"/>
  <c r="AF68" i="31"/>
  <c r="AE68" i="31"/>
  <c r="AD68" i="31"/>
  <c r="AC68" i="31"/>
  <c r="AB68" i="31"/>
  <c r="AA68" i="31"/>
  <c r="Z68" i="31"/>
  <c r="Y68" i="31"/>
  <c r="X68" i="31"/>
  <c r="W68" i="31"/>
  <c r="V68" i="31"/>
  <c r="U68" i="31"/>
  <c r="T68" i="31"/>
  <c r="J68" i="31"/>
  <c r="I68" i="31"/>
  <c r="H68" i="31"/>
  <c r="G68" i="31"/>
  <c r="F68" i="31"/>
  <c r="E68" i="31"/>
  <c r="D68" i="31"/>
  <c r="BF67" i="31"/>
  <c r="AW67" i="31"/>
  <c r="AP67" i="31"/>
  <c r="P67" i="31"/>
  <c r="O67" i="31"/>
  <c r="N67" i="31"/>
  <c r="M67" i="31"/>
  <c r="L67" i="31"/>
  <c r="K67" i="31"/>
  <c r="AW66" i="31"/>
  <c r="AP66" i="31"/>
  <c r="Q66" i="31"/>
  <c r="P66" i="31"/>
  <c r="O66" i="31"/>
  <c r="N66" i="31"/>
  <c r="M66" i="31"/>
  <c r="L66" i="31"/>
  <c r="K66" i="31"/>
  <c r="BF65" i="31"/>
  <c r="BF68" i="31" s="1"/>
  <c r="AW65" i="31"/>
  <c r="AP65" i="31"/>
  <c r="P65" i="31"/>
  <c r="O65" i="31"/>
  <c r="N65" i="31"/>
  <c r="N68" i="31" s="1"/>
  <c r="M65" i="31"/>
  <c r="L65" i="31"/>
  <c r="L68" i="31" s="1"/>
  <c r="K65" i="31"/>
  <c r="BF64" i="31"/>
  <c r="AW64" i="31"/>
  <c r="AP64" i="31"/>
  <c r="Q64" i="31" s="1"/>
  <c r="P64" i="31"/>
  <c r="O64" i="31"/>
  <c r="N64" i="31"/>
  <c r="M64" i="31"/>
  <c r="L64" i="31"/>
  <c r="K64" i="31"/>
  <c r="BV63" i="31"/>
  <c r="BU63" i="31"/>
  <c r="BT63" i="31"/>
  <c r="BS63" i="31"/>
  <c r="BR63" i="31"/>
  <c r="BQ63" i="31"/>
  <c r="BP63" i="31"/>
  <c r="BO63" i="31"/>
  <c r="BN63" i="31"/>
  <c r="BM63" i="31"/>
  <c r="BL63" i="31"/>
  <c r="BK63" i="31"/>
  <c r="BJ63" i="31"/>
  <c r="BI63" i="31"/>
  <c r="BE63" i="31"/>
  <c r="BD63" i="31"/>
  <c r="BC63" i="31"/>
  <c r="BB63" i="31"/>
  <c r="BA63" i="31"/>
  <c r="AZ63" i="31"/>
  <c r="AV63" i="31"/>
  <c r="AU63" i="31"/>
  <c r="AT63" i="31"/>
  <c r="AS63" i="31"/>
  <c r="AR63" i="31"/>
  <c r="AQ63" i="31"/>
  <c r="AO63" i="31"/>
  <c r="AN63" i="31"/>
  <c r="AM63" i="31"/>
  <c r="AL63" i="31"/>
  <c r="AK63" i="31"/>
  <c r="AJ63" i="31"/>
  <c r="AG63" i="31"/>
  <c r="AF63" i="31"/>
  <c r="AE63" i="31"/>
  <c r="AD63" i="31"/>
  <c r="AC63" i="31"/>
  <c r="AB63" i="31"/>
  <c r="AA63" i="31"/>
  <c r="Z63" i="31"/>
  <c r="Y63" i="31"/>
  <c r="X63" i="31"/>
  <c r="W63" i="31"/>
  <c r="V63" i="31"/>
  <c r="U63" i="31"/>
  <c r="T63" i="31"/>
  <c r="J63" i="31"/>
  <c r="I63" i="31"/>
  <c r="H63" i="31"/>
  <c r="G63" i="31"/>
  <c r="F63" i="31"/>
  <c r="E63" i="31"/>
  <c r="D63" i="31"/>
  <c r="BF62" i="31"/>
  <c r="AW62" i="31"/>
  <c r="AP62" i="31"/>
  <c r="P62" i="31"/>
  <c r="O62" i="31"/>
  <c r="N62" i="31"/>
  <c r="M62" i="31"/>
  <c r="L62" i="31"/>
  <c r="K62" i="31"/>
  <c r="BF61" i="31"/>
  <c r="AW61" i="31"/>
  <c r="AP61" i="31"/>
  <c r="Q61" i="31" s="1"/>
  <c r="P61" i="31"/>
  <c r="O61" i="31"/>
  <c r="N61" i="31"/>
  <c r="M61" i="31"/>
  <c r="L61" i="31"/>
  <c r="K61" i="31"/>
  <c r="BF60" i="31"/>
  <c r="BF63" i="31" s="1"/>
  <c r="AW60" i="31"/>
  <c r="AP60" i="31"/>
  <c r="Q60" i="31" s="1"/>
  <c r="P60" i="31"/>
  <c r="O60" i="31"/>
  <c r="O63" i="31" s="1"/>
  <c r="N60" i="31"/>
  <c r="M60" i="31"/>
  <c r="L60" i="31"/>
  <c r="K60" i="31"/>
  <c r="BV59" i="31"/>
  <c r="BU59" i="31"/>
  <c r="BT59" i="31"/>
  <c r="BS59" i="31"/>
  <c r="BR59" i="31"/>
  <c r="BQ59" i="31"/>
  <c r="BP59" i="31"/>
  <c r="BO59" i="31"/>
  <c r="BN59" i="31"/>
  <c r="BM59" i="31"/>
  <c r="BL59" i="31"/>
  <c r="BK59" i="31"/>
  <c r="BJ59" i="31"/>
  <c r="BI59" i="31"/>
  <c r="BE59" i="31"/>
  <c r="BD59" i="31"/>
  <c r="BC59" i="31"/>
  <c r="BB59" i="31"/>
  <c r="BA59" i="31"/>
  <c r="AZ59" i="31"/>
  <c r="AV59" i="31"/>
  <c r="AU59" i="31"/>
  <c r="AT59" i="31"/>
  <c r="AS59" i="31"/>
  <c r="AR59" i="31"/>
  <c r="AQ59" i="31"/>
  <c r="AO59" i="31"/>
  <c r="AN59" i="31"/>
  <c r="AM59" i="31"/>
  <c r="AL59" i="31"/>
  <c r="AK59" i="31"/>
  <c r="AJ59" i="31"/>
  <c r="AG59" i="31"/>
  <c r="AF59" i="31"/>
  <c r="AE59" i="31"/>
  <c r="AD59" i="31"/>
  <c r="AC59" i="31"/>
  <c r="AB59" i="31"/>
  <c r="AA59" i="31"/>
  <c r="Z59" i="31"/>
  <c r="Y59" i="31"/>
  <c r="X59" i="31"/>
  <c r="W59" i="31"/>
  <c r="V59" i="31"/>
  <c r="U59" i="31"/>
  <c r="T59" i="31"/>
  <c r="N59" i="31"/>
  <c r="J59" i="31"/>
  <c r="I59" i="31"/>
  <c r="H59" i="31"/>
  <c r="G59" i="31"/>
  <c r="F59" i="31"/>
  <c r="E59" i="31"/>
  <c r="D59" i="31"/>
  <c r="BF58" i="31"/>
  <c r="AW58" i="31"/>
  <c r="Q58" i="31" s="1"/>
  <c r="AP58" i="31"/>
  <c r="P58" i="31"/>
  <c r="P59" i="31" s="1"/>
  <c r="O58" i="31"/>
  <c r="N58" i="31"/>
  <c r="M58" i="31"/>
  <c r="L58" i="31"/>
  <c r="K58" i="31"/>
  <c r="BF57" i="31"/>
  <c r="BF59" i="31" s="1"/>
  <c r="AW57" i="31"/>
  <c r="AP57" i="31"/>
  <c r="P57" i="31"/>
  <c r="O57" i="31"/>
  <c r="O59" i="31" s="1"/>
  <c r="N57" i="31"/>
  <c r="M57" i="31"/>
  <c r="M59" i="31" s="1"/>
  <c r="L57" i="31"/>
  <c r="K57" i="31"/>
  <c r="K59" i="31" s="1"/>
  <c r="BV56" i="31"/>
  <c r="BU56" i="31"/>
  <c r="BT56" i="31"/>
  <c r="BS56" i="31"/>
  <c r="BR56" i="31"/>
  <c r="BQ56" i="31"/>
  <c r="BP56" i="31"/>
  <c r="BO56" i="31"/>
  <c r="BN56" i="31"/>
  <c r="BM56" i="31"/>
  <c r="BL56" i="31"/>
  <c r="BK56" i="31"/>
  <c r="BJ56" i="31"/>
  <c r="BI56" i="31"/>
  <c r="BE56" i="31"/>
  <c r="BD56" i="31"/>
  <c r="BC56" i="31"/>
  <c r="BB56" i="31"/>
  <c r="BA56" i="31"/>
  <c r="AZ56" i="31"/>
  <c r="AV56" i="31"/>
  <c r="AU56" i="31"/>
  <c r="AT56" i="31"/>
  <c r="AS56" i="31"/>
  <c r="AR56" i="31"/>
  <c r="AQ56" i="31"/>
  <c r="AO56" i="31"/>
  <c r="AN56" i="31"/>
  <c r="AM56" i="31"/>
  <c r="AL56" i="31"/>
  <c r="AK56" i="31"/>
  <c r="AJ56" i="31"/>
  <c r="AG56" i="31"/>
  <c r="AF56" i="31"/>
  <c r="AE56" i="31"/>
  <c r="AD56" i="31"/>
  <c r="AC56" i="31"/>
  <c r="AB56" i="31"/>
  <c r="AA56" i="31"/>
  <c r="Z56" i="31"/>
  <c r="Y56" i="31"/>
  <c r="X56" i="31"/>
  <c r="W56" i="31"/>
  <c r="V56" i="31"/>
  <c r="U56" i="31"/>
  <c r="T56" i="31"/>
  <c r="J56" i="31"/>
  <c r="I56" i="31"/>
  <c r="H56" i="31"/>
  <c r="G56" i="31"/>
  <c r="F56" i="31"/>
  <c r="E56" i="31"/>
  <c r="D56" i="31"/>
  <c r="D93" i="31" s="1"/>
  <c r="BF55" i="31"/>
  <c r="AW55" i="31"/>
  <c r="AP55" i="31"/>
  <c r="P55" i="31"/>
  <c r="P56" i="31" s="1"/>
  <c r="O55" i="31"/>
  <c r="N55" i="31"/>
  <c r="M55" i="31"/>
  <c r="L55" i="31"/>
  <c r="K55" i="31"/>
  <c r="BF54" i="31"/>
  <c r="BF56" i="31" s="1"/>
  <c r="AW54" i="31"/>
  <c r="AP54" i="31"/>
  <c r="Q54" i="31" s="1"/>
  <c r="P54" i="31"/>
  <c r="O54" i="31"/>
  <c r="O56" i="31" s="1"/>
  <c r="N54" i="31"/>
  <c r="N56" i="31" s="1"/>
  <c r="M54" i="31"/>
  <c r="M56" i="31" s="1"/>
  <c r="L54" i="31"/>
  <c r="K54" i="31"/>
  <c r="K56" i="31" s="1"/>
  <c r="BF53" i="31"/>
  <c r="AW53" i="31"/>
  <c r="AP53" i="31"/>
  <c r="Q53" i="31"/>
  <c r="P53" i="31"/>
  <c r="O53" i="31"/>
  <c r="N53" i="31"/>
  <c r="M53" i="31"/>
  <c r="L53" i="31"/>
  <c r="K53" i="31"/>
  <c r="BF52" i="31"/>
  <c r="AW52" i="31"/>
  <c r="AP52" i="31"/>
  <c r="P52" i="31"/>
  <c r="O52" i="31"/>
  <c r="N52" i="31"/>
  <c r="M52" i="31"/>
  <c r="L52" i="31"/>
  <c r="K52" i="31"/>
  <c r="BF51" i="31"/>
  <c r="AW51" i="31"/>
  <c r="AP51" i="31"/>
  <c r="Q51" i="31" s="1"/>
  <c r="P51" i="31"/>
  <c r="O51" i="31"/>
  <c r="N51" i="31"/>
  <c r="M51" i="31"/>
  <c r="L51" i="31"/>
  <c r="K51" i="31"/>
  <c r="BF50" i="31"/>
  <c r="AW50" i="31"/>
  <c r="AP50" i="31"/>
  <c r="Q50" i="31"/>
  <c r="P50" i="31"/>
  <c r="O50" i="31"/>
  <c r="N50" i="31"/>
  <c r="M50" i="31"/>
  <c r="L50" i="31"/>
  <c r="K50" i="31"/>
  <c r="BV49" i="31"/>
  <c r="BU49" i="31"/>
  <c r="BT49" i="31"/>
  <c r="BS49" i="31"/>
  <c r="BR49" i="31"/>
  <c r="BQ49" i="31"/>
  <c r="BP49" i="31"/>
  <c r="BO49" i="31"/>
  <c r="BN49" i="31"/>
  <c r="BM49" i="31"/>
  <c r="BL49" i="31"/>
  <c r="BK49" i="31"/>
  <c r="BJ49" i="31"/>
  <c r="BI49" i="31"/>
  <c r="BE49" i="31"/>
  <c r="BD49" i="31"/>
  <c r="BC49" i="31"/>
  <c r="BB49" i="31"/>
  <c r="BA49" i="31"/>
  <c r="AZ49" i="31"/>
  <c r="AV49" i="31"/>
  <c r="AU49" i="31"/>
  <c r="AT49" i="31"/>
  <c r="AS49" i="31"/>
  <c r="AR49" i="31"/>
  <c r="AQ49" i="31"/>
  <c r="AO49" i="31"/>
  <c r="AN49" i="31"/>
  <c r="AM49" i="31"/>
  <c r="AL49" i="31"/>
  <c r="AK49" i="31"/>
  <c r="AJ49" i="31"/>
  <c r="AG49" i="31"/>
  <c r="AF49" i="31"/>
  <c r="AE49" i="31"/>
  <c r="AD49" i="31"/>
  <c r="AC49" i="31"/>
  <c r="AB49" i="31"/>
  <c r="AA49" i="31"/>
  <c r="Z49" i="31"/>
  <c r="Y49" i="31"/>
  <c r="X49" i="31"/>
  <c r="W49" i="31"/>
  <c r="V49" i="31"/>
  <c r="U49" i="31"/>
  <c r="T49" i="31"/>
  <c r="J49" i="31"/>
  <c r="I49" i="31"/>
  <c r="H49" i="31"/>
  <c r="G49" i="31"/>
  <c r="F49" i="31"/>
  <c r="E49" i="31"/>
  <c r="D49" i="31"/>
  <c r="BF48" i="31"/>
  <c r="AW48" i="31"/>
  <c r="AP48" i="31"/>
  <c r="P48" i="31"/>
  <c r="O48" i="31"/>
  <c r="N48" i="31"/>
  <c r="M48" i="31"/>
  <c r="L48" i="31"/>
  <c r="L49" i="31" s="1"/>
  <c r="K48" i="31"/>
  <c r="BF47" i="31"/>
  <c r="BF49" i="31" s="1"/>
  <c r="AW47" i="31"/>
  <c r="AP47" i="31"/>
  <c r="P47" i="31"/>
  <c r="P49" i="31" s="1"/>
  <c r="O47" i="31"/>
  <c r="O49" i="31" s="1"/>
  <c r="N47" i="31"/>
  <c r="M47" i="31"/>
  <c r="M49" i="31" s="1"/>
  <c r="L47" i="31"/>
  <c r="K47" i="31"/>
  <c r="BF46" i="31"/>
  <c r="AW46" i="31"/>
  <c r="AP46" i="31"/>
  <c r="P46" i="31"/>
  <c r="O46" i="31"/>
  <c r="N46" i="31"/>
  <c r="M46" i="31"/>
  <c r="L46" i="31"/>
  <c r="K46" i="31"/>
  <c r="BF45" i="31"/>
  <c r="AW45" i="31"/>
  <c r="AP45" i="31"/>
  <c r="Q45" i="31" s="1"/>
  <c r="P45" i="31"/>
  <c r="O45" i="31"/>
  <c r="N45" i="31"/>
  <c r="M45" i="31"/>
  <c r="L45" i="31"/>
  <c r="K45" i="31"/>
  <c r="BF44" i="31"/>
  <c r="AW44" i="31"/>
  <c r="AP44" i="31"/>
  <c r="Q44" i="31"/>
  <c r="P44" i="31"/>
  <c r="O44" i="31"/>
  <c r="N44" i="31"/>
  <c r="M44" i="31"/>
  <c r="L44" i="31"/>
  <c r="K44" i="31"/>
  <c r="BV43" i="31"/>
  <c r="BU43" i="31"/>
  <c r="BT43" i="31"/>
  <c r="BS43" i="31"/>
  <c r="BR43" i="31"/>
  <c r="BQ43" i="31"/>
  <c r="BP43" i="31"/>
  <c r="BO43" i="31"/>
  <c r="BN43" i="31"/>
  <c r="BM43" i="31"/>
  <c r="BL43" i="31"/>
  <c r="BK43" i="31"/>
  <c r="BJ43" i="31"/>
  <c r="BI43" i="31"/>
  <c r="BE43" i="31"/>
  <c r="BD43" i="31"/>
  <c r="BC43" i="31"/>
  <c r="BB43" i="31"/>
  <c r="BA43" i="31"/>
  <c r="AZ43" i="31"/>
  <c r="AV43" i="31"/>
  <c r="AU43" i="31"/>
  <c r="AT43" i="31"/>
  <c r="AS43" i="31"/>
  <c r="AR43" i="31"/>
  <c r="AQ43" i="31"/>
  <c r="AO43" i="31"/>
  <c r="AN43" i="31"/>
  <c r="AM43" i="31"/>
  <c r="AL43" i="31"/>
  <c r="AK43" i="31"/>
  <c r="AJ43" i="31"/>
  <c r="AG43" i="31"/>
  <c r="AF43" i="31"/>
  <c r="AE43" i="31"/>
  <c r="AD43" i="31"/>
  <c r="AC43" i="31"/>
  <c r="AB43" i="31"/>
  <c r="AA43" i="31"/>
  <c r="Z43" i="31"/>
  <c r="Y43" i="31"/>
  <c r="X43" i="31"/>
  <c r="W43" i="31"/>
  <c r="V43" i="31"/>
  <c r="U43" i="31"/>
  <c r="T43" i="31"/>
  <c r="J43" i="31"/>
  <c r="I43" i="31"/>
  <c r="H43" i="31"/>
  <c r="G43" i="31"/>
  <c r="F43" i="31"/>
  <c r="E43" i="31"/>
  <c r="D43" i="31"/>
  <c r="BF42" i="31"/>
  <c r="AW42" i="31"/>
  <c r="AP42" i="31"/>
  <c r="Q42" i="31" s="1"/>
  <c r="P42" i="31"/>
  <c r="O42" i="31"/>
  <c r="N42" i="31"/>
  <c r="M42" i="31"/>
  <c r="L42" i="31"/>
  <c r="K42" i="31"/>
  <c r="BF41" i="31"/>
  <c r="AW41" i="31"/>
  <c r="AP41" i="31"/>
  <c r="P41" i="31"/>
  <c r="O41" i="31"/>
  <c r="N41" i="31"/>
  <c r="M41" i="31"/>
  <c r="L41" i="31"/>
  <c r="K41" i="31"/>
  <c r="BF40" i="31"/>
  <c r="AW40" i="31"/>
  <c r="AP40" i="31"/>
  <c r="P40" i="31"/>
  <c r="O40" i="31"/>
  <c r="N40" i="31"/>
  <c r="M40" i="31"/>
  <c r="L40" i="31"/>
  <c r="K40" i="31"/>
  <c r="BF39" i="31"/>
  <c r="BF43" i="31" s="1"/>
  <c r="AW39" i="31"/>
  <c r="AW43" i="31" s="1"/>
  <c r="AP39" i="31"/>
  <c r="AP43" i="31" s="1"/>
  <c r="P39" i="31"/>
  <c r="P43" i="31" s="1"/>
  <c r="O39" i="31"/>
  <c r="N39" i="31"/>
  <c r="N43" i="31" s="1"/>
  <c r="M39" i="31"/>
  <c r="L39" i="31"/>
  <c r="L43" i="31" s="1"/>
  <c r="K39" i="31"/>
  <c r="BF38" i="31"/>
  <c r="BF94" i="31" s="1"/>
  <c r="Q38" i="31"/>
  <c r="P38" i="31"/>
  <c r="I38" i="31" s="1"/>
  <c r="O38" i="31"/>
  <c r="N38" i="31"/>
  <c r="G38" i="31" s="1"/>
  <c r="M38" i="31"/>
  <c r="L38" i="31"/>
  <c r="E38" i="31" s="1"/>
  <c r="E94" i="31" s="1"/>
  <c r="K38" i="31"/>
  <c r="H38" i="31"/>
  <c r="F38" i="31"/>
  <c r="F94" i="31" s="1"/>
  <c r="D38" i="31"/>
  <c r="BF37" i="31"/>
  <c r="AW37" i="31"/>
  <c r="AP37" i="31"/>
  <c r="Q37" i="31"/>
  <c r="P37" i="31"/>
  <c r="O37" i="31"/>
  <c r="N37" i="31"/>
  <c r="M37" i="31"/>
  <c r="L37" i="31"/>
  <c r="K37" i="31"/>
  <c r="AW36" i="31"/>
  <c r="AP36" i="31"/>
  <c r="P36" i="31"/>
  <c r="O36" i="31"/>
  <c r="N36" i="31"/>
  <c r="M36" i="31"/>
  <c r="L36" i="31"/>
  <c r="K36" i="31"/>
  <c r="BF35" i="31"/>
  <c r="AW35" i="31"/>
  <c r="Q35" i="31" s="1"/>
  <c r="AP35" i="31"/>
  <c r="P35" i="31"/>
  <c r="O35" i="31"/>
  <c r="N35" i="31"/>
  <c r="M35" i="31"/>
  <c r="L35" i="31"/>
  <c r="K35" i="31"/>
  <c r="BU34" i="31"/>
  <c r="BT34" i="31"/>
  <c r="BS34" i="31"/>
  <c r="BS70" i="31" s="1"/>
  <c r="BR34" i="31"/>
  <c r="BR70" i="31" s="1"/>
  <c r="BQ34" i="31"/>
  <c r="BQ70" i="31" s="1"/>
  <c r="BP34" i="31"/>
  <c r="BN34" i="31"/>
  <c r="BN70" i="31" s="1"/>
  <c r="BM34" i="31"/>
  <c r="BL34" i="31"/>
  <c r="BL70" i="31" s="1"/>
  <c r="BK34" i="31"/>
  <c r="BJ34" i="31"/>
  <c r="BI34" i="31"/>
  <c r="BE34" i="31"/>
  <c r="BD34" i="31"/>
  <c r="BC34" i="31"/>
  <c r="BC70" i="31" s="1"/>
  <c r="BB34" i="31"/>
  <c r="BA34" i="31"/>
  <c r="AZ34" i="31"/>
  <c r="AV34" i="31"/>
  <c r="AV70" i="31" s="1"/>
  <c r="AU34" i="31"/>
  <c r="AT34" i="31"/>
  <c r="AT70" i="31" s="1"/>
  <c r="AS34" i="31"/>
  <c r="AR34" i="31"/>
  <c r="AQ34" i="31"/>
  <c r="AO34" i="31"/>
  <c r="AO70" i="31" s="1"/>
  <c r="AN34" i="31"/>
  <c r="AM34" i="31"/>
  <c r="AM70" i="31" s="1"/>
  <c r="AL34" i="31"/>
  <c r="AK34" i="31"/>
  <c r="AK70" i="31" s="1"/>
  <c r="AJ34" i="31"/>
  <c r="AF34" i="31"/>
  <c r="AF70" i="31" s="1"/>
  <c r="AE34" i="31"/>
  <c r="AD34" i="31"/>
  <c r="AC34" i="31"/>
  <c r="AB34" i="31"/>
  <c r="AB70" i="31" s="1"/>
  <c r="AA34" i="31"/>
  <c r="Y34" i="31"/>
  <c r="X34" i="31"/>
  <c r="W34" i="31"/>
  <c r="W70" i="31" s="1"/>
  <c r="V34" i="31"/>
  <c r="U34" i="31"/>
  <c r="U70" i="31" s="1"/>
  <c r="T34" i="31"/>
  <c r="I34" i="31"/>
  <c r="I70" i="31" s="1"/>
  <c r="H34" i="31"/>
  <c r="G34" i="31"/>
  <c r="F34" i="31"/>
  <c r="E34" i="31"/>
  <c r="D34" i="31"/>
  <c r="BF33" i="31"/>
  <c r="AW33" i="31"/>
  <c r="AP33" i="31"/>
  <c r="Q33" i="31" s="1"/>
  <c r="P33" i="31"/>
  <c r="O33" i="31"/>
  <c r="N33" i="31"/>
  <c r="M33" i="31"/>
  <c r="L33" i="31"/>
  <c r="K33" i="31"/>
  <c r="BF32" i="31"/>
  <c r="AW32" i="31"/>
  <c r="AP32" i="31"/>
  <c r="Q32" i="31"/>
  <c r="P32" i="31"/>
  <c r="O32" i="31"/>
  <c r="N32" i="31"/>
  <c r="M32" i="31"/>
  <c r="L32" i="31"/>
  <c r="K32" i="31"/>
  <c r="BF31" i="31"/>
  <c r="AW31" i="31"/>
  <c r="AP31" i="31"/>
  <c r="Q31" i="31"/>
  <c r="P31" i="31"/>
  <c r="O31" i="31"/>
  <c r="O34" i="31" s="1"/>
  <c r="N31" i="31"/>
  <c r="N34" i="31" s="1"/>
  <c r="M31" i="31"/>
  <c r="M34" i="31" s="1"/>
  <c r="L31" i="31"/>
  <c r="L34" i="31" s="1"/>
  <c r="K31" i="31"/>
  <c r="K34" i="31" s="1"/>
  <c r="BV29" i="31"/>
  <c r="BU29" i="31"/>
  <c r="BT29" i="31"/>
  <c r="BS29" i="31"/>
  <c r="BR29" i="31"/>
  <c r="BQ29" i="31"/>
  <c r="BP29" i="31"/>
  <c r="BO29" i="31"/>
  <c r="BN29" i="31"/>
  <c r="BM29" i="31"/>
  <c r="BL29" i="31"/>
  <c r="BK29" i="31"/>
  <c r="BJ29" i="31"/>
  <c r="BI29" i="31"/>
  <c r="BE29" i="31"/>
  <c r="BD29" i="31"/>
  <c r="BC29" i="31"/>
  <c r="BB29" i="31"/>
  <c r="BA29" i="31"/>
  <c r="AZ29" i="31"/>
  <c r="AV29" i="31"/>
  <c r="AU29" i="31"/>
  <c r="AT29" i="31"/>
  <c r="AS29" i="31"/>
  <c r="AR29" i="31"/>
  <c r="AQ29" i="31"/>
  <c r="AO29" i="31"/>
  <c r="AN29" i="31"/>
  <c r="AM29" i="31"/>
  <c r="AL29" i="31"/>
  <c r="AK29" i="31"/>
  <c r="AJ29" i="31"/>
  <c r="AG29" i="31"/>
  <c r="AF29" i="31"/>
  <c r="AE29" i="31"/>
  <c r="AD29" i="31"/>
  <c r="AC29" i="31"/>
  <c r="AB29" i="31"/>
  <c r="AA29" i="31"/>
  <c r="Z29" i="31"/>
  <c r="Y29" i="31"/>
  <c r="X29" i="31"/>
  <c r="W29" i="31"/>
  <c r="V29" i="31"/>
  <c r="U29" i="31"/>
  <c r="T29" i="31"/>
  <c r="N29" i="31"/>
  <c r="L29" i="31"/>
  <c r="J29" i="31"/>
  <c r="I29" i="31"/>
  <c r="H29" i="31"/>
  <c r="G29" i="31"/>
  <c r="F29" i="31"/>
  <c r="E29" i="31"/>
  <c r="D29" i="31"/>
  <c r="BF28" i="31"/>
  <c r="AW28" i="31"/>
  <c r="AP28" i="31"/>
  <c r="Q28" i="31" s="1"/>
  <c r="P28" i="31"/>
  <c r="O28" i="31"/>
  <c r="N28" i="31"/>
  <c r="M28" i="31"/>
  <c r="L28" i="31"/>
  <c r="K28" i="31"/>
  <c r="BF27" i="31"/>
  <c r="AW27" i="31"/>
  <c r="AP27" i="31"/>
  <c r="Q27" i="31"/>
  <c r="P27" i="31"/>
  <c r="O27" i="31"/>
  <c r="N27" i="31"/>
  <c r="M27" i="31"/>
  <c r="L27" i="31"/>
  <c r="K27" i="31"/>
  <c r="BF26" i="31"/>
  <c r="AW26" i="31"/>
  <c r="AP26" i="31"/>
  <c r="Q26" i="31"/>
  <c r="P26" i="31"/>
  <c r="O26" i="31"/>
  <c r="O29" i="31" s="1"/>
  <c r="N26" i="31"/>
  <c r="M26" i="31"/>
  <c r="M29" i="31" s="1"/>
  <c r="L26" i="31"/>
  <c r="K26" i="31"/>
  <c r="K29" i="31" s="1"/>
  <c r="BF25" i="31"/>
  <c r="AW25" i="31"/>
  <c r="AP25" i="31"/>
  <c r="P25" i="31"/>
  <c r="O25" i="31"/>
  <c r="N25" i="31"/>
  <c r="M25" i="31"/>
  <c r="L25" i="31"/>
  <c r="K25" i="31"/>
  <c r="BF24" i="31"/>
  <c r="AW24" i="31"/>
  <c r="AP24" i="31"/>
  <c r="Q24" i="31" s="1"/>
  <c r="P24" i="31"/>
  <c r="O24" i="31"/>
  <c r="N24" i="31"/>
  <c r="M24" i="31"/>
  <c r="L24" i="31"/>
  <c r="K24" i="31"/>
  <c r="BF23" i="31"/>
  <c r="AW23" i="31"/>
  <c r="AP23" i="31"/>
  <c r="P23" i="31"/>
  <c r="O23" i="31"/>
  <c r="N23" i="31"/>
  <c r="M23" i="31"/>
  <c r="L23" i="31"/>
  <c r="K23" i="31"/>
  <c r="BF22" i="31"/>
  <c r="AW22" i="31"/>
  <c r="AP22" i="31"/>
  <c r="P22" i="31"/>
  <c r="O22" i="31"/>
  <c r="N22" i="31"/>
  <c r="M22" i="31"/>
  <c r="L22" i="31"/>
  <c r="K22" i="31"/>
  <c r="BF21" i="31"/>
  <c r="AW21" i="31"/>
  <c r="AP21" i="31"/>
  <c r="Q21" i="31" s="1"/>
  <c r="P21" i="31"/>
  <c r="O21" i="31"/>
  <c r="N21" i="31"/>
  <c r="M21" i="31"/>
  <c r="L21" i="31"/>
  <c r="K21" i="31"/>
  <c r="BF20" i="31"/>
  <c r="AW20" i="31"/>
  <c r="AP20" i="31"/>
  <c r="Q20" i="31" s="1"/>
  <c r="P20" i="31"/>
  <c r="O20" i="31"/>
  <c r="N20" i="31"/>
  <c r="M20" i="31"/>
  <c r="L20" i="31"/>
  <c r="K20" i="31"/>
  <c r="BV19" i="31"/>
  <c r="BU19" i="31"/>
  <c r="BT19" i="31"/>
  <c r="BS19" i="31"/>
  <c r="BR19" i="31"/>
  <c r="BQ19" i="31"/>
  <c r="BP19" i="31"/>
  <c r="BO19" i="31"/>
  <c r="BN19" i="31"/>
  <c r="BM19" i="31"/>
  <c r="BL19" i="31"/>
  <c r="BK19" i="31"/>
  <c r="BJ19" i="31"/>
  <c r="BI19" i="31"/>
  <c r="BE19" i="31"/>
  <c r="BD19" i="31"/>
  <c r="BC19" i="31"/>
  <c r="BB19" i="31"/>
  <c r="BA19" i="31"/>
  <c r="AZ19" i="31"/>
  <c r="AV19" i="31"/>
  <c r="AU19" i="31"/>
  <c r="AT19" i="31"/>
  <c r="AS19" i="31"/>
  <c r="AS30" i="31" s="1"/>
  <c r="AR19" i="31"/>
  <c r="AQ19" i="31"/>
  <c r="AO19" i="31"/>
  <c r="AN19" i="31"/>
  <c r="AM19" i="31"/>
  <c r="AL19" i="31"/>
  <c r="AK19" i="31"/>
  <c r="AJ19" i="31"/>
  <c r="AG19" i="31"/>
  <c r="AF19" i="31"/>
  <c r="AE19" i="31"/>
  <c r="AD19" i="31"/>
  <c r="AC19" i="31"/>
  <c r="AB19" i="31"/>
  <c r="AA19" i="31"/>
  <c r="Z19" i="31"/>
  <c r="Y19" i="31"/>
  <c r="X19" i="31"/>
  <c r="W19" i="31"/>
  <c r="V19" i="31"/>
  <c r="U19" i="31"/>
  <c r="T19" i="31"/>
  <c r="J19" i="31"/>
  <c r="I19" i="31"/>
  <c r="H19" i="31"/>
  <c r="G19" i="31"/>
  <c r="F19" i="31"/>
  <c r="E19" i="31"/>
  <c r="D19" i="31"/>
  <c r="BF18" i="31"/>
  <c r="AW18" i="31"/>
  <c r="AP18" i="31"/>
  <c r="Q18" i="31" s="1"/>
  <c r="P18" i="31"/>
  <c r="O18" i="31"/>
  <c r="N18" i="31"/>
  <c r="M18" i="31"/>
  <c r="L18" i="31"/>
  <c r="K18" i="31"/>
  <c r="BF17" i="31"/>
  <c r="BF19" i="31" s="1"/>
  <c r="AW17" i="31"/>
  <c r="AP17" i="31"/>
  <c r="P17" i="31"/>
  <c r="O17" i="31"/>
  <c r="N17" i="31"/>
  <c r="M17" i="31"/>
  <c r="L17" i="31"/>
  <c r="K17" i="31"/>
  <c r="K19" i="31" s="1"/>
  <c r="BF16" i="31"/>
  <c r="AW16" i="31"/>
  <c r="AW19" i="31" s="1"/>
  <c r="AP16" i="31"/>
  <c r="P16" i="31"/>
  <c r="O16" i="31"/>
  <c r="N16" i="31"/>
  <c r="M16" i="31"/>
  <c r="L16" i="31"/>
  <c r="L19" i="31" s="1"/>
  <c r="K16" i="31"/>
  <c r="BV15" i="31"/>
  <c r="BV30" i="31" s="1"/>
  <c r="BU15" i="31"/>
  <c r="BT15" i="31"/>
  <c r="BS15" i="31"/>
  <c r="BR15" i="31"/>
  <c r="BQ15" i="31"/>
  <c r="BP15" i="31"/>
  <c r="BO15" i="31"/>
  <c r="BN15" i="31"/>
  <c r="BN30" i="31" s="1"/>
  <c r="BM15" i="31"/>
  <c r="BL15" i="31"/>
  <c r="BK15" i="31"/>
  <c r="BJ15" i="31"/>
  <c r="BJ30" i="31" s="1"/>
  <c r="BI15" i="31"/>
  <c r="BE15" i="31"/>
  <c r="BE93" i="31" s="1"/>
  <c r="BD15" i="31"/>
  <c r="BC15" i="31"/>
  <c r="BB15" i="31"/>
  <c r="BA15" i="31"/>
  <c r="BA30" i="31" s="1"/>
  <c r="AZ15" i="31"/>
  <c r="AV15" i="31"/>
  <c r="AU15" i="31"/>
  <c r="AT15" i="31"/>
  <c r="AT30" i="31" s="1"/>
  <c r="AS15" i="31"/>
  <c r="AR15" i="31"/>
  <c r="AQ15" i="31"/>
  <c r="AO15" i="31"/>
  <c r="AN15" i="31"/>
  <c r="AM15" i="31"/>
  <c r="AL15" i="31"/>
  <c r="AK15" i="31"/>
  <c r="AJ15" i="31"/>
  <c r="AG15" i="31"/>
  <c r="AF15" i="31"/>
  <c r="AF30" i="31" s="1"/>
  <c r="AE15" i="31"/>
  <c r="AD15" i="31"/>
  <c r="AC15" i="31"/>
  <c r="AB15" i="31"/>
  <c r="AA15" i="31"/>
  <c r="Z15" i="31"/>
  <c r="Z30" i="31" s="1"/>
  <c r="Y15" i="31"/>
  <c r="Y30" i="31" s="1"/>
  <c r="X15" i="31"/>
  <c r="W15" i="31"/>
  <c r="V15" i="31"/>
  <c r="U15" i="31"/>
  <c r="T15" i="31"/>
  <c r="J15" i="31"/>
  <c r="I15" i="31"/>
  <c r="H15" i="31"/>
  <c r="G15" i="31"/>
  <c r="F15" i="31"/>
  <c r="F30" i="31" s="1"/>
  <c r="E15" i="31"/>
  <c r="D15" i="31"/>
  <c r="BF14" i="31"/>
  <c r="AW14" i="31"/>
  <c r="AP14" i="31"/>
  <c r="Q14" i="31" s="1"/>
  <c r="P14" i="31"/>
  <c r="O14" i="31"/>
  <c r="N14" i="31"/>
  <c r="M14" i="31"/>
  <c r="L14" i="31"/>
  <c r="K14" i="31"/>
  <c r="BF13" i="31"/>
  <c r="AW13" i="31"/>
  <c r="AP13" i="31"/>
  <c r="Q13" i="31"/>
  <c r="P13" i="31"/>
  <c r="O13" i="31"/>
  <c r="N13" i="31"/>
  <c r="M13" i="31"/>
  <c r="L13" i="31"/>
  <c r="K13" i="31"/>
  <c r="BF12" i="31"/>
  <c r="AW12" i="31"/>
  <c r="Q12" i="31" s="1"/>
  <c r="Q15" i="31" s="1"/>
  <c r="AP12" i="31"/>
  <c r="P12" i="31"/>
  <c r="P15" i="31" s="1"/>
  <c r="O12" i="31"/>
  <c r="N12" i="31"/>
  <c r="M12" i="31"/>
  <c r="L12" i="31"/>
  <c r="K12" i="31"/>
  <c r="BF11" i="31"/>
  <c r="AW11" i="31"/>
  <c r="AP11" i="31"/>
  <c r="Q11" i="31" s="1"/>
  <c r="P11" i="31"/>
  <c r="O11" i="31"/>
  <c r="N11" i="31"/>
  <c r="M11" i="31"/>
  <c r="L11" i="31"/>
  <c r="K11" i="31"/>
  <c r="BF10" i="31"/>
  <c r="AW10" i="31"/>
  <c r="AP10" i="31"/>
  <c r="Q10" i="31" s="1"/>
  <c r="P10" i="31"/>
  <c r="O10" i="31"/>
  <c r="N10" i="31"/>
  <c r="M10" i="31"/>
  <c r="L10" i="31"/>
  <c r="K10" i="31"/>
  <c r="BF9" i="31"/>
  <c r="AW9" i="31"/>
  <c r="AP9" i="31"/>
  <c r="Q9" i="31" s="1"/>
  <c r="P9" i="31"/>
  <c r="O9" i="31"/>
  <c r="N9" i="31"/>
  <c r="M9" i="31"/>
  <c r="L9" i="31"/>
  <c r="K9" i="31"/>
  <c r="BF8" i="31"/>
  <c r="AW8" i="31"/>
  <c r="AP8" i="31"/>
  <c r="P8" i="31"/>
  <c r="O8" i="31"/>
  <c r="N8" i="31"/>
  <c r="M8" i="31"/>
  <c r="L8" i="31"/>
  <c r="K8" i="31"/>
  <c r="M15" i="31" l="1"/>
  <c r="AP15" i="31"/>
  <c r="P19" i="31"/>
  <c r="AD30" i="31"/>
  <c r="AL30" i="31"/>
  <c r="BP30" i="31"/>
  <c r="E70" i="31"/>
  <c r="G70" i="31"/>
  <c r="E93" i="31"/>
  <c r="E96" i="31" s="1"/>
  <c r="BE70" i="31"/>
  <c r="O83" i="31"/>
  <c r="H81" i="31"/>
  <c r="H83" i="31" s="1"/>
  <c r="H94" i="31" s="1"/>
  <c r="Q83" i="31"/>
  <c r="AS93" i="31"/>
  <c r="T30" i="31"/>
  <c r="T93" i="31"/>
  <c r="BE96" i="31"/>
  <c r="E30" i="31"/>
  <c r="X30" i="31"/>
  <c r="BT30" i="31"/>
  <c r="AP29" i="31"/>
  <c r="AP49" i="31"/>
  <c r="AF93" i="31"/>
  <c r="BI93" i="31"/>
  <c r="AR93" i="31"/>
  <c r="H84" i="31"/>
  <c r="O15" i="31"/>
  <c r="BF15" i="31"/>
  <c r="N15" i="31"/>
  <c r="AA93" i="31"/>
  <c r="AC93" i="31"/>
  <c r="AC96" i="31" s="1"/>
  <c r="AO93" i="31"/>
  <c r="AQ93" i="31"/>
  <c r="AZ93" i="31"/>
  <c r="BQ93" i="31"/>
  <c r="BU93" i="31"/>
  <c r="Q16" i="31"/>
  <c r="Q17" i="31"/>
  <c r="D30" i="31"/>
  <c r="J30" i="31"/>
  <c r="AE30" i="31"/>
  <c r="AR30" i="31"/>
  <c r="BB30" i="31"/>
  <c r="BI30" i="31"/>
  <c r="BU30" i="31"/>
  <c r="Q23" i="31"/>
  <c r="Q25" i="31"/>
  <c r="BF29" i="31"/>
  <c r="AW29" i="31"/>
  <c r="AZ30" i="31"/>
  <c r="J34" i="31"/>
  <c r="F70" i="31"/>
  <c r="T70" i="31"/>
  <c r="Z34" i="31"/>
  <c r="AG34" i="31"/>
  <c r="AG70" i="31" s="1"/>
  <c r="AC70" i="31"/>
  <c r="AE70" i="31"/>
  <c r="AJ70" i="31"/>
  <c r="AN70" i="31"/>
  <c r="AW34" i="31"/>
  <c r="AU70" i="31"/>
  <c r="AZ70" i="31"/>
  <c r="BB70" i="31"/>
  <c r="BD70" i="31"/>
  <c r="BO34" i="31"/>
  <c r="BO93" i="31" s="1"/>
  <c r="BO96" i="31" s="1"/>
  <c r="BM70" i="31"/>
  <c r="K43" i="31"/>
  <c r="O43" i="31"/>
  <c r="Q39" i="31"/>
  <c r="M43" i="31"/>
  <c r="Q40" i="31"/>
  <c r="Q41" i="31"/>
  <c r="Q46" i="31"/>
  <c r="N49" i="31"/>
  <c r="N70" i="31" s="1"/>
  <c r="Q47" i="31"/>
  <c r="K49" i="31"/>
  <c r="Q48" i="31"/>
  <c r="F93" i="31"/>
  <c r="F96" i="31" s="1"/>
  <c r="AE93" i="31"/>
  <c r="Q52" i="31"/>
  <c r="L56" i="31"/>
  <c r="L63" i="31"/>
  <c r="AT93" i="31"/>
  <c r="U94" i="31"/>
  <c r="W94" i="31"/>
  <c r="AA84" i="31"/>
  <c r="AE84" i="31"/>
  <c r="AG94" i="31"/>
  <c r="AK94" i="31"/>
  <c r="AO84" i="31"/>
  <c r="AO94" i="31"/>
  <c r="AQ94" i="31"/>
  <c r="AS84" i="31"/>
  <c r="AU94" i="31"/>
  <c r="AW94" i="31"/>
  <c r="BC84" i="31"/>
  <c r="BI84" i="31"/>
  <c r="BK94" i="31"/>
  <c r="BM94" i="31"/>
  <c r="BQ84" i="31"/>
  <c r="BQ94" i="31"/>
  <c r="BS94" i="31"/>
  <c r="BU84" i="31"/>
  <c r="D81" i="31"/>
  <c r="D83" i="31" s="1"/>
  <c r="D94" i="31" s="1"/>
  <c r="D96" i="31" s="1"/>
  <c r="P83" i="31"/>
  <c r="U84" i="31"/>
  <c r="AK84" i="31"/>
  <c r="AU84" i="31"/>
  <c r="BE84" i="31"/>
  <c r="BM84" i="31"/>
  <c r="AA94" i="31"/>
  <c r="AP94" i="31"/>
  <c r="AW56" i="31"/>
  <c r="Q55" i="31"/>
  <c r="Q56" i="31" s="1"/>
  <c r="AD93" i="31"/>
  <c r="BT93" i="31"/>
  <c r="L59" i="31"/>
  <c r="AW59" i="31"/>
  <c r="N63" i="31"/>
  <c r="P63" i="31"/>
  <c r="AW63" i="31"/>
  <c r="M63" i="31"/>
  <c r="Q62" i="31"/>
  <c r="Q63" i="31" s="1"/>
  <c r="K68" i="31"/>
  <c r="M68" i="31"/>
  <c r="Q65" i="31"/>
  <c r="Q67" i="31"/>
  <c r="Q84" i="31"/>
  <c r="E84" i="31"/>
  <c r="G84" i="31"/>
  <c r="O80" i="31"/>
  <c r="O94" i="31" s="1"/>
  <c r="L80" i="31"/>
  <c r="T94" i="31"/>
  <c r="AF94" i="31"/>
  <c r="AT94" i="31"/>
  <c r="BJ94" i="31"/>
  <c r="M83" i="31"/>
  <c r="T84" i="31"/>
  <c r="AB84" i="31"/>
  <c r="AF84" i="31"/>
  <c r="AT84" i="31"/>
  <c r="BD84" i="31"/>
  <c r="BJ84" i="31"/>
  <c r="K88" i="31"/>
  <c r="K90" i="31" s="1"/>
  <c r="M88" i="31"/>
  <c r="Q88" i="31"/>
  <c r="Q90" i="31" s="1"/>
  <c r="P88" i="31"/>
  <c r="P90" i="31" s="1"/>
  <c r="M95" i="31"/>
  <c r="O95" i="31"/>
  <c r="I30" i="31"/>
  <c r="I93" i="31"/>
  <c r="AP34" i="31"/>
  <c r="O68" i="31"/>
  <c r="O70" i="31" s="1"/>
  <c r="M90" i="31"/>
  <c r="K15" i="31"/>
  <c r="K30" i="31" s="1"/>
  <c r="U30" i="31"/>
  <c r="U93" i="31"/>
  <c r="U96" i="31" s="1"/>
  <c r="AU30" i="31"/>
  <c r="AU93" i="31"/>
  <c r="AU96" i="31" s="1"/>
  <c r="BO30" i="31"/>
  <c r="BO70" i="31"/>
  <c r="AQ70" i="31"/>
  <c r="X70" i="31"/>
  <c r="BT70" i="31"/>
  <c r="L94" i="31"/>
  <c r="P80" i="31"/>
  <c r="P94" i="31" s="1"/>
  <c r="L90" i="31"/>
  <c r="BK30" i="31"/>
  <c r="BK93" i="31"/>
  <c r="BK96" i="31" s="1"/>
  <c r="BU70" i="31"/>
  <c r="K80" i="31"/>
  <c r="K94" i="31" s="1"/>
  <c r="L15" i="31"/>
  <c r="L93" i="31" s="1"/>
  <c r="L96" i="31" s="1"/>
  <c r="V30" i="31"/>
  <c r="V93" i="31"/>
  <c r="AJ30" i="31"/>
  <c r="AJ93" i="31"/>
  <c r="AV30" i="31"/>
  <c r="AV93" i="31"/>
  <c r="BM30" i="31"/>
  <c r="BM93" i="31"/>
  <c r="BM96" i="31" s="1"/>
  <c r="M19" i="31"/>
  <c r="M30" i="31" s="1"/>
  <c r="Q22" i="31"/>
  <c r="P29" i="31"/>
  <c r="L30" i="31"/>
  <c r="L70" i="31"/>
  <c r="AR70" i="31"/>
  <c r="BJ70" i="31"/>
  <c r="AP59" i="31"/>
  <c r="Q57" i="31"/>
  <c r="Q59" i="31" s="1"/>
  <c r="Q68" i="31"/>
  <c r="J84" i="31"/>
  <c r="J93" i="31"/>
  <c r="Y70" i="31"/>
  <c r="BJ93" i="31"/>
  <c r="BJ96" i="31" s="1"/>
  <c r="H70" i="31"/>
  <c r="N93" i="31"/>
  <c r="AG30" i="31"/>
  <c r="AG93" i="31"/>
  <c r="AG96" i="31" s="1"/>
  <c r="BL30" i="31"/>
  <c r="BL93" i="31"/>
  <c r="K63" i="31"/>
  <c r="K70" i="31" s="1"/>
  <c r="P68" i="31"/>
  <c r="N83" i="31"/>
  <c r="W30" i="31"/>
  <c r="W93" i="31"/>
  <c r="W96" i="31" s="1"/>
  <c r="AK30" i="31"/>
  <c r="AK93" i="31"/>
  <c r="AK96" i="31" s="1"/>
  <c r="AW15" i="31"/>
  <c r="BN93" i="31"/>
  <c r="N19" i="31"/>
  <c r="N30" i="31" s="1"/>
  <c r="Q29" i="31"/>
  <c r="AD70" i="31"/>
  <c r="AS70" i="31"/>
  <c r="BK70" i="31"/>
  <c r="I94" i="31"/>
  <c r="AW68" i="31"/>
  <c r="D84" i="31"/>
  <c r="M80" i="31"/>
  <c r="M94" i="31" s="1"/>
  <c r="L84" i="31"/>
  <c r="BP94" i="31"/>
  <c r="BP84" i="31"/>
  <c r="O19" i="31"/>
  <c r="J38" i="31"/>
  <c r="J94" i="31" s="1"/>
  <c r="Q94" i="31"/>
  <c r="AP56" i="31"/>
  <c r="BA93" i="31"/>
  <c r="BP93" i="31"/>
  <c r="BP96" i="31" s="1"/>
  <c r="Q36" i="31"/>
  <c r="F84" i="31"/>
  <c r="V90" i="31"/>
  <c r="V94" i="31"/>
  <c r="AJ90" i="31"/>
  <c r="AJ94" i="31"/>
  <c r="AV90" i="31"/>
  <c r="AV94" i="31"/>
  <c r="BL90" i="31"/>
  <c r="BL94" i="31"/>
  <c r="H30" i="31"/>
  <c r="H93" i="31"/>
  <c r="BB94" i="31"/>
  <c r="BB84" i="31"/>
  <c r="X93" i="31"/>
  <c r="AM93" i="31"/>
  <c r="AP68" i="31"/>
  <c r="Z94" i="31"/>
  <c r="Z84" i="31"/>
  <c r="AL93" i="31"/>
  <c r="Y93" i="31"/>
  <c r="BC93" i="31"/>
  <c r="BC96" i="31" s="1"/>
  <c r="AN93" i="31"/>
  <c r="AN94" i="31"/>
  <c r="AN84" i="31"/>
  <c r="BF30" i="31"/>
  <c r="Q19" i="31"/>
  <c r="BB93" i="31"/>
  <c r="BB96" i="31" s="1"/>
  <c r="BR93" i="31"/>
  <c r="BR96" i="31" s="1"/>
  <c r="Z93" i="31"/>
  <c r="Z96" i="31" s="1"/>
  <c r="AM30" i="31"/>
  <c r="BP70" i="31"/>
  <c r="O84" i="31"/>
  <c r="X94" i="31"/>
  <c r="X84" i="31"/>
  <c r="AL94" i="31"/>
  <c r="AL84" i="31"/>
  <c r="AZ94" i="31"/>
  <c r="AZ96" i="31" s="1"/>
  <c r="AZ84" i="31"/>
  <c r="BN94" i="31"/>
  <c r="BN84" i="31"/>
  <c r="G30" i="31"/>
  <c r="G93" i="31"/>
  <c r="G96" i="31" s="1"/>
  <c r="AB93" i="31"/>
  <c r="AB96" i="31" s="1"/>
  <c r="BD93" i="31"/>
  <c r="BD96" i="31" s="1"/>
  <c r="BS93" i="31"/>
  <c r="BS96" i="31" s="1"/>
  <c r="AN30" i="31"/>
  <c r="P34" i="31"/>
  <c r="Q34" i="31" s="1"/>
  <c r="Z70" i="31"/>
  <c r="AL70" i="31"/>
  <c r="BA70" i="31"/>
  <c r="G94" i="31"/>
  <c r="AA70" i="31"/>
  <c r="K84" i="31"/>
  <c r="Y94" i="31"/>
  <c r="Y84" i="31"/>
  <c r="AM94" i="31"/>
  <c r="AM84" i="31"/>
  <c r="BA94" i="31"/>
  <c r="BA84" i="31"/>
  <c r="BO94" i="31"/>
  <c r="BO84" i="31"/>
  <c r="AO30" i="31"/>
  <c r="BQ30" i="31"/>
  <c r="AR94" i="31"/>
  <c r="AR96" i="31" s="1"/>
  <c r="AP19" i="31"/>
  <c r="AB30" i="31"/>
  <c r="AP30" i="31"/>
  <c r="BD30" i="31"/>
  <c r="BR30" i="31"/>
  <c r="AW49" i="31"/>
  <c r="AW70" i="31" s="1"/>
  <c r="BI70" i="31"/>
  <c r="N80" i="31"/>
  <c r="AE94" i="31"/>
  <c r="AE96" i="31" s="1"/>
  <c r="AS94" i="31"/>
  <c r="AS96" i="31" s="1"/>
  <c r="BI94" i="31"/>
  <c r="BI96" i="31" s="1"/>
  <c r="BU94" i="31"/>
  <c r="BU96" i="31" s="1"/>
  <c r="AA30" i="31"/>
  <c r="BC30" i="31"/>
  <c r="BF34" i="31"/>
  <c r="BF70" i="31" s="1"/>
  <c r="D70" i="31"/>
  <c r="AD94" i="31"/>
  <c r="AD96" i="31" s="1"/>
  <c r="BT94" i="31"/>
  <c r="BT96" i="31" s="1"/>
  <c r="Q8" i="31"/>
  <c r="O30" i="31"/>
  <c r="AC30" i="31"/>
  <c r="AQ30" i="31"/>
  <c r="BE30" i="31"/>
  <c r="BS30" i="31"/>
  <c r="BV34" i="31"/>
  <c r="BV94" i="31"/>
  <c r="V70" i="31"/>
  <c r="AP63" i="31"/>
  <c r="AP93" i="31" l="1"/>
  <c r="AP96" i="31" s="1"/>
  <c r="AL96" i="31"/>
  <c r="H96" i="31"/>
  <c r="AW93" i="31"/>
  <c r="AW96" i="31" s="1"/>
  <c r="BL96" i="31"/>
  <c r="P93" i="31"/>
  <c r="M93" i="31"/>
  <c r="M96" i="31" s="1"/>
  <c r="AT96" i="31"/>
  <c r="Q49" i="31"/>
  <c r="Q43" i="31"/>
  <c r="AO96" i="31"/>
  <c r="AA96" i="31"/>
  <c r="AF96" i="31"/>
  <c r="Y96" i="31"/>
  <c r="BA96" i="31"/>
  <c r="BN96" i="31"/>
  <c r="AJ96" i="31"/>
  <c r="V96" i="31"/>
  <c r="O93" i="31"/>
  <c r="O96" i="31" s="1"/>
  <c r="M70" i="31"/>
  <c r="BQ96" i="31"/>
  <c r="AQ96" i="31"/>
  <c r="T96" i="31"/>
  <c r="M84" i="31"/>
  <c r="P84" i="31"/>
  <c r="K93" i="31"/>
  <c r="K96" i="31" s="1"/>
  <c r="AM96" i="31"/>
  <c r="X96" i="31"/>
  <c r="J96" i="31"/>
  <c r="P96" i="31"/>
  <c r="N84" i="31"/>
  <c r="N94" i="31"/>
  <c r="Q30" i="31"/>
  <c r="Q93" i="31"/>
  <c r="Q96" i="31" s="1"/>
  <c r="J70" i="31"/>
  <c r="AW30" i="31"/>
  <c r="I96" i="31"/>
  <c r="AN96" i="31"/>
  <c r="BF93" i="31"/>
  <c r="BF96" i="31" s="1"/>
  <c r="BV70" i="31"/>
  <c r="BV93" i="31"/>
  <c r="BV96" i="31" s="1"/>
  <c r="N96" i="31"/>
  <c r="AP70" i="31"/>
  <c r="P30" i="31"/>
  <c r="Q70" i="31"/>
  <c r="P70" i="31"/>
  <c r="AV96" i="31"/>
  <c r="F87" i="30" l="1"/>
  <c r="F89" i="30" s="1"/>
  <c r="E87" i="30"/>
  <c r="E89" i="30" s="1"/>
  <c r="D87" i="30"/>
  <c r="D89" i="30" s="1"/>
  <c r="G82" i="30"/>
  <c r="F82" i="30"/>
  <c r="E82" i="30"/>
  <c r="D82" i="30"/>
  <c r="F79" i="30"/>
  <c r="F83" i="30" s="1"/>
  <c r="E79" i="30"/>
  <c r="D79" i="30"/>
  <c r="D83" i="30" s="1"/>
  <c r="G67" i="30"/>
  <c r="F67" i="30"/>
  <c r="E67" i="30"/>
  <c r="D67" i="30"/>
  <c r="F62" i="30"/>
  <c r="E62" i="30"/>
  <c r="D62" i="30"/>
  <c r="F58" i="30"/>
  <c r="E58" i="30"/>
  <c r="D58" i="30"/>
  <c r="G55" i="30"/>
  <c r="F55" i="30"/>
  <c r="E55" i="30"/>
  <c r="D55" i="30"/>
  <c r="F48" i="30"/>
  <c r="E48" i="30"/>
  <c r="D48" i="30"/>
  <c r="F42" i="30"/>
  <c r="E42" i="30"/>
  <c r="D42" i="30"/>
  <c r="G33" i="30"/>
  <c r="F33" i="30"/>
  <c r="F69" i="30" s="1"/>
  <c r="E33" i="30"/>
  <c r="E69" i="30" s="1"/>
  <c r="D33" i="30"/>
  <c r="F28" i="30"/>
  <c r="E28" i="30"/>
  <c r="D28" i="30"/>
  <c r="F18" i="30"/>
  <c r="G18" i="30" s="1"/>
  <c r="E18" i="30"/>
  <c r="D18" i="30"/>
  <c r="F14" i="30"/>
  <c r="E14" i="30"/>
  <c r="E29" i="30" s="1"/>
  <c r="D14" i="30"/>
  <c r="D29" i="30" s="1"/>
  <c r="G48" i="30" l="1"/>
  <c r="G14" i="30"/>
  <c r="D69" i="30"/>
  <c r="G69" i="30" s="1"/>
  <c r="G42" i="30"/>
  <c r="G58" i="30"/>
  <c r="E83" i="30"/>
  <c r="G28" i="30"/>
  <c r="G62" i="30"/>
  <c r="G79" i="30"/>
  <c r="G89" i="30"/>
  <c r="G83" i="30"/>
  <c r="E95" i="30"/>
  <c r="F29" i="30"/>
  <c r="G87" i="30"/>
  <c r="D95" i="30" l="1"/>
  <c r="F95" i="30"/>
  <c r="G95" i="30" s="1"/>
  <c r="G29" i="30"/>
  <c r="T89" i="25" l="1"/>
  <c r="W87" i="25"/>
  <c r="W89" i="25" s="1"/>
  <c r="V87" i="25"/>
  <c r="V89" i="25" s="1"/>
  <c r="U87" i="25"/>
  <c r="U89" i="25" s="1"/>
  <c r="T87" i="25"/>
  <c r="S87" i="25"/>
  <c r="S89" i="25" s="1"/>
  <c r="R87" i="25"/>
  <c r="R89" i="25" s="1"/>
  <c r="Q87" i="25"/>
  <c r="Q89" i="25" s="1"/>
  <c r="P87" i="25"/>
  <c r="P89" i="25" s="1"/>
  <c r="I87" i="25"/>
  <c r="J87" i="25" s="1"/>
  <c r="H87" i="25"/>
  <c r="H89" i="25" s="1"/>
  <c r="F87" i="25"/>
  <c r="F89" i="25" s="1"/>
  <c r="E87" i="25"/>
  <c r="E89" i="25" s="1"/>
  <c r="D87" i="25"/>
  <c r="D89" i="25" s="1"/>
  <c r="W82" i="25"/>
  <c r="V82" i="25"/>
  <c r="X82" i="25" s="1"/>
  <c r="U82" i="25"/>
  <c r="T82" i="25"/>
  <c r="T83" i="25" s="1"/>
  <c r="S82" i="25"/>
  <c r="R82" i="25"/>
  <c r="Q82" i="25"/>
  <c r="P82" i="25"/>
  <c r="I82" i="25"/>
  <c r="H82" i="25"/>
  <c r="H83" i="25" s="1"/>
  <c r="F82" i="25"/>
  <c r="E82" i="25"/>
  <c r="D82" i="25"/>
  <c r="W79" i="25"/>
  <c r="W83" i="25" s="1"/>
  <c r="V79" i="25"/>
  <c r="V83" i="25" s="1"/>
  <c r="U79" i="25"/>
  <c r="T79" i="25"/>
  <c r="S79" i="25"/>
  <c r="S83" i="25" s="1"/>
  <c r="R79" i="25"/>
  <c r="Q79" i="25"/>
  <c r="Q83" i="25" s="1"/>
  <c r="P79" i="25"/>
  <c r="P83" i="25" s="1"/>
  <c r="I79" i="25"/>
  <c r="J79" i="25" s="1"/>
  <c r="H79" i="25"/>
  <c r="F79" i="25"/>
  <c r="F83" i="25" s="1"/>
  <c r="E79" i="25"/>
  <c r="E83" i="25" s="1"/>
  <c r="D79" i="25"/>
  <c r="D83" i="25" s="1"/>
  <c r="X67" i="25"/>
  <c r="W67" i="25"/>
  <c r="V67" i="25"/>
  <c r="T67" i="25"/>
  <c r="U67" i="25" s="1"/>
  <c r="S67" i="25"/>
  <c r="Q67" i="25"/>
  <c r="R67" i="25" s="1"/>
  <c r="P67" i="25"/>
  <c r="I67" i="25"/>
  <c r="J67" i="25" s="1"/>
  <c r="H67" i="25"/>
  <c r="F67" i="25"/>
  <c r="E67" i="25"/>
  <c r="D67" i="25"/>
  <c r="X62" i="25"/>
  <c r="W62" i="25"/>
  <c r="V62" i="25"/>
  <c r="T62" i="25"/>
  <c r="S62" i="25"/>
  <c r="U62" i="25" s="1"/>
  <c r="Q62" i="25"/>
  <c r="P62" i="25"/>
  <c r="I62" i="25"/>
  <c r="H62" i="25"/>
  <c r="F62" i="25"/>
  <c r="E62" i="25"/>
  <c r="D62" i="25"/>
  <c r="X58" i="25"/>
  <c r="W58" i="25"/>
  <c r="V58" i="25"/>
  <c r="T58" i="25"/>
  <c r="U58" i="25" s="1"/>
  <c r="S58" i="25"/>
  <c r="Q58" i="25"/>
  <c r="R58" i="25" s="1"/>
  <c r="P58" i="25"/>
  <c r="I58" i="25"/>
  <c r="J58" i="25" s="1"/>
  <c r="H58" i="25"/>
  <c r="F58" i="25"/>
  <c r="E58" i="25"/>
  <c r="D58" i="25"/>
  <c r="X55" i="25"/>
  <c r="W55" i="25"/>
  <c r="V55" i="25"/>
  <c r="T55" i="25"/>
  <c r="U55" i="25" s="1"/>
  <c r="S55" i="25"/>
  <c r="Q55" i="25"/>
  <c r="R55" i="25" s="1"/>
  <c r="P55" i="25"/>
  <c r="I55" i="25"/>
  <c r="J55" i="25" s="1"/>
  <c r="H55" i="25"/>
  <c r="F55" i="25"/>
  <c r="E55" i="25"/>
  <c r="D55" i="25"/>
  <c r="G55" i="25" s="1"/>
  <c r="X48" i="25"/>
  <c r="W48" i="25"/>
  <c r="V48" i="25"/>
  <c r="T48" i="25"/>
  <c r="S48" i="25"/>
  <c r="U48" i="25" s="1"/>
  <c r="Q48" i="25"/>
  <c r="P48" i="25"/>
  <c r="I48" i="25"/>
  <c r="H48" i="25"/>
  <c r="F48" i="25"/>
  <c r="E48" i="25"/>
  <c r="D48" i="25"/>
  <c r="X42" i="25"/>
  <c r="W42" i="25"/>
  <c r="V42" i="25"/>
  <c r="V69" i="25" s="1"/>
  <c r="T42" i="25"/>
  <c r="U42" i="25" s="1"/>
  <c r="S42" i="25"/>
  <c r="Q42" i="25"/>
  <c r="R42" i="25" s="1"/>
  <c r="P42" i="25"/>
  <c r="I42" i="25"/>
  <c r="J42" i="25" s="1"/>
  <c r="H42" i="25"/>
  <c r="F42" i="25"/>
  <c r="E42" i="25"/>
  <c r="D42" i="25"/>
  <c r="X33" i="25"/>
  <c r="W33" i="25"/>
  <c r="V33" i="25"/>
  <c r="T33" i="25"/>
  <c r="T69" i="25" s="1"/>
  <c r="S33" i="25"/>
  <c r="S69" i="25" s="1"/>
  <c r="Q33" i="25"/>
  <c r="R33" i="25" s="1"/>
  <c r="P33" i="25"/>
  <c r="I33" i="25"/>
  <c r="J33" i="25" s="1"/>
  <c r="H33" i="25"/>
  <c r="H69" i="25" s="1"/>
  <c r="F33" i="25"/>
  <c r="E33" i="25"/>
  <c r="D33" i="25"/>
  <c r="X28" i="25"/>
  <c r="W28" i="25"/>
  <c r="V28" i="25"/>
  <c r="T28" i="25"/>
  <c r="S28" i="25"/>
  <c r="U28" i="25" s="1"/>
  <c r="Q28" i="25"/>
  <c r="P28" i="25"/>
  <c r="I28" i="25"/>
  <c r="H28" i="25"/>
  <c r="F28" i="25"/>
  <c r="E28" i="25"/>
  <c r="D28" i="25"/>
  <c r="X18" i="25"/>
  <c r="W18" i="25"/>
  <c r="V18" i="25"/>
  <c r="T18" i="25"/>
  <c r="S18" i="25"/>
  <c r="Q18" i="25"/>
  <c r="P18" i="25"/>
  <c r="I18" i="25"/>
  <c r="H18" i="25"/>
  <c r="F18" i="25"/>
  <c r="E18" i="25"/>
  <c r="D18" i="25"/>
  <c r="G18" i="25" s="1"/>
  <c r="X14" i="25"/>
  <c r="X29" i="25" s="1"/>
  <c r="W14" i="25"/>
  <c r="W29" i="25" s="1"/>
  <c r="V14" i="25"/>
  <c r="T14" i="25"/>
  <c r="T29" i="25" s="1"/>
  <c r="S14" i="25"/>
  <c r="S29" i="25" s="1"/>
  <c r="Q14" i="25"/>
  <c r="Q29" i="25" s="1"/>
  <c r="P14" i="25"/>
  <c r="P29" i="25" s="1"/>
  <c r="I14" i="25"/>
  <c r="H14" i="25"/>
  <c r="H29" i="25" s="1"/>
  <c r="F14" i="25"/>
  <c r="E14" i="25"/>
  <c r="D14" i="25"/>
  <c r="S95" i="25" l="1"/>
  <c r="U14" i="25"/>
  <c r="J18" i="25"/>
  <c r="R18" i="25"/>
  <c r="U18" i="25"/>
  <c r="D29" i="25"/>
  <c r="G28" i="25"/>
  <c r="J28" i="25"/>
  <c r="R28" i="25"/>
  <c r="V29" i="25"/>
  <c r="V95" i="25" s="1"/>
  <c r="E69" i="25"/>
  <c r="P69" i="25"/>
  <c r="P95" i="25" s="1"/>
  <c r="W69" i="25"/>
  <c r="X69" i="25" s="1"/>
  <c r="G48" i="25"/>
  <c r="J48" i="25"/>
  <c r="R48" i="25"/>
  <c r="G62" i="25"/>
  <c r="J62" i="25"/>
  <c r="R62" i="25"/>
  <c r="G82" i="25"/>
  <c r="J82" i="25"/>
  <c r="G14" i="25"/>
  <c r="J14" i="25"/>
  <c r="E29" i="25"/>
  <c r="G33" i="25"/>
  <c r="D69" i="25"/>
  <c r="G42" i="25"/>
  <c r="G58" i="25"/>
  <c r="G67" i="25"/>
  <c r="G83" i="25"/>
  <c r="R83" i="25"/>
  <c r="X83" i="25"/>
  <c r="G89" i="25"/>
  <c r="I89" i="25"/>
  <c r="J89" i="25" s="1"/>
  <c r="R29" i="25"/>
  <c r="T95" i="25"/>
  <c r="U95" i="25" s="1"/>
  <c r="U29" i="25"/>
  <c r="U69" i="25"/>
  <c r="W95" i="25"/>
  <c r="X95" i="25" s="1"/>
  <c r="X89" i="25"/>
  <c r="E95" i="25"/>
  <c r="H95" i="25"/>
  <c r="U83" i="25"/>
  <c r="F29" i="25"/>
  <c r="X79" i="25"/>
  <c r="G87" i="25"/>
  <c r="U33" i="25"/>
  <c r="Q69" i="25"/>
  <c r="R69" i="25" s="1"/>
  <c r="I69" i="25"/>
  <c r="J69" i="25" s="1"/>
  <c r="X87" i="25"/>
  <c r="I29" i="25"/>
  <c r="R14" i="25"/>
  <c r="I83" i="25"/>
  <c r="J83" i="25" s="1"/>
  <c r="G79" i="25"/>
  <c r="F69" i="25"/>
  <c r="G69" i="25" s="1"/>
  <c r="D95" i="25" l="1"/>
  <c r="F95" i="25"/>
  <c r="G29" i="25"/>
  <c r="I95" i="25"/>
  <c r="J95" i="25" s="1"/>
  <c r="J29" i="25"/>
  <c r="Q95" i="25"/>
  <c r="R95" i="25" s="1"/>
  <c r="G95" i="25" l="1"/>
  <c r="AX94" i="20"/>
  <c r="AV94" i="20"/>
  <c r="AT94" i="20"/>
  <c r="AS94" i="20"/>
  <c r="AR94" i="20"/>
  <c r="AN94" i="20"/>
  <c r="AL94" i="20"/>
  <c r="AJ94" i="20"/>
  <c r="AI94" i="20"/>
  <c r="AH94" i="20"/>
  <c r="AD94" i="20"/>
  <c r="AB94" i="20"/>
  <c r="Z94" i="20"/>
  <c r="Y94" i="20"/>
  <c r="X94" i="20"/>
  <c r="T94" i="20"/>
  <c r="R94" i="20"/>
  <c r="P94" i="20"/>
  <c r="O94" i="20"/>
  <c r="N94" i="20"/>
  <c r="J94" i="20"/>
  <c r="H94" i="20"/>
  <c r="F94" i="20"/>
  <c r="E94" i="20"/>
  <c r="D94" i="20"/>
  <c r="Z89" i="20"/>
  <c r="AX87" i="20"/>
  <c r="AX89" i="20" s="1"/>
  <c r="AV87" i="20"/>
  <c r="AT87" i="20"/>
  <c r="AT89" i="20" s="1"/>
  <c r="AS87" i="20"/>
  <c r="AS89" i="20" s="1"/>
  <c r="AR87" i="20"/>
  <c r="AN87" i="20"/>
  <c r="AN89" i="20" s="1"/>
  <c r="AL87" i="20"/>
  <c r="AL89" i="20" s="1"/>
  <c r="AJ87" i="20"/>
  <c r="AJ89" i="20" s="1"/>
  <c r="AK89" i="20" s="1"/>
  <c r="AI87" i="20"/>
  <c r="AI89" i="20" s="1"/>
  <c r="AH87" i="20"/>
  <c r="AH89" i="20" s="1"/>
  <c r="AD87" i="20"/>
  <c r="AD89" i="20" s="1"/>
  <c r="AB87" i="20"/>
  <c r="AB89" i="20" s="1"/>
  <c r="Y87" i="20"/>
  <c r="Y89" i="20" s="1"/>
  <c r="X87" i="20"/>
  <c r="X89" i="20" s="1"/>
  <c r="T87" i="20"/>
  <c r="T89" i="20" s="1"/>
  <c r="R87" i="20"/>
  <c r="R89" i="20" s="1"/>
  <c r="P87" i="20"/>
  <c r="P89" i="20" s="1"/>
  <c r="O87" i="20"/>
  <c r="O89" i="20" s="1"/>
  <c r="N87" i="20"/>
  <c r="N89" i="20" s="1"/>
  <c r="J87" i="20"/>
  <c r="J89" i="20" s="1"/>
  <c r="H87" i="20"/>
  <c r="K87" i="20" s="1"/>
  <c r="F87" i="20"/>
  <c r="F89" i="20" s="1"/>
  <c r="E87" i="20"/>
  <c r="E89" i="20" s="1"/>
  <c r="D87" i="20"/>
  <c r="D89" i="20" s="1"/>
  <c r="AX82" i="20"/>
  <c r="AV82" i="20"/>
  <c r="AY82" i="20" s="1"/>
  <c r="AT82" i="20"/>
  <c r="AS82" i="20"/>
  <c r="AR82" i="20"/>
  <c r="AN82" i="20"/>
  <c r="AL82" i="20"/>
  <c r="AJ82" i="20"/>
  <c r="AI82" i="20"/>
  <c r="AH82" i="20"/>
  <c r="AD82" i="20"/>
  <c r="Z82" i="20"/>
  <c r="Y82" i="20"/>
  <c r="X82" i="20"/>
  <c r="T82" i="20"/>
  <c r="R82" i="20"/>
  <c r="P82" i="20"/>
  <c r="O82" i="20"/>
  <c r="N82" i="20"/>
  <c r="J82" i="20"/>
  <c r="H82" i="20"/>
  <c r="F82" i="20"/>
  <c r="E82" i="20"/>
  <c r="I82" i="20" s="1"/>
  <c r="D82" i="20"/>
  <c r="AX79" i="20"/>
  <c r="AX93" i="20" s="1"/>
  <c r="AV79" i="20"/>
  <c r="AV93" i="20" s="1"/>
  <c r="AT79" i="20"/>
  <c r="AT83" i="20" s="1"/>
  <c r="AS79" i="20"/>
  <c r="AS83" i="20" s="1"/>
  <c r="AR79" i="20"/>
  <c r="AR83" i="20" s="1"/>
  <c r="AN79" i="20"/>
  <c r="AN83" i="20" s="1"/>
  <c r="AL79" i="20"/>
  <c r="AL93" i="20" s="1"/>
  <c r="AJ79" i="20"/>
  <c r="AJ93" i="20" s="1"/>
  <c r="AI79" i="20"/>
  <c r="AI93" i="20" s="1"/>
  <c r="AH79" i="20"/>
  <c r="AH93" i="20" s="1"/>
  <c r="AD79" i="20"/>
  <c r="AD83" i="20" s="1"/>
  <c r="AB79" i="20"/>
  <c r="AB93" i="20" s="1"/>
  <c r="Z79" i="20"/>
  <c r="Z93" i="20" s="1"/>
  <c r="Y79" i="20"/>
  <c r="X79" i="20"/>
  <c r="X83" i="20" s="1"/>
  <c r="T79" i="20"/>
  <c r="T93" i="20" s="1"/>
  <c r="R79" i="20"/>
  <c r="R83" i="20" s="1"/>
  <c r="P79" i="20"/>
  <c r="P93" i="20" s="1"/>
  <c r="O79" i="20"/>
  <c r="O93" i="20" s="1"/>
  <c r="N79" i="20"/>
  <c r="N93" i="20" s="1"/>
  <c r="J79" i="20"/>
  <c r="J83" i="20" s="1"/>
  <c r="H79" i="20"/>
  <c r="F79" i="20"/>
  <c r="F83" i="20" s="1"/>
  <c r="E79" i="20"/>
  <c r="E93" i="20" s="1"/>
  <c r="D79" i="20"/>
  <c r="D93" i="20" s="1"/>
  <c r="AX67" i="20"/>
  <c r="AV67" i="20"/>
  <c r="AT67" i="20"/>
  <c r="AS67" i="20"/>
  <c r="AR67" i="20"/>
  <c r="AN67" i="20"/>
  <c r="AL67" i="20"/>
  <c r="AJ67" i="20"/>
  <c r="AI67" i="20"/>
  <c r="AH67" i="20"/>
  <c r="AD67" i="20"/>
  <c r="AB67" i="20"/>
  <c r="AE67" i="20" s="1"/>
  <c r="Z67" i="20"/>
  <c r="Y67" i="20"/>
  <c r="X67" i="20"/>
  <c r="T67" i="20"/>
  <c r="U67" i="20" s="1"/>
  <c r="R67" i="20"/>
  <c r="P67" i="20"/>
  <c r="O67" i="20"/>
  <c r="N67" i="20"/>
  <c r="Q67" i="20" s="1"/>
  <c r="J67" i="20"/>
  <c r="H67" i="20"/>
  <c r="F67" i="20"/>
  <c r="E67" i="20"/>
  <c r="D67" i="20"/>
  <c r="AX62" i="20"/>
  <c r="AV62" i="20"/>
  <c r="AT62" i="20"/>
  <c r="AS62" i="20"/>
  <c r="AR62" i="20"/>
  <c r="AN62" i="20"/>
  <c r="AL62" i="20"/>
  <c r="AJ62" i="20"/>
  <c r="AI62" i="20"/>
  <c r="AH62" i="20"/>
  <c r="AD62" i="20"/>
  <c r="AB62" i="20"/>
  <c r="Z62" i="20"/>
  <c r="Y62" i="20"/>
  <c r="AC62" i="20" s="1"/>
  <c r="X62" i="20"/>
  <c r="T62" i="20"/>
  <c r="R62" i="20"/>
  <c r="U62" i="20" s="1"/>
  <c r="P62" i="20"/>
  <c r="O62" i="20"/>
  <c r="N62" i="20"/>
  <c r="J62" i="20"/>
  <c r="H62" i="20"/>
  <c r="F62" i="20"/>
  <c r="E62" i="20"/>
  <c r="D62" i="20"/>
  <c r="AX58" i="20"/>
  <c r="AV58" i="20"/>
  <c r="AT58" i="20"/>
  <c r="AS58" i="20"/>
  <c r="AR58" i="20"/>
  <c r="AN58" i="20"/>
  <c r="AL58" i="20"/>
  <c r="AJ58" i="20"/>
  <c r="AI58" i="20"/>
  <c r="AH58" i="20"/>
  <c r="AD58" i="20"/>
  <c r="AB58" i="20"/>
  <c r="Z58" i="20"/>
  <c r="Y58" i="20"/>
  <c r="X58" i="20"/>
  <c r="AA58" i="20" s="1"/>
  <c r="T58" i="20"/>
  <c r="U58" i="20" s="1"/>
  <c r="R58" i="20"/>
  <c r="P58" i="20"/>
  <c r="O58" i="20"/>
  <c r="N58" i="20"/>
  <c r="J58" i="20"/>
  <c r="H58" i="20"/>
  <c r="K58" i="20" s="1"/>
  <c r="F58" i="20"/>
  <c r="E58" i="20"/>
  <c r="D58" i="20"/>
  <c r="AX55" i="20"/>
  <c r="AV55" i="20"/>
  <c r="AT55" i="20"/>
  <c r="AS55" i="20"/>
  <c r="AR55" i="20"/>
  <c r="AN55" i="20"/>
  <c r="AL55" i="20"/>
  <c r="AJ55" i="20"/>
  <c r="AI55" i="20"/>
  <c r="AH55" i="20"/>
  <c r="AD55" i="20"/>
  <c r="AB55" i="20"/>
  <c r="Z55" i="20"/>
  <c r="Y55" i="20"/>
  <c r="X55" i="20"/>
  <c r="T55" i="20"/>
  <c r="R55" i="20"/>
  <c r="U55" i="20" s="1"/>
  <c r="P55" i="20"/>
  <c r="O55" i="20"/>
  <c r="N55" i="20"/>
  <c r="J55" i="20"/>
  <c r="H55" i="20"/>
  <c r="F55" i="20"/>
  <c r="E55" i="20"/>
  <c r="I55" i="20" s="1"/>
  <c r="D55" i="20"/>
  <c r="AX48" i="20"/>
  <c r="AV48" i="20"/>
  <c r="AT48" i="20"/>
  <c r="AS48" i="20"/>
  <c r="AR48" i="20"/>
  <c r="AN48" i="20"/>
  <c r="AL48" i="20"/>
  <c r="AJ48" i="20"/>
  <c r="AI48" i="20"/>
  <c r="AH48" i="20"/>
  <c r="AD48" i="20"/>
  <c r="AB48" i="20"/>
  <c r="Z48" i="20"/>
  <c r="Y48" i="20"/>
  <c r="X48" i="20"/>
  <c r="T48" i="20"/>
  <c r="R48" i="20"/>
  <c r="P48" i="20"/>
  <c r="O48" i="20"/>
  <c r="N48" i="20"/>
  <c r="J48" i="20"/>
  <c r="H48" i="20"/>
  <c r="F48" i="20"/>
  <c r="E48" i="20"/>
  <c r="D48" i="20"/>
  <c r="G48" i="20" s="1"/>
  <c r="AX42" i="20"/>
  <c r="AV42" i="20"/>
  <c r="AT42" i="20"/>
  <c r="AS42" i="20"/>
  <c r="AR42" i="20"/>
  <c r="AN42" i="20"/>
  <c r="AL42" i="20"/>
  <c r="AJ42" i="20"/>
  <c r="AI42" i="20"/>
  <c r="AH42" i="20"/>
  <c r="AD42" i="20"/>
  <c r="AB42" i="20"/>
  <c r="Z42" i="20"/>
  <c r="Y42" i="20"/>
  <c r="X42" i="20"/>
  <c r="T42" i="20"/>
  <c r="R42" i="20"/>
  <c r="U42" i="20" s="1"/>
  <c r="P42" i="20"/>
  <c r="O42" i="20"/>
  <c r="S42" i="20" s="1"/>
  <c r="N42" i="20"/>
  <c r="J42" i="20"/>
  <c r="H42" i="20"/>
  <c r="F42" i="20"/>
  <c r="E42" i="20"/>
  <c r="D42" i="20"/>
  <c r="AX33" i="20"/>
  <c r="AX69" i="20" s="1"/>
  <c r="AV33" i="20"/>
  <c r="AT33" i="20"/>
  <c r="AT69" i="20" s="1"/>
  <c r="AS33" i="20"/>
  <c r="AS69" i="20" s="1"/>
  <c r="AR33" i="20"/>
  <c r="AN33" i="20"/>
  <c r="AN92" i="20" s="1"/>
  <c r="AL33" i="20"/>
  <c r="AL69" i="20" s="1"/>
  <c r="AJ33" i="20"/>
  <c r="AJ69" i="20" s="1"/>
  <c r="AI33" i="20"/>
  <c r="AH33" i="20"/>
  <c r="AH92" i="20" s="1"/>
  <c r="AH95" i="20" s="1"/>
  <c r="AD33" i="20"/>
  <c r="AB33" i="20"/>
  <c r="AE33" i="20" s="1"/>
  <c r="Z33" i="20"/>
  <c r="Z69" i="20" s="1"/>
  <c r="Y33" i="20"/>
  <c r="X33" i="20"/>
  <c r="T33" i="20"/>
  <c r="T69" i="20" s="1"/>
  <c r="R33" i="20"/>
  <c r="P33" i="20"/>
  <c r="O33" i="20"/>
  <c r="N33" i="20"/>
  <c r="Q33" i="20" s="1"/>
  <c r="J33" i="20"/>
  <c r="J69" i="20" s="1"/>
  <c r="H33" i="20"/>
  <c r="F33" i="20"/>
  <c r="E33" i="20"/>
  <c r="D33" i="20"/>
  <c r="D69" i="20" s="1"/>
  <c r="AN29" i="20"/>
  <c r="AL29" i="20"/>
  <c r="AJ29" i="20"/>
  <c r="AI29" i="20"/>
  <c r="AH29" i="20"/>
  <c r="AX28" i="20"/>
  <c r="AV28" i="20"/>
  <c r="AT28" i="20"/>
  <c r="AS28" i="20"/>
  <c r="AR28" i="20"/>
  <c r="AD28" i="20"/>
  <c r="AB28" i="20"/>
  <c r="Z28" i="20"/>
  <c r="Y28" i="20"/>
  <c r="X28" i="20"/>
  <c r="T28" i="20"/>
  <c r="R28" i="20"/>
  <c r="P28" i="20"/>
  <c r="O28" i="20"/>
  <c r="S28" i="20" s="1"/>
  <c r="N28" i="20"/>
  <c r="J28" i="20"/>
  <c r="H28" i="20"/>
  <c r="K28" i="20" s="1"/>
  <c r="F28" i="20"/>
  <c r="E28" i="20"/>
  <c r="D28" i="20"/>
  <c r="AX18" i="20"/>
  <c r="AV18" i="20"/>
  <c r="AT18" i="20"/>
  <c r="AS18" i="20"/>
  <c r="AR18" i="20"/>
  <c r="AD18" i="20"/>
  <c r="AC18" i="20"/>
  <c r="AB18" i="20"/>
  <c r="Z18" i="20"/>
  <c r="Y18" i="20"/>
  <c r="X18" i="20"/>
  <c r="T18" i="20"/>
  <c r="R18" i="20"/>
  <c r="P18" i="20"/>
  <c r="O18" i="20"/>
  <c r="N18" i="20"/>
  <c r="J18" i="20"/>
  <c r="H18" i="20"/>
  <c r="F18" i="20"/>
  <c r="E18" i="20"/>
  <c r="D18" i="20"/>
  <c r="AX14" i="20"/>
  <c r="AV14" i="20"/>
  <c r="AV92" i="20" s="1"/>
  <c r="AT14" i="20"/>
  <c r="AT92" i="20" s="1"/>
  <c r="AS14" i="20"/>
  <c r="AS29" i="20" s="1"/>
  <c r="AR14" i="20"/>
  <c r="AR92" i="20" s="1"/>
  <c r="AD14" i="20"/>
  <c r="AD29" i="20" s="1"/>
  <c r="AB14" i="20"/>
  <c r="AB92" i="20" s="1"/>
  <c r="Z14" i="20"/>
  <c r="Z92" i="20" s="1"/>
  <c r="Y14" i="20"/>
  <c r="Y92" i="20" s="1"/>
  <c r="X14" i="20"/>
  <c r="X29" i="20" s="1"/>
  <c r="T14" i="20"/>
  <c r="T29" i="20" s="1"/>
  <c r="R14" i="20"/>
  <c r="R92" i="20" s="1"/>
  <c r="P14" i="20"/>
  <c r="P29" i="20" s="1"/>
  <c r="O14" i="20"/>
  <c r="O29" i="20" s="1"/>
  <c r="N14" i="20"/>
  <c r="N92" i="20" s="1"/>
  <c r="N95" i="20" s="1"/>
  <c r="J14" i="20"/>
  <c r="J92" i="20" s="1"/>
  <c r="H14" i="20"/>
  <c r="F14" i="20"/>
  <c r="F29" i="20" s="1"/>
  <c r="E14" i="20"/>
  <c r="D14" i="20"/>
  <c r="D92" i="20" s="1"/>
  <c r="G89" i="20" l="1"/>
  <c r="D95" i="20"/>
  <c r="I14" i="20"/>
  <c r="E29" i="20"/>
  <c r="K18" i="20"/>
  <c r="Q18" i="20"/>
  <c r="U18" i="20"/>
  <c r="AD92" i="20"/>
  <c r="AS92" i="20"/>
  <c r="G28" i="20"/>
  <c r="U28" i="20"/>
  <c r="AA28" i="20"/>
  <c r="D29" i="20"/>
  <c r="G33" i="20"/>
  <c r="S33" i="20"/>
  <c r="E69" i="20"/>
  <c r="K42" i="20"/>
  <c r="N69" i="20"/>
  <c r="P69" i="20"/>
  <c r="Y69" i="20"/>
  <c r="AB69" i="20"/>
  <c r="AN69" i="20"/>
  <c r="AV69" i="20"/>
  <c r="K48" i="20"/>
  <c r="U48" i="20"/>
  <c r="AA48" i="20"/>
  <c r="AE48" i="20"/>
  <c r="K55" i="20"/>
  <c r="Q55" i="20"/>
  <c r="AE55" i="20"/>
  <c r="G58" i="20"/>
  <c r="S58" i="20"/>
  <c r="AE58" i="20"/>
  <c r="K62" i="20"/>
  <c r="Q62" i="20"/>
  <c r="AE62" i="20"/>
  <c r="G67" i="20"/>
  <c r="K67" i="20"/>
  <c r="S67" i="20"/>
  <c r="AA67" i="20"/>
  <c r="G79" i="20"/>
  <c r="AU83" i="20"/>
  <c r="K82" i="20"/>
  <c r="AH83" i="20"/>
  <c r="AK82" i="20"/>
  <c r="D83" i="20"/>
  <c r="G83" i="20" s="1"/>
  <c r="O83" i="20"/>
  <c r="S83" i="20" s="1"/>
  <c r="T83" i="20"/>
  <c r="G87" i="20"/>
  <c r="AU87" i="20"/>
  <c r="R93" i="20"/>
  <c r="X93" i="20"/>
  <c r="G29" i="20"/>
  <c r="G18" i="20"/>
  <c r="O92" i="20"/>
  <c r="O95" i="20" s="1"/>
  <c r="AA18" i="20"/>
  <c r="Q28" i="20"/>
  <c r="Y29" i="20"/>
  <c r="AC28" i="20"/>
  <c r="AX92" i="20"/>
  <c r="R29" i="20"/>
  <c r="S29" i="20" s="1"/>
  <c r="AR29" i="20"/>
  <c r="I33" i="20"/>
  <c r="G42" i="20"/>
  <c r="X69" i="20"/>
  <c r="AA69" i="20" s="1"/>
  <c r="AA42" i="20"/>
  <c r="AD69" i="20"/>
  <c r="AI69" i="20"/>
  <c r="AR69" i="20"/>
  <c r="I48" i="20"/>
  <c r="Q48" i="20"/>
  <c r="AC48" i="20"/>
  <c r="G55" i="20"/>
  <c r="AA55" i="20"/>
  <c r="Q58" i="20"/>
  <c r="AC58" i="20"/>
  <c r="G62" i="20"/>
  <c r="AA62" i="20"/>
  <c r="AI92" i="20"/>
  <c r="I67" i="20"/>
  <c r="I79" i="20"/>
  <c r="AK93" i="20"/>
  <c r="F93" i="20"/>
  <c r="G93" i="20" s="1"/>
  <c r="P83" i="20"/>
  <c r="Y93" i="20"/>
  <c r="Y95" i="20" s="1"/>
  <c r="AM82" i="20"/>
  <c r="AU82" i="20"/>
  <c r="E83" i="20"/>
  <c r="N83" i="20"/>
  <c r="AB83" i="20"/>
  <c r="AE83" i="20" s="1"/>
  <c r="AR93" i="20"/>
  <c r="AR95" i="20" s="1"/>
  <c r="AW87" i="20"/>
  <c r="AN93" i="20"/>
  <c r="AN95" i="20" s="1"/>
  <c r="AE92" i="20"/>
  <c r="AC92" i="20"/>
  <c r="AB95" i="20"/>
  <c r="AY93" i="20"/>
  <c r="Q69" i="20"/>
  <c r="AV95" i="20"/>
  <c r="AU69" i="20"/>
  <c r="AI95" i="20"/>
  <c r="R95" i="20"/>
  <c r="S92" i="20"/>
  <c r="AY69" i="20"/>
  <c r="AW69" i="20"/>
  <c r="AM89" i="20"/>
  <c r="AO89" i="20"/>
  <c r="AC69" i="20"/>
  <c r="AE69" i="20"/>
  <c r="AM93" i="20"/>
  <c r="Z95" i="20"/>
  <c r="AX95" i="20"/>
  <c r="U33" i="20"/>
  <c r="AC55" i="20"/>
  <c r="S18" i="20"/>
  <c r="U29" i="20"/>
  <c r="AY87" i="20"/>
  <c r="AC42" i="20"/>
  <c r="S55" i="20"/>
  <c r="I62" i="20"/>
  <c r="AI83" i="20"/>
  <c r="AJ92" i="20"/>
  <c r="AJ95" i="20" s="1"/>
  <c r="AK95" i="20" s="1"/>
  <c r="AK79" i="20"/>
  <c r="AX83" i="20"/>
  <c r="AL92" i="20"/>
  <c r="AL95" i="20" s="1"/>
  <c r="AC14" i="20"/>
  <c r="AE28" i="20"/>
  <c r="J29" i="20"/>
  <c r="Z29" i="20"/>
  <c r="AA29" i="20" s="1"/>
  <c r="AC33" i="20"/>
  <c r="Q42" i="20"/>
  <c r="AE42" i="20"/>
  <c r="S48" i="20"/>
  <c r="I58" i="20"/>
  <c r="AC67" i="20"/>
  <c r="AO82" i="20"/>
  <c r="U83" i="20"/>
  <c r="AR89" i="20"/>
  <c r="AU89" i="20" s="1"/>
  <c r="H92" i="20"/>
  <c r="X92" i="20"/>
  <c r="X95" i="20" s="1"/>
  <c r="J93" i="20"/>
  <c r="J95" i="20" s="1"/>
  <c r="E92" i="20"/>
  <c r="E95" i="20" s="1"/>
  <c r="H29" i="20"/>
  <c r="H93" i="20"/>
  <c r="AY79" i="20"/>
  <c r="AJ83" i="20"/>
  <c r="AK83" i="20" s="1"/>
  <c r="AM87" i="20"/>
  <c r="AD93" i="20"/>
  <c r="AD95" i="20" s="1"/>
  <c r="I18" i="20"/>
  <c r="AT29" i="20"/>
  <c r="R69" i="20"/>
  <c r="AH69" i="20"/>
  <c r="AM79" i="20"/>
  <c r="H83" i="20"/>
  <c r="AL83" i="20"/>
  <c r="AO87" i="20"/>
  <c r="K79" i="20"/>
  <c r="AW79" i="20"/>
  <c r="AS93" i="20"/>
  <c r="AW93" i="20" s="1"/>
  <c r="AA14" i="20"/>
  <c r="AT93" i="20"/>
  <c r="AU93" i="20" s="1"/>
  <c r="AE14" i="20"/>
  <c r="N29" i="20"/>
  <c r="Q29" i="20" s="1"/>
  <c r="H89" i="20"/>
  <c r="I42" i="20"/>
  <c r="S62" i="20"/>
  <c r="K14" i="20"/>
  <c r="AA33" i="20"/>
  <c r="F92" i="20"/>
  <c r="AV29" i="20"/>
  <c r="Y83" i="20"/>
  <c r="AC83" i="20" s="1"/>
  <c r="F69" i="20"/>
  <c r="G69" i="20" s="1"/>
  <c r="AO79" i="20"/>
  <c r="G82" i="20"/>
  <c r="Z83" i="20"/>
  <c r="AA83" i="20" s="1"/>
  <c r="U14" i="20"/>
  <c r="AV83" i="20"/>
  <c r="AK87" i="20"/>
  <c r="K33" i="20"/>
  <c r="O69" i="20"/>
  <c r="T92" i="20"/>
  <c r="T95" i="20" s="1"/>
  <c r="Q14" i="20"/>
  <c r="AB29" i="20"/>
  <c r="S14" i="20"/>
  <c r="AV89" i="20"/>
  <c r="H69" i="20"/>
  <c r="AW82" i="20"/>
  <c r="I87" i="20"/>
  <c r="I28" i="20"/>
  <c r="AE18" i="20"/>
  <c r="G14" i="20"/>
  <c r="P92" i="20"/>
  <c r="AU79" i="20"/>
  <c r="AA92" i="20" l="1"/>
  <c r="AO93" i="20"/>
  <c r="U92" i="20"/>
  <c r="AS95" i="20"/>
  <c r="Q83" i="20"/>
  <c r="AA95" i="20"/>
  <c r="F95" i="20"/>
  <c r="G95" i="20" s="1"/>
  <c r="G92" i="20"/>
  <c r="Q92" i="20"/>
  <c r="P95" i="20"/>
  <c r="Q95" i="20" s="1"/>
  <c r="I29" i="20"/>
  <c r="K29" i="20"/>
  <c r="K89" i="20"/>
  <c r="I89" i="20"/>
  <c r="U69" i="20"/>
  <c r="S69" i="20"/>
  <c r="K69" i="20"/>
  <c r="I69" i="20"/>
  <c r="H95" i="20"/>
  <c r="K92" i="20"/>
  <c r="I92" i="20"/>
  <c r="AY95" i="20"/>
  <c r="AW95" i="20"/>
  <c r="AE95" i="20"/>
  <c r="AC95" i="20"/>
  <c r="K93" i="20"/>
  <c r="I93" i="20"/>
  <c r="U95" i="20"/>
  <c r="S95" i="20"/>
  <c r="AO83" i="20"/>
  <c r="AM83" i="20"/>
  <c r="K83" i="20"/>
  <c r="I83" i="20"/>
  <c r="AW83" i="20"/>
  <c r="AY83" i="20"/>
  <c r="AY89" i="20"/>
  <c r="AW89" i="20"/>
  <c r="AM95" i="20"/>
  <c r="AO95" i="20"/>
  <c r="AT95" i="20"/>
  <c r="AU95" i="20" s="1"/>
  <c r="AE29" i="20"/>
  <c r="AC29" i="20"/>
  <c r="I95" i="20" l="1"/>
  <c r="K95" i="20"/>
  <c r="H556" i="8" l="1"/>
  <c r="G556" i="8"/>
  <c r="L94" i="7" l="1"/>
  <c r="K94" i="7"/>
  <c r="J94" i="7"/>
  <c r="F94" i="7"/>
  <c r="E94" i="7"/>
  <c r="D94" i="7"/>
  <c r="L87" i="7"/>
  <c r="L89" i="7" s="1"/>
  <c r="K87" i="7"/>
  <c r="K89" i="7" s="1"/>
  <c r="J87" i="7"/>
  <c r="J89" i="7" s="1"/>
  <c r="F87" i="7"/>
  <c r="F89" i="7" s="1"/>
  <c r="E87" i="7"/>
  <c r="E89" i="7" s="1"/>
  <c r="D87" i="7"/>
  <c r="D89" i="7" s="1"/>
  <c r="O86" i="7"/>
  <c r="O84" i="7"/>
  <c r="L82" i="7"/>
  <c r="O82" i="7" s="1"/>
  <c r="K82" i="7"/>
  <c r="J82" i="7"/>
  <c r="F82" i="7"/>
  <c r="E82" i="7"/>
  <c r="D82" i="7"/>
  <c r="O81" i="7"/>
  <c r="O80" i="7"/>
  <c r="L79" i="7"/>
  <c r="O79" i="7" s="1"/>
  <c r="K79" i="7"/>
  <c r="K83" i="7" s="1"/>
  <c r="J79" i="7"/>
  <c r="F79" i="7"/>
  <c r="F93" i="7" s="1"/>
  <c r="E79" i="7"/>
  <c r="E93" i="7" s="1"/>
  <c r="D79" i="7"/>
  <c r="D93" i="7" s="1"/>
  <c r="O78" i="7"/>
  <c r="O77" i="7"/>
  <c r="O76" i="7"/>
  <c r="O75" i="7"/>
  <c r="I74" i="7"/>
  <c r="O73" i="7"/>
  <c r="I73" i="7"/>
  <c r="I72" i="7"/>
  <c r="O71" i="7"/>
  <c r="I71" i="7"/>
  <c r="I70" i="7"/>
  <c r="L67" i="7"/>
  <c r="K67" i="7"/>
  <c r="J67" i="7"/>
  <c r="F67" i="7"/>
  <c r="E67" i="7"/>
  <c r="G67" i="7" s="1"/>
  <c r="D67" i="7"/>
  <c r="I66" i="7"/>
  <c r="I65" i="7"/>
  <c r="I64" i="7"/>
  <c r="I63" i="7"/>
  <c r="L62" i="7"/>
  <c r="K62" i="7"/>
  <c r="J62" i="7"/>
  <c r="F62" i="7"/>
  <c r="H62" i="7" s="1"/>
  <c r="E62" i="7"/>
  <c r="G62" i="7" s="1"/>
  <c r="D62" i="7"/>
  <c r="I61" i="7"/>
  <c r="I60" i="7"/>
  <c r="I59" i="7"/>
  <c r="L58" i="7"/>
  <c r="K58" i="7"/>
  <c r="J58" i="7"/>
  <c r="F58" i="7"/>
  <c r="H58" i="7" s="1"/>
  <c r="E58" i="7"/>
  <c r="G58" i="7" s="1"/>
  <c r="D58" i="7"/>
  <c r="I57" i="7"/>
  <c r="I56" i="7"/>
  <c r="L55" i="7"/>
  <c r="K55" i="7"/>
  <c r="J55" i="7"/>
  <c r="F55" i="7"/>
  <c r="E55" i="7"/>
  <c r="G55" i="7" s="1"/>
  <c r="D55" i="7"/>
  <c r="I54" i="7"/>
  <c r="I53" i="7"/>
  <c r="I52" i="7"/>
  <c r="I51" i="7"/>
  <c r="I50" i="7"/>
  <c r="I49" i="7"/>
  <c r="L48" i="7"/>
  <c r="K48" i="7"/>
  <c r="J48" i="7"/>
  <c r="F48" i="7"/>
  <c r="E48" i="7"/>
  <c r="I48" i="7" s="1"/>
  <c r="D48" i="7"/>
  <c r="I47" i="7"/>
  <c r="I46" i="7"/>
  <c r="I45" i="7"/>
  <c r="I44" i="7"/>
  <c r="I43" i="7"/>
  <c r="L42" i="7"/>
  <c r="K42" i="7"/>
  <c r="J42" i="7"/>
  <c r="F42" i="7"/>
  <c r="E42" i="7"/>
  <c r="D42" i="7"/>
  <c r="G42" i="7" s="1"/>
  <c r="I41" i="7"/>
  <c r="I40" i="7"/>
  <c r="I39" i="7"/>
  <c r="I38" i="7"/>
  <c r="I36" i="7"/>
  <c r="I35" i="7"/>
  <c r="I34" i="7"/>
  <c r="L33" i="7"/>
  <c r="L69" i="7" s="1"/>
  <c r="K33" i="7"/>
  <c r="K69" i="7" s="1"/>
  <c r="J33" i="7"/>
  <c r="J69" i="7" s="1"/>
  <c r="F33" i="7"/>
  <c r="H33" i="7" s="1"/>
  <c r="E33" i="7"/>
  <c r="G33" i="7" s="1"/>
  <c r="D33" i="7"/>
  <c r="I32" i="7"/>
  <c r="I31" i="7"/>
  <c r="I30" i="7"/>
  <c r="L28" i="7"/>
  <c r="K28" i="7"/>
  <c r="J28" i="7"/>
  <c r="F28" i="7"/>
  <c r="E28" i="7"/>
  <c r="D28" i="7"/>
  <c r="I27" i="7"/>
  <c r="I26" i="7"/>
  <c r="I25" i="7"/>
  <c r="I24" i="7"/>
  <c r="I23" i="7"/>
  <c r="I22" i="7"/>
  <c r="I21" i="7"/>
  <c r="I20" i="7"/>
  <c r="I19" i="7"/>
  <c r="L18" i="7"/>
  <c r="K18" i="7"/>
  <c r="J18" i="7"/>
  <c r="F18" i="7"/>
  <c r="E18" i="7"/>
  <c r="G18" i="7" s="1"/>
  <c r="D18" i="7"/>
  <c r="I17" i="7"/>
  <c r="I16" i="7"/>
  <c r="I15" i="7"/>
  <c r="L14" i="7"/>
  <c r="L92" i="7" s="1"/>
  <c r="K14" i="7"/>
  <c r="K92" i="7" s="1"/>
  <c r="J14" i="7"/>
  <c r="J92" i="7" s="1"/>
  <c r="F14" i="7"/>
  <c r="F29" i="7" s="1"/>
  <c r="E14" i="7"/>
  <c r="G14" i="7" s="1"/>
  <c r="D14" i="7"/>
  <c r="I13" i="7"/>
  <c r="I12" i="7"/>
  <c r="I11" i="7"/>
  <c r="I10" i="7"/>
  <c r="I9" i="7"/>
  <c r="I8" i="7"/>
  <c r="I7" i="7"/>
  <c r="I18" i="7" l="1"/>
  <c r="D29" i="7"/>
  <c r="I28" i="7"/>
  <c r="I33" i="7"/>
  <c r="D69" i="7"/>
  <c r="H48" i="7"/>
  <c r="I55" i="7"/>
  <c r="I58" i="7"/>
  <c r="I62" i="7"/>
  <c r="I67" i="7"/>
  <c r="D83" i="7"/>
  <c r="E29" i="7"/>
  <c r="I42" i="7"/>
  <c r="J83" i="7"/>
  <c r="M83" i="7"/>
  <c r="I29" i="7"/>
  <c r="H29" i="7"/>
  <c r="M89" i="7"/>
  <c r="G29" i="7"/>
  <c r="O89" i="7"/>
  <c r="N89" i="7"/>
  <c r="G28" i="7"/>
  <c r="L83" i="7"/>
  <c r="M87" i="7"/>
  <c r="J93" i="7"/>
  <c r="J95" i="7" s="1"/>
  <c r="K29" i="7"/>
  <c r="E69" i="7"/>
  <c r="G69" i="7" s="1"/>
  <c r="M82" i="7"/>
  <c r="N87" i="7"/>
  <c r="E92" i="7"/>
  <c r="K93" i="7"/>
  <c r="K95" i="7" s="1"/>
  <c r="L29" i="7"/>
  <c r="H42" i="7"/>
  <c r="F69" i="7"/>
  <c r="M79" i="7"/>
  <c r="N82" i="7"/>
  <c r="O87" i="7"/>
  <c r="F92" i="7"/>
  <c r="L93" i="7"/>
  <c r="G48" i="7"/>
  <c r="N79" i="7"/>
  <c r="J29" i="7"/>
  <c r="D92" i="7"/>
  <c r="D95" i="7" s="1"/>
  <c r="H28" i="7"/>
  <c r="E83" i="7"/>
  <c r="G83" i="7" s="1"/>
  <c r="F83" i="7"/>
  <c r="H14" i="7"/>
  <c r="H18" i="7"/>
  <c r="H55" i="7"/>
  <c r="H67" i="7"/>
  <c r="I14" i="7"/>
  <c r="G92" i="7" l="1"/>
  <c r="E95" i="7"/>
  <c r="G95" i="7" s="1"/>
  <c r="O93" i="7"/>
  <c r="N93" i="7"/>
  <c r="I92" i="7"/>
  <c r="H92" i="7"/>
  <c r="F95" i="7"/>
  <c r="L95" i="7"/>
  <c r="M95" i="7"/>
  <c r="O83" i="7"/>
  <c r="N83" i="7"/>
  <c r="I83" i="7"/>
  <c r="H83" i="7"/>
  <c r="I69" i="7"/>
  <c r="H69" i="7"/>
  <c r="M93" i="7"/>
  <c r="I95" i="7" l="1"/>
  <c r="H95" i="7"/>
  <c r="O95" i="7"/>
  <c r="N95" i="7"/>
  <c r="R94" i="6" l="1"/>
  <c r="Q94" i="6"/>
  <c r="P94" i="6"/>
  <c r="S94" i="6" s="1"/>
  <c r="N94" i="6"/>
  <c r="M94" i="6"/>
  <c r="L94" i="6"/>
  <c r="J94" i="6"/>
  <c r="I94" i="6"/>
  <c r="H94" i="6"/>
  <c r="K94" i="6" s="1"/>
  <c r="F94" i="6"/>
  <c r="E94" i="6"/>
  <c r="D94" i="6"/>
  <c r="G94" i="6" s="1"/>
  <c r="S91" i="6"/>
  <c r="O91" i="6"/>
  <c r="K91" i="6"/>
  <c r="G91" i="6"/>
  <c r="S90" i="6"/>
  <c r="O90" i="6"/>
  <c r="K90" i="6"/>
  <c r="G90" i="6"/>
  <c r="S88" i="6"/>
  <c r="O88" i="6"/>
  <c r="K88" i="6"/>
  <c r="G88" i="6"/>
  <c r="R87" i="6"/>
  <c r="R89" i="6" s="1"/>
  <c r="Q87" i="6"/>
  <c r="Q89" i="6" s="1"/>
  <c r="P87" i="6"/>
  <c r="S87" i="6" s="1"/>
  <c r="N87" i="6"/>
  <c r="N89" i="6" s="1"/>
  <c r="M87" i="6"/>
  <c r="L87" i="6"/>
  <c r="L89" i="6" s="1"/>
  <c r="J87" i="6"/>
  <c r="I87" i="6"/>
  <c r="H87" i="6"/>
  <c r="K87" i="6" s="1"/>
  <c r="F87" i="6"/>
  <c r="F89" i="6" s="1"/>
  <c r="E87" i="6"/>
  <c r="E89" i="6" s="1"/>
  <c r="D87" i="6"/>
  <c r="G87" i="6" s="1"/>
  <c r="S86" i="6"/>
  <c r="O86" i="6"/>
  <c r="K86" i="6"/>
  <c r="G86" i="6"/>
  <c r="S85" i="6"/>
  <c r="O85" i="6"/>
  <c r="K85" i="6"/>
  <c r="G85" i="6"/>
  <c r="S84" i="6"/>
  <c r="O84" i="6"/>
  <c r="K84" i="6"/>
  <c r="G84" i="6"/>
  <c r="R82" i="6"/>
  <c r="Q82" i="6"/>
  <c r="P82" i="6"/>
  <c r="S82" i="6" s="1"/>
  <c r="N82" i="6"/>
  <c r="M82" i="6"/>
  <c r="L82" i="6"/>
  <c r="J82" i="6"/>
  <c r="I82" i="6"/>
  <c r="H82" i="6"/>
  <c r="K82" i="6" s="1"/>
  <c r="F82" i="6"/>
  <c r="E82" i="6"/>
  <c r="D82" i="6"/>
  <c r="G82" i="6" s="1"/>
  <c r="S81" i="6"/>
  <c r="O81" i="6"/>
  <c r="K81" i="6"/>
  <c r="G81" i="6"/>
  <c r="S80" i="6"/>
  <c r="O80" i="6"/>
  <c r="K80" i="6"/>
  <c r="G80" i="6"/>
  <c r="R79" i="6"/>
  <c r="R93" i="6" s="1"/>
  <c r="Q79" i="6"/>
  <c r="Q93" i="6" s="1"/>
  <c r="P79" i="6"/>
  <c r="P83" i="6" s="1"/>
  <c r="N79" i="6"/>
  <c r="N83" i="6" s="1"/>
  <c r="M79" i="6"/>
  <c r="M83" i="6" s="1"/>
  <c r="L79" i="6"/>
  <c r="J79" i="6"/>
  <c r="J83" i="6" s="1"/>
  <c r="I79" i="6"/>
  <c r="I83" i="6" s="1"/>
  <c r="H79" i="6"/>
  <c r="K79" i="6" s="1"/>
  <c r="F79" i="6"/>
  <c r="F83" i="6" s="1"/>
  <c r="E79" i="6"/>
  <c r="E93" i="6" s="1"/>
  <c r="D79" i="6"/>
  <c r="G79" i="6" s="1"/>
  <c r="S78" i="6"/>
  <c r="O78" i="6"/>
  <c r="K78" i="6"/>
  <c r="G78" i="6"/>
  <c r="S77" i="6"/>
  <c r="O77" i="6"/>
  <c r="K77" i="6"/>
  <c r="G77" i="6"/>
  <c r="S76" i="6"/>
  <c r="O76" i="6"/>
  <c r="K76" i="6"/>
  <c r="G76" i="6"/>
  <c r="S75" i="6"/>
  <c r="O75" i="6"/>
  <c r="K75" i="6"/>
  <c r="G75" i="6"/>
  <c r="S74" i="6"/>
  <c r="O74" i="6"/>
  <c r="K74" i="6"/>
  <c r="G74" i="6"/>
  <c r="S73" i="6"/>
  <c r="O73" i="6"/>
  <c r="K73" i="6"/>
  <c r="G73" i="6"/>
  <c r="S72" i="6"/>
  <c r="O72" i="6"/>
  <c r="K72" i="6"/>
  <c r="G72" i="6"/>
  <c r="S71" i="6"/>
  <c r="O71" i="6"/>
  <c r="K71" i="6"/>
  <c r="G71" i="6"/>
  <c r="S70" i="6"/>
  <c r="O70" i="6"/>
  <c r="K70" i="6"/>
  <c r="G70" i="6"/>
  <c r="S68" i="6"/>
  <c r="O68" i="6"/>
  <c r="K68" i="6"/>
  <c r="G68" i="6"/>
  <c r="R67" i="6"/>
  <c r="Q67" i="6"/>
  <c r="P67" i="6"/>
  <c r="S67" i="6" s="1"/>
  <c r="N67" i="6"/>
  <c r="M67" i="6"/>
  <c r="L67" i="6"/>
  <c r="J67" i="6"/>
  <c r="I67" i="6"/>
  <c r="H67" i="6"/>
  <c r="K67" i="6" s="1"/>
  <c r="F67" i="6"/>
  <c r="E67" i="6"/>
  <c r="D67" i="6"/>
  <c r="S66" i="6"/>
  <c r="O66" i="6"/>
  <c r="K66" i="6"/>
  <c r="G66" i="6"/>
  <c r="S65" i="6"/>
  <c r="O65" i="6"/>
  <c r="K65" i="6"/>
  <c r="G65" i="6"/>
  <c r="S64" i="6"/>
  <c r="O64" i="6"/>
  <c r="K64" i="6"/>
  <c r="G64" i="6"/>
  <c r="S63" i="6"/>
  <c r="O63" i="6"/>
  <c r="K63" i="6"/>
  <c r="G63" i="6"/>
  <c r="R62" i="6"/>
  <c r="Q62" i="6"/>
  <c r="P62" i="6"/>
  <c r="S62" i="6" s="1"/>
  <c r="N62" i="6"/>
  <c r="M62" i="6"/>
  <c r="L62" i="6"/>
  <c r="J62" i="6"/>
  <c r="I62" i="6"/>
  <c r="H62" i="6"/>
  <c r="K62" i="6" s="1"/>
  <c r="F62" i="6"/>
  <c r="E62" i="6"/>
  <c r="D62" i="6"/>
  <c r="S61" i="6"/>
  <c r="O61" i="6"/>
  <c r="K61" i="6"/>
  <c r="G61" i="6"/>
  <c r="S60" i="6"/>
  <c r="O60" i="6"/>
  <c r="K60" i="6"/>
  <c r="G60" i="6"/>
  <c r="S59" i="6"/>
  <c r="O59" i="6"/>
  <c r="K59" i="6"/>
  <c r="G59" i="6"/>
  <c r="R58" i="6"/>
  <c r="Q58" i="6"/>
  <c r="P58" i="6"/>
  <c r="S58" i="6" s="1"/>
  <c r="N58" i="6"/>
  <c r="M58" i="6"/>
  <c r="L58" i="6"/>
  <c r="J58" i="6"/>
  <c r="I58" i="6"/>
  <c r="H58" i="6"/>
  <c r="K58" i="6" s="1"/>
  <c r="F58" i="6"/>
  <c r="E58" i="6"/>
  <c r="D58" i="6"/>
  <c r="S57" i="6"/>
  <c r="O57" i="6"/>
  <c r="K57" i="6"/>
  <c r="G57" i="6"/>
  <c r="S56" i="6"/>
  <c r="O56" i="6"/>
  <c r="K56" i="6"/>
  <c r="G56" i="6"/>
  <c r="R55" i="6"/>
  <c r="Q55" i="6"/>
  <c r="P55" i="6"/>
  <c r="S55" i="6" s="1"/>
  <c r="N55" i="6"/>
  <c r="M55" i="6"/>
  <c r="L55" i="6"/>
  <c r="J55" i="6"/>
  <c r="I55" i="6"/>
  <c r="H55" i="6"/>
  <c r="K55" i="6" s="1"/>
  <c r="F55" i="6"/>
  <c r="E55" i="6"/>
  <c r="D55" i="6"/>
  <c r="S54" i="6"/>
  <c r="O54" i="6"/>
  <c r="K54" i="6"/>
  <c r="G54" i="6"/>
  <c r="S53" i="6"/>
  <c r="O53" i="6"/>
  <c r="K53" i="6"/>
  <c r="G53" i="6"/>
  <c r="S52" i="6"/>
  <c r="O52" i="6"/>
  <c r="K52" i="6"/>
  <c r="G52" i="6"/>
  <c r="S51" i="6"/>
  <c r="O51" i="6"/>
  <c r="K51" i="6"/>
  <c r="G51" i="6"/>
  <c r="S50" i="6"/>
  <c r="O50" i="6"/>
  <c r="K50" i="6"/>
  <c r="G50" i="6"/>
  <c r="S49" i="6"/>
  <c r="O49" i="6"/>
  <c r="K49" i="6"/>
  <c r="G49" i="6"/>
  <c r="R48" i="6"/>
  <c r="Q48" i="6"/>
  <c r="P48" i="6"/>
  <c r="S48" i="6" s="1"/>
  <c r="N48" i="6"/>
  <c r="M48" i="6"/>
  <c r="L48" i="6"/>
  <c r="J48" i="6"/>
  <c r="I48" i="6"/>
  <c r="H48" i="6"/>
  <c r="K48" i="6" s="1"/>
  <c r="F48" i="6"/>
  <c r="E48" i="6"/>
  <c r="D48" i="6"/>
  <c r="S47" i="6"/>
  <c r="O47" i="6"/>
  <c r="K47" i="6"/>
  <c r="G47" i="6"/>
  <c r="S46" i="6"/>
  <c r="O46" i="6"/>
  <c r="K46" i="6"/>
  <c r="G46" i="6"/>
  <c r="S45" i="6"/>
  <c r="O45" i="6"/>
  <c r="K45" i="6"/>
  <c r="G45" i="6"/>
  <c r="S44" i="6"/>
  <c r="O44" i="6"/>
  <c r="K44" i="6"/>
  <c r="G44" i="6"/>
  <c r="S43" i="6"/>
  <c r="O43" i="6"/>
  <c r="K43" i="6"/>
  <c r="G43" i="6"/>
  <c r="R42" i="6"/>
  <c r="Q42" i="6"/>
  <c r="P42" i="6"/>
  <c r="S42" i="6" s="1"/>
  <c r="N42" i="6"/>
  <c r="M42" i="6"/>
  <c r="L42" i="6"/>
  <c r="J42" i="6"/>
  <c r="I42" i="6"/>
  <c r="H42" i="6"/>
  <c r="K42" i="6" s="1"/>
  <c r="F42" i="6"/>
  <c r="E42" i="6"/>
  <c r="D42" i="6"/>
  <c r="S41" i="6"/>
  <c r="O41" i="6"/>
  <c r="K41" i="6"/>
  <c r="G41" i="6"/>
  <c r="S40" i="6"/>
  <c r="O40" i="6"/>
  <c r="K40" i="6"/>
  <c r="G40" i="6"/>
  <c r="S39" i="6"/>
  <c r="O39" i="6"/>
  <c r="K39" i="6"/>
  <c r="G39" i="6"/>
  <c r="S38" i="6"/>
  <c r="O38" i="6"/>
  <c r="K38" i="6"/>
  <c r="G38" i="6"/>
  <c r="S37" i="6"/>
  <c r="O37" i="6"/>
  <c r="K37" i="6"/>
  <c r="G37" i="6"/>
  <c r="S36" i="6"/>
  <c r="O36" i="6"/>
  <c r="K36" i="6"/>
  <c r="G36" i="6"/>
  <c r="S35" i="6"/>
  <c r="O35" i="6"/>
  <c r="K35" i="6"/>
  <c r="G35" i="6"/>
  <c r="S34" i="6"/>
  <c r="O34" i="6"/>
  <c r="K34" i="6"/>
  <c r="G34" i="6"/>
  <c r="R33" i="6"/>
  <c r="R69" i="6" s="1"/>
  <c r="Q33" i="6"/>
  <c r="Q69" i="6" s="1"/>
  <c r="P33" i="6"/>
  <c r="S33" i="6" s="1"/>
  <c r="N33" i="6"/>
  <c r="N69" i="6" s="1"/>
  <c r="M33" i="6"/>
  <c r="M69" i="6" s="1"/>
  <c r="L33" i="6"/>
  <c r="O33" i="6" s="1"/>
  <c r="J33" i="6"/>
  <c r="J69" i="6" s="1"/>
  <c r="I33" i="6"/>
  <c r="I69" i="6" s="1"/>
  <c r="H33" i="6"/>
  <c r="H69" i="6" s="1"/>
  <c r="K69" i="6" s="1"/>
  <c r="F33" i="6"/>
  <c r="F69" i="6" s="1"/>
  <c r="E33" i="6"/>
  <c r="E69" i="6" s="1"/>
  <c r="D33" i="6"/>
  <c r="S32" i="6"/>
  <c r="O32" i="6"/>
  <c r="K32" i="6"/>
  <c r="G32" i="6"/>
  <c r="S31" i="6"/>
  <c r="O31" i="6"/>
  <c r="K31" i="6"/>
  <c r="G31" i="6"/>
  <c r="S30" i="6"/>
  <c r="O30" i="6"/>
  <c r="K30" i="6"/>
  <c r="G30" i="6"/>
  <c r="R28" i="6"/>
  <c r="Q28" i="6"/>
  <c r="P28" i="6"/>
  <c r="N28" i="6"/>
  <c r="M28" i="6"/>
  <c r="L28" i="6"/>
  <c r="O28" i="6" s="1"/>
  <c r="J28" i="6"/>
  <c r="I28" i="6"/>
  <c r="H28" i="6"/>
  <c r="F28" i="6"/>
  <c r="E28" i="6"/>
  <c r="D28" i="6"/>
  <c r="G28" i="6" s="1"/>
  <c r="S27" i="6"/>
  <c r="O27" i="6"/>
  <c r="K27" i="6"/>
  <c r="G27" i="6"/>
  <c r="S26" i="6"/>
  <c r="O26" i="6"/>
  <c r="K26" i="6"/>
  <c r="G26" i="6"/>
  <c r="S25" i="6"/>
  <c r="O25" i="6"/>
  <c r="K25" i="6"/>
  <c r="G25" i="6"/>
  <c r="S24" i="6"/>
  <c r="O24" i="6"/>
  <c r="K24" i="6"/>
  <c r="G24" i="6"/>
  <c r="S23" i="6"/>
  <c r="O23" i="6"/>
  <c r="K23" i="6"/>
  <c r="G23" i="6"/>
  <c r="S22" i="6"/>
  <c r="O22" i="6"/>
  <c r="K22" i="6"/>
  <c r="G22" i="6"/>
  <c r="S21" i="6"/>
  <c r="O21" i="6"/>
  <c r="K21" i="6"/>
  <c r="G21" i="6"/>
  <c r="S20" i="6"/>
  <c r="O20" i="6"/>
  <c r="K20" i="6"/>
  <c r="G20" i="6"/>
  <c r="S19" i="6"/>
  <c r="O19" i="6"/>
  <c r="K19" i="6"/>
  <c r="G19" i="6"/>
  <c r="R18" i="6"/>
  <c r="Q18" i="6"/>
  <c r="P18" i="6"/>
  <c r="N18" i="6"/>
  <c r="M18" i="6"/>
  <c r="L18" i="6"/>
  <c r="O18" i="6" s="1"/>
  <c r="J18" i="6"/>
  <c r="I18" i="6"/>
  <c r="H18" i="6"/>
  <c r="F18" i="6"/>
  <c r="E18" i="6"/>
  <c r="D18" i="6"/>
  <c r="G18" i="6" s="1"/>
  <c r="S17" i="6"/>
  <c r="O17" i="6"/>
  <c r="K17" i="6"/>
  <c r="G17" i="6"/>
  <c r="S16" i="6"/>
  <c r="O16" i="6"/>
  <c r="K16" i="6"/>
  <c r="G16" i="6"/>
  <c r="S15" i="6"/>
  <c r="O15" i="6"/>
  <c r="K15" i="6"/>
  <c r="G15" i="6"/>
  <c r="R14" i="6"/>
  <c r="R29" i="6" s="1"/>
  <c r="Q14" i="6"/>
  <c r="Q29" i="6" s="1"/>
  <c r="P14" i="6"/>
  <c r="P92" i="6" s="1"/>
  <c r="N14" i="6"/>
  <c r="N92" i="6" s="1"/>
  <c r="M14" i="6"/>
  <c r="M92" i="6" s="1"/>
  <c r="L14" i="6"/>
  <c r="O14" i="6" s="1"/>
  <c r="J14" i="6"/>
  <c r="J92" i="6" s="1"/>
  <c r="I14" i="6"/>
  <c r="I29" i="6" s="1"/>
  <c r="H14" i="6"/>
  <c r="K14" i="6" s="1"/>
  <c r="F14" i="6"/>
  <c r="F92" i="6" s="1"/>
  <c r="E14" i="6"/>
  <c r="E92" i="6" s="1"/>
  <c r="D14" i="6"/>
  <c r="D29" i="6" s="1"/>
  <c r="S13" i="6"/>
  <c r="O13" i="6"/>
  <c r="K13" i="6"/>
  <c r="G13" i="6"/>
  <c r="S12" i="6"/>
  <c r="O12" i="6"/>
  <c r="K12" i="6"/>
  <c r="G12" i="6"/>
  <c r="S11" i="6"/>
  <c r="O11" i="6"/>
  <c r="K11" i="6"/>
  <c r="G11" i="6"/>
  <c r="S10" i="6"/>
  <c r="O10" i="6"/>
  <c r="K10" i="6"/>
  <c r="G10" i="6"/>
  <c r="S9" i="6"/>
  <c r="O9" i="6"/>
  <c r="K9" i="6"/>
  <c r="G9" i="6"/>
  <c r="S8" i="6"/>
  <c r="O8" i="6"/>
  <c r="K8" i="6"/>
  <c r="G8" i="6"/>
  <c r="S7" i="6"/>
  <c r="O7" i="6"/>
  <c r="K7" i="6"/>
  <c r="G7" i="6"/>
  <c r="K18" i="6" l="1"/>
  <c r="J29" i="6"/>
  <c r="S18" i="6"/>
  <c r="K28" i="6"/>
  <c r="S28" i="6"/>
  <c r="G33" i="6"/>
  <c r="G42" i="6"/>
  <c r="O42" i="6"/>
  <c r="G48" i="6"/>
  <c r="O48" i="6"/>
  <c r="G55" i="6"/>
  <c r="O55" i="6"/>
  <c r="G58" i="6"/>
  <c r="O58" i="6"/>
  <c r="G62" i="6"/>
  <c r="O62" i="6"/>
  <c r="G67" i="6"/>
  <c r="O67" i="6"/>
  <c r="O79" i="6"/>
  <c r="O82" i="6"/>
  <c r="L83" i="6"/>
  <c r="O83" i="6" s="1"/>
  <c r="J93" i="6"/>
  <c r="M93" i="6"/>
  <c r="O94" i="6"/>
  <c r="L29" i="6"/>
  <c r="I93" i="6"/>
  <c r="L93" i="6"/>
  <c r="N93" i="6"/>
  <c r="D89" i="6"/>
  <c r="G89" i="6" s="1"/>
  <c r="M89" i="6"/>
  <c r="O89" i="6" s="1"/>
  <c r="P89" i="6"/>
  <c r="S89" i="6" s="1"/>
  <c r="E95" i="6"/>
  <c r="J95" i="6"/>
  <c r="M95" i="6"/>
  <c r="N95" i="6"/>
  <c r="L92" i="6"/>
  <c r="N29" i="6"/>
  <c r="P29" i="6"/>
  <c r="S29" i="6" s="1"/>
  <c r="D83" i="6"/>
  <c r="D92" i="6"/>
  <c r="E29" i="6"/>
  <c r="E83" i="6"/>
  <c r="Q83" i="6"/>
  <c r="Q92" i="6"/>
  <c r="Q95" i="6" s="1"/>
  <c r="F29" i="6"/>
  <c r="R83" i="6"/>
  <c r="R92" i="6"/>
  <c r="R95" i="6" s="1"/>
  <c r="G14" i="6"/>
  <c r="S14" i="6"/>
  <c r="H29" i="6"/>
  <c r="K29" i="6" s="1"/>
  <c r="D69" i="6"/>
  <c r="G69" i="6" s="1"/>
  <c r="P69" i="6"/>
  <c r="S69" i="6" s="1"/>
  <c r="H83" i="6"/>
  <c r="K83" i="6" s="1"/>
  <c r="H89" i="6"/>
  <c r="D93" i="6"/>
  <c r="I92" i="6"/>
  <c r="I95" i="6" s="1"/>
  <c r="J89" i="6"/>
  <c r="F93" i="6"/>
  <c r="F95" i="6" s="1"/>
  <c r="K33" i="6"/>
  <c r="L69" i="6"/>
  <c r="O69" i="6" s="1"/>
  <c r="O87" i="6"/>
  <c r="H92" i="6"/>
  <c r="P93" i="6"/>
  <c r="S93" i="6" s="1"/>
  <c r="I89" i="6"/>
  <c r="H93" i="6"/>
  <c r="K93" i="6" s="1"/>
  <c r="M29" i="6"/>
  <c r="O29" i="6" s="1"/>
  <c r="S79" i="6"/>
  <c r="K89" i="6" l="1"/>
  <c r="O93" i="6"/>
  <c r="G93" i="6"/>
  <c r="S83" i="6"/>
  <c r="G29" i="6"/>
  <c r="D95" i="6"/>
  <c r="G95" i="6" s="1"/>
  <c r="G92" i="6"/>
  <c r="K92" i="6"/>
  <c r="H95" i="6"/>
  <c r="K95" i="6" s="1"/>
  <c r="O92" i="6"/>
  <c r="L95" i="6"/>
  <c r="O95" i="6" s="1"/>
  <c r="S92" i="6"/>
  <c r="G83" i="6"/>
  <c r="P95" i="6"/>
  <c r="S95" i="6" s="1"/>
</calcChain>
</file>

<file path=xl/sharedStrings.xml><?xml version="1.0" encoding="utf-8"?>
<sst xmlns="http://schemas.openxmlformats.org/spreadsheetml/2006/main" count="16106" uniqueCount="3191">
  <si>
    <t>Ｅ－１　市街地開発事業等（平成12年）</t>
    <rPh sb="13" eb="15">
      <t>ヘイセイ</t>
    </rPh>
    <rPh sb="17" eb="18">
      <t>ネン</t>
    </rPh>
    <phoneticPr fontId="7"/>
  </si>
  <si>
    <t>都市計画
区域名</t>
    <rPh sb="0" eb="2">
      <t>トシ</t>
    </rPh>
    <rPh sb="2" eb="4">
      <t>ケイカク</t>
    </rPh>
    <rPh sb="5" eb="7">
      <t>クイキ</t>
    </rPh>
    <rPh sb="7" eb="8">
      <t>メイ</t>
    </rPh>
    <phoneticPr fontId="7"/>
  </si>
  <si>
    <t>市町村名</t>
    <rPh sb="0" eb="3">
      <t>シチョウソン</t>
    </rPh>
    <rPh sb="3" eb="4">
      <t>メイ</t>
    </rPh>
    <phoneticPr fontId="7"/>
  </si>
  <si>
    <t>線引き都市計画区域</t>
    <phoneticPr fontId="7"/>
  </si>
  <si>
    <t>非線引き都市計画区域</t>
    <rPh sb="0" eb="1">
      <t>ヒ</t>
    </rPh>
    <phoneticPr fontId="7"/>
  </si>
  <si>
    <t>市街化区域（ｈａ）</t>
    <rPh sb="0" eb="3">
      <t>シガイカ</t>
    </rPh>
    <rPh sb="3" eb="5">
      <t>クイキ</t>
    </rPh>
    <phoneticPr fontId="7"/>
  </si>
  <si>
    <t>市街化調整区域（ｈａ）</t>
    <rPh sb="0" eb="3">
      <t>シガイカ</t>
    </rPh>
    <rPh sb="3" eb="5">
      <t>チョウセイ</t>
    </rPh>
    <rPh sb="5" eb="7">
      <t>クイキ</t>
    </rPh>
    <phoneticPr fontId="7"/>
  </si>
  <si>
    <t>用途地域内（ｈａ）</t>
    <rPh sb="0" eb="2">
      <t>ヨウト</t>
    </rPh>
    <rPh sb="2" eb="4">
      <t>チイキ</t>
    </rPh>
    <rPh sb="4" eb="5">
      <t>ナイ</t>
    </rPh>
    <phoneticPr fontId="7"/>
  </si>
  <si>
    <t>用途地域外（ｈａ）</t>
    <rPh sb="0" eb="2">
      <t>ヨウト</t>
    </rPh>
    <rPh sb="2" eb="4">
      <t>チイキ</t>
    </rPh>
    <rPh sb="4" eb="5">
      <t>ガイ</t>
    </rPh>
    <phoneticPr fontId="7"/>
  </si>
  <si>
    <t>市街地</t>
    <rPh sb="0" eb="3">
      <t>シガイチ</t>
    </rPh>
    <phoneticPr fontId="7"/>
  </si>
  <si>
    <t>１ｈａ以上</t>
    <rPh sb="3" eb="5">
      <t>イジョウ</t>
    </rPh>
    <phoneticPr fontId="7"/>
  </si>
  <si>
    <t>小計</t>
    <rPh sb="0" eb="1">
      <t>ショウ</t>
    </rPh>
    <rPh sb="1" eb="2">
      <t>ケイ</t>
    </rPh>
    <phoneticPr fontId="7"/>
  </si>
  <si>
    <t>開発事業</t>
    <rPh sb="0" eb="2">
      <t>カイハツ</t>
    </rPh>
    <rPh sb="2" eb="4">
      <t>ジギョウ</t>
    </rPh>
    <phoneticPr fontId="7"/>
  </si>
  <si>
    <t>の開発行為</t>
    <rPh sb="1" eb="3">
      <t>カイハツ</t>
    </rPh>
    <rPh sb="3" eb="5">
      <t>コウイ</t>
    </rPh>
    <phoneticPr fontId="7"/>
  </si>
  <si>
    <t>の公的開発</t>
    <rPh sb="1" eb="3">
      <t>コウテキ</t>
    </rPh>
    <rPh sb="3" eb="5">
      <t>カイハツ</t>
    </rPh>
    <phoneticPr fontId="7"/>
  </si>
  <si>
    <t>●さいたま</t>
    <phoneticPr fontId="7"/>
  </si>
  <si>
    <t>さいたま市</t>
    <rPh sb="4" eb="5">
      <t>シ</t>
    </rPh>
    <phoneticPr fontId="7"/>
  </si>
  <si>
    <t>●川口</t>
    <phoneticPr fontId="3"/>
  </si>
  <si>
    <t>川口市*1</t>
    <rPh sb="0" eb="3">
      <t>カワグチシ</t>
    </rPh>
    <phoneticPr fontId="7"/>
  </si>
  <si>
    <t>川口市(旧川口市)*1</t>
    <rPh sb="0" eb="3">
      <t>カワグチシ</t>
    </rPh>
    <rPh sb="4" eb="5">
      <t>キュウ</t>
    </rPh>
    <rPh sb="5" eb="8">
      <t>カワグチシ</t>
    </rPh>
    <phoneticPr fontId="7"/>
  </si>
  <si>
    <t>川口市(鳩ヶ谷市)*1</t>
    <rPh sb="0" eb="3">
      <t>カワグチシ</t>
    </rPh>
    <rPh sb="4" eb="8">
      <t>ハトガヤシ</t>
    </rPh>
    <phoneticPr fontId="7"/>
  </si>
  <si>
    <t>●所沢</t>
    <rPh sb="1" eb="3">
      <t>トコロザワ</t>
    </rPh>
    <phoneticPr fontId="7"/>
  </si>
  <si>
    <t>所沢市</t>
    <rPh sb="0" eb="3">
      <t>トコロザワシ</t>
    </rPh>
    <phoneticPr fontId="7"/>
  </si>
  <si>
    <t>●春日部</t>
    <rPh sb="1" eb="4">
      <t>カスカベ</t>
    </rPh>
    <phoneticPr fontId="7"/>
  </si>
  <si>
    <t>春日部市</t>
    <rPh sb="0" eb="4">
      <t>カスカベシ</t>
    </rPh>
    <phoneticPr fontId="7"/>
  </si>
  <si>
    <t>●草加</t>
    <rPh sb="1" eb="3">
      <t>ソウカ</t>
    </rPh>
    <phoneticPr fontId="7"/>
  </si>
  <si>
    <t>草加市</t>
    <rPh sb="0" eb="3">
      <t>ソウカシ</t>
    </rPh>
    <phoneticPr fontId="7"/>
  </si>
  <si>
    <t>八潮市</t>
    <rPh sb="0" eb="3">
      <t>ヤシオシ</t>
    </rPh>
    <phoneticPr fontId="7"/>
  </si>
  <si>
    <t>三郷市</t>
    <rPh sb="0" eb="3">
      <t>ミサトシ</t>
    </rPh>
    <phoneticPr fontId="7"/>
  </si>
  <si>
    <t>都計区域計</t>
    <rPh sb="0" eb="1">
      <t>ミヤコ</t>
    </rPh>
    <rPh sb="1" eb="2">
      <t>ケイ</t>
    </rPh>
    <rPh sb="2" eb="4">
      <t>クイキ</t>
    </rPh>
    <rPh sb="4" eb="5">
      <t>ケイ</t>
    </rPh>
    <phoneticPr fontId="7"/>
  </si>
  <si>
    <t>●越谷</t>
    <rPh sb="1" eb="3">
      <t>コシガヤ</t>
    </rPh>
    <phoneticPr fontId="7"/>
  </si>
  <si>
    <t>越谷市</t>
    <rPh sb="0" eb="3">
      <t>コシガヤシ</t>
    </rPh>
    <phoneticPr fontId="7"/>
  </si>
  <si>
    <t>吉川市</t>
    <rPh sb="0" eb="3">
      <t>ヨシカワシ</t>
    </rPh>
    <phoneticPr fontId="7"/>
  </si>
  <si>
    <t>松伏町</t>
    <rPh sb="0" eb="3">
      <t>マツブシマチ</t>
    </rPh>
    <phoneticPr fontId="7"/>
  </si>
  <si>
    <t>都計区域計</t>
    <rPh sb="0" eb="1">
      <t>ト</t>
    </rPh>
    <rPh sb="1" eb="2">
      <t>ケイ</t>
    </rPh>
    <rPh sb="2" eb="4">
      <t>クイキ</t>
    </rPh>
    <rPh sb="4" eb="5">
      <t>ケイ</t>
    </rPh>
    <phoneticPr fontId="7"/>
  </si>
  <si>
    <t>●蕨</t>
    <rPh sb="1" eb="2">
      <t>ワラビ</t>
    </rPh>
    <phoneticPr fontId="7"/>
  </si>
  <si>
    <t>蕨市</t>
    <rPh sb="0" eb="2">
      <t>ワラビシ</t>
    </rPh>
    <phoneticPr fontId="7"/>
  </si>
  <si>
    <t>●戸田</t>
    <rPh sb="1" eb="3">
      <t>トダ</t>
    </rPh>
    <phoneticPr fontId="7"/>
  </si>
  <si>
    <t>戸田市</t>
    <rPh sb="0" eb="3">
      <t>トダシ</t>
    </rPh>
    <phoneticPr fontId="7"/>
  </si>
  <si>
    <t>●朝霞</t>
    <rPh sb="1" eb="3">
      <t>アサカ</t>
    </rPh>
    <phoneticPr fontId="7"/>
  </si>
  <si>
    <t>朝霞市</t>
    <rPh sb="0" eb="3">
      <t>アサカシ</t>
    </rPh>
    <phoneticPr fontId="7"/>
  </si>
  <si>
    <t>●志木</t>
    <rPh sb="1" eb="3">
      <t>シキ</t>
    </rPh>
    <phoneticPr fontId="7"/>
  </si>
  <si>
    <t>志木市</t>
    <rPh sb="0" eb="3">
      <t>シキシ</t>
    </rPh>
    <phoneticPr fontId="7"/>
  </si>
  <si>
    <t>●和光</t>
    <rPh sb="1" eb="3">
      <t>ワコウ</t>
    </rPh>
    <phoneticPr fontId="7"/>
  </si>
  <si>
    <t>和光市</t>
    <rPh sb="0" eb="3">
      <t>ワコウシ</t>
    </rPh>
    <phoneticPr fontId="7"/>
  </si>
  <si>
    <t>●新座</t>
    <rPh sb="1" eb="3">
      <t>ニイザ</t>
    </rPh>
    <phoneticPr fontId="7"/>
  </si>
  <si>
    <t>新座市</t>
    <rPh sb="0" eb="3">
      <t>ニイザシ</t>
    </rPh>
    <phoneticPr fontId="7"/>
  </si>
  <si>
    <t>●富士見</t>
    <rPh sb="1" eb="4">
      <t>フジミ</t>
    </rPh>
    <phoneticPr fontId="7"/>
  </si>
  <si>
    <t>富士見市</t>
    <rPh sb="0" eb="4">
      <t>フジミシ</t>
    </rPh>
    <phoneticPr fontId="7"/>
  </si>
  <si>
    <t>ふじみ野市</t>
    <rPh sb="3" eb="4">
      <t>ノ</t>
    </rPh>
    <rPh sb="4" eb="5">
      <t>シ</t>
    </rPh>
    <phoneticPr fontId="7"/>
  </si>
  <si>
    <t>三芳町</t>
    <rPh sb="0" eb="2">
      <t>ミヨシ</t>
    </rPh>
    <rPh sb="2" eb="3">
      <t>マチ</t>
    </rPh>
    <phoneticPr fontId="7"/>
  </si>
  <si>
    <t>県南地域計</t>
    <rPh sb="0" eb="2">
      <t>ケンナン</t>
    </rPh>
    <rPh sb="2" eb="4">
      <t>チイキ</t>
    </rPh>
    <rPh sb="4" eb="5">
      <t>ケイ</t>
    </rPh>
    <phoneticPr fontId="7"/>
  </si>
  <si>
    <t>●川越</t>
    <rPh sb="1" eb="3">
      <t>カワゴエ</t>
    </rPh>
    <phoneticPr fontId="7"/>
  </si>
  <si>
    <t>川越市</t>
    <rPh sb="0" eb="3">
      <t>カワゴエシ</t>
    </rPh>
    <phoneticPr fontId="7"/>
  </si>
  <si>
    <t>日高市</t>
    <rPh sb="0" eb="3">
      <t>ヒダカシ</t>
    </rPh>
    <phoneticPr fontId="7"/>
  </si>
  <si>
    <t>川島町</t>
    <rPh sb="0" eb="2">
      <t>カワシマ</t>
    </rPh>
    <rPh sb="2" eb="3">
      <t>マチ</t>
    </rPh>
    <phoneticPr fontId="7"/>
  </si>
  <si>
    <t>●行田</t>
    <rPh sb="1" eb="3">
      <t>ギョウダ</t>
    </rPh>
    <phoneticPr fontId="7"/>
  </si>
  <si>
    <t>行田市</t>
    <rPh sb="0" eb="2">
      <t>ギョウダ</t>
    </rPh>
    <rPh sb="2" eb="3">
      <t>シ</t>
    </rPh>
    <phoneticPr fontId="7"/>
  </si>
  <si>
    <t>●飯能</t>
    <rPh sb="1" eb="3">
      <t>ハンノウ</t>
    </rPh>
    <phoneticPr fontId="7"/>
  </si>
  <si>
    <t>飯能市</t>
    <rPh sb="0" eb="3">
      <t>ハンノウシ</t>
    </rPh>
    <phoneticPr fontId="7"/>
  </si>
  <si>
    <t>●加須</t>
    <phoneticPr fontId="7"/>
  </si>
  <si>
    <t>加須市</t>
    <rPh sb="0" eb="3">
      <t>カゾシ</t>
    </rPh>
    <phoneticPr fontId="7"/>
  </si>
  <si>
    <t>○北川辺</t>
    <rPh sb="1" eb="4">
      <t>キタカワベ</t>
    </rPh>
    <phoneticPr fontId="7"/>
  </si>
  <si>
    <t>加須市（旧北川辺町）*2</t>
    <rPh sb="0" eb="2">
      <t>カゾ</t>
    </rPh>
    <rPh sb="2" eb="3">
      <t>シ</t>
    </rPh>
    <rPh sb="4" eb="5">
      <t>キュウ</t>
    </rPh>
    <rPh sb="5" eb="8">
      <t>キタカワベ</t>
    </rPh>
    <rPh sb="8" eb="9">
      <t>マチ</t>
    </rPh>
    <phoneticPr fontId="7"/>
  </si>
  <si>
    <t>●東松山</t>
    <rPh sb="1" eb="4">
      <t>ヒガシマツヤマ</t>
    </rPh>
    <phoneticPr fontId="7"/>
  </si>
  <si>
    <t>東松山市</t>
    <rPh sb="0" eb="4">
      <t>ヒガシマツヤマシ</t>
    </rPh>
    <phoneticPr fontId="7"/>
  </si>
  <si>
    <t>滑川町</t>
    <rPh sb="0" eb="2">
      <t>ナメカワ</t>
    </rPh>
    <rPh sb="2" eb="3">
      <t>マチ</t>
    </rPh>
    <phoneticPr fontId="7"/>
  </si>
  <si>
    <t>嵐山町</t>
    <rPh sb="0" eb="3">
      <t>ランザンマチ</t>
    </rPh>
    <phoneticPr fontId="7"/>
  </si>
  <si>
    <t>吉見町</t>
    <rPh sb="0" eb="3">
      <t>ヨシミマチ</t>
    </rPh>
    <phoneticPr fontId="7"/>
  </si>
  <si>
    <t>●狭山</t>
    <rPh sb="1" eb="3">
      <t>サヤマ</t>
    </rPh>
    <phoneticPr fontId="7"/>
  </si>
  <si>
    <t>狭山市</t>
    <rPh sb="0" eb="3">
      <t>サヤマシ</t>
    </rPh>
    <phoneticPr fontId="7"/>
  </si>
  <si>
    <t>●羽生</t>
    <rPh sb="1" eb="3">
      <t>ハニュウ</t>
    </rPh>
    <phoneticPr fontId="7"/>
  </si>
  <si>
    <t>羽生市</t>
    <rPh sb="0" eb="3">
      <t>ハニュウシ</t>
    </rPh>
    <phoneticPr fontId="7"/>
  </si>
  <si>
    <t>●鴻巣</t>
    <rPh sb="1" eb="3">
      <t>コウノス</t>
    </rPh>
    <phoneticPr fontId="7"/>
  </si>
  <si>
    <t>鴻巣市</t>
    <rPh sb="0" eb="3">
      <t>コウノスシ</t>
    </rPh>
    <phoneticPr fontId="7"/>
  </si>
  <si>
    <t>●上尾</t>
    <rPh sb="1" eb="3">
      <t>アゲオ</t>
    </rPh>
    <phoneticPr fontId="7"/>
  </si>
  <si>
    <t>上尾市</t>
    <rPh sb="0" eb="3">
      <t>アゲオシ</t>
    </rPh>
    <phoneticPr fontId="7"/>
  </si>
  <si>
    <t>伊奈町</t>
    <rPh sb="0" eb="3">
      <t>イナマチ</t>
    </rPh>
    <phoneticPr fontId="7"/>
  </si>
  <si>
    <t>●入間</t>
    <rPh sb="1" eb="3">
      <t>イルマ</t>
    </rPh>
    <phoneticPr fontId="7"/>
  </si>
  <si>
    <t>入間市</t>
    <rPh sb="0" eb="3">
      <t>イルマシ</t>
    </rPh>
    <phoneticPr fontId="7"/>
  </si>
  <si>
    <t>●桶川</t>
    <rPh sb="1" eb="3">
      <t>オケガワ</t>
    </rPh>
    <phoneticPr fontId="7"/>
  </si>
  <si>
    <t>桶川市</t>
    <rPh sb="0" eb="3">
      <t>オケガワシ</t>
    </rPh>
    <phoneticPr fontId="7"/>
  </si>
  <si>
    <t>●久喜</t>
    <phoneticPr fontId="7"/>
  </si>
  <si>
    <t>久喜市</t>
    <rPh sb="0" eb="3">
      <t>クキシ</t>
    </rPh>
    <phoneticPr fontId="7"/>
  </si>
  <si>
    <t>●北本</t>
    <rPh sb="1" eb="3">
      <t>キタモト</t>
    </rPh>
    <phoneticPr fontId="7"/>
  </si>
  <si>
    <t>北本市</t>
    <rPh sb="0" eb="3">
      <t>キタモトシ</t>
    </rPh>
    <phoneticPr fontId="7"/>
  </si>
  <si>
    <t>●蓮田</t>
    <rPh sb="1" eb="3">
      <t>ハスダ</t>
    </rPh>
    <phoneticPr fontId="7"/>
  </si>
  <si>
    <t>蓮田市</t>
    <rPh sb="0" eb="3">
      <t>ハスダシ</t>
    </rPh>
    <phoneticPr fontId="7"/>
  </si>
  <si>
    <t>白岡市*7</t>
    <phoneticPr fontId="7"/>
  </si>
  <si>
    <t>●坂戸</t>
    <rPh sb="1" eb="3">
      <t>サカド</t>
    </rPh>
    <phoneticPr fontId="7"/>
  </si>
  <si>
    <t>坂戸市</t>
    <rPh sb="0" eb="2">
      <t>サカド</t>
    </rPh>
    <rPh sb="2" eb="3">
      <t>シ</t>
    </rPh>
    <phoneticPr fontId="7"/>
  </si>
  <si>
    <t>鶴ヶ島市</t>
    <rPh sb="0" eb="4">
      <t>ツルガシマシ</t>
    </rPh>
    <phoneticPr fontId="7"/>
  </si>
  <si>
    <t>●幸手</t>
    <rPh sb="1" eb="3">
      <t>サッテ</t>
    </rPh>
    <phoneticPr fontId="7"/>
  </si>
  <si>
    <t>幸手市</t>
    <rPh sb="0" eb="3">
      <t>サッテシ</t>
    </rPh>
    <phoneticPr fontId="7"/>
  </si>
  <si>
    <t>宮代町</t>
    <rPh sb="0" eb="3">
      <t>ミヤシロマチ</t>
    </rPh>
    <phoneticPr fontId="7"/>
  </si>
  <si>
    <t>杉戸町</t>
    <rPh sb="0" eb="3">
      <t>スギトマチ</t>
    </rPh>
    <phoneticPr fontId="7"/>
  </si>
  <si>
    <t>●小川</t>
    <rPh sb="1" eb="3">
      <t>オガワ</t>
    </rPh>
    <phoneticPr fontId="7"/>
  </si>
  <si>
    <t>小川町</t>
    <rPh sb="0" eb="3">
      <t>オガワマチ</t>
    </rPh>
    <phoneticPr fontId="7"/>
  </si>
  <si>
    <t>●毛呂山
・越生</t>
    <rPh sb="1" eb="4">
      <t>モロヤマ</t>
    </rPh>
    <rPh sb="6" eb="7">
      <t>コ</t>
    </rPh>
    <rPh sb="7" eb="8">
      <t>ウ</t>
    </rPh>
    <phoneticPr fontId="7"/>
  </si>
  <si>
    <t>毛呂山町</t>
    <rPh sb="0" eb="4">
      <t>モロヤママチ</t>
    </rPh>
    <phoneticPr fontId="7"/>
  </si>
  <si>
    <t>越生町</t>
    <rPh sb="0" eb="3">
      <t>オゴセマチ</t>
    </rPh>
    <phoneticPr fontId="7"/>
  </si>
  <si>
    <t>鳩山町</t>
    <rPh sb="0" eb="3">
      <t>ハトヤママチ</t>
    </rPh>
    <phoneticPr fontId="7"/>
  </si>
  <si>
    <t>○ときがわ</t>
    <phoneticPr fontId="7"/>
  </si>
  <si>
    <t>ときがわ町</t>
    <rPh sb="4" eb="5">
      <t>マチ</t>
    </rPh>
    <phoneticPr fontId="7"/>
  </si>
  <si>
    <t>圏央道地域計</t>
    <rPh sb="0" eb="3">
      <t>ケンオウドウ</t>
    </rPh>
    <rPh sb="3" eb="5">
      <t>チイキ</t>
    </rPh>
    <rPh sb="5" eb="6">
      <t>ケイ</t>
    </rPh>
    <phoneticPr fontId="7"/>
  </si>
  <si>
    <t>●熊谷</t>
    <rPh sb="1" eb="3">
      <t>クマガヤ</t>
    </rPh>
    <phoneticPr fontId="7"/>
  </si>
  <si>
    <t>熊谷市</t>
    <rPh sb="0" eb="3">
      <t>クマガヤシ</t>
    </rPh>
    <phoneticPr fontId="7"/>
  </si>
  <si>
    <t>本庄市</t>
    <rPh sb="0" eb="3">
      <t>ホンジョウシ</t>
    </rPh>
    <phoneticPr fontId="7"/>
  </si>
  <si>
    <t>●本庄</t>
    <rPh sb="1" eb="3">
      <t>ホンジョウ</t>
    </rPh>
    <phoneticPr fontId="7"/>
  </si>
  <si>
    <t>本庄市（旧本庄市）*5</t>
    <rPh sb="0" eb="3">
      <t>ホンジョウシ</t>
    </rPh>
    <rPh sb="4" eb="5">
      <t>キュウ</t>
    </rPh>
    <rPh sb="5" eb="7">
      <t>ホンジョウ</t>
    </rPh>
    <rPh sb="7" eb="8">
      <t>シ</t>
    </rPh>
    <phoneticPr fontId="7"/>
  </si>
  <si>
    <t>深谷市</t>
    <rPh sb="0" eb="3">
      <t>フカヤシ</t>
    </rPh>
    <phoneticPr fontId="7"/>
  </si>
  <si>
    <t>●深谷</t>
    <rPh sb="1" eb="3">
      <t>フカヤ</t>
    </rPh>
    <phoneticPr fontId="7"/>
  </si>
  <si>
    <t>深谷市（旧花園町以外）*3</t>
    <rPh sb="0" eb="3">
      <t>フカヤシ</t>
    </rPh>
    <rPh sb="4" eb="5">
      <t>キュウ</t>
    </rPh>
    <rPh sb="5" eb="7">
      <t>ハナゾノ</t>
    </rPh>
    <rPh sb="7" eb="8">
      <t>マチ</t>
    </rPh>
    <rPh sb="8" eb="10">
      <t>イガイ</t>
    </rPh>
    <phoneticPr fontId="7"/>
  </si>
  <si>
    <t>○児玉</t>
    <rPh sb="1" eb="3">
      <t>コダマ</t>
    </rPh>
    <phoneticPr fontId="7"/>
  </si>
  <si>
    <t>本庄市(旧児玉町)*6</t>
    <rPh sb="0" eb="3">
      <t>ホンジョウシ</t>
    </rPh>
    <rPh sb="4" eb="5">
      <t>キュウ</t>
    </rPh>
    <rPh sb="5" eb="8">
      <t>コダママチ</t>
    </rPh>
    <phoneticPr fontId="7"/>
  </si>
  <si>
    <t>美里町</t>
    <rPh sb="0" eb="3">
      <t>ミサトマチ</t>
    </rPh>
    <phoneticPr fontId="7"/>
  </si>
  <si>
    <t>神川町</t>
    <rPh sb="0" eb="3">
      <t>カミカワマチ</t>
    </rPh>
    <phoneticPr fontId="7"/>
  </si>
  <si>
    <t>上里町</t>
    <rPh sb="0" eb="3">
      <t>カミサトマチ</t>
    </rPh>
    <phoneticPr fontId="7"/>
  </si>
  <si>
    <t>○寄居</t>
    <rPh sb="1" eb="3">
      <t>ヨリイ</t>
    </rPh>
    <phoneticPr fontId="7"/>
  </si>
  <si>
    <t>深谷市(旧花園町)*4</t>
    <rPh sb="0" eb="3">
      <t>フカヤシ</t>
    </rPh>
    <rPh sb="4" eb="5">
      <t>キュウ</t>
    </rPh>
    <rPh sb="5" eb="8">
      <t>ハナゾノマチ</t>
    </rPh>
    <phoneticPr fontId="7"/>
  </si>
  <si>
    <t>寄居町</t>
    <rPh sb="0" eb="3">
      <t>ヨリイマチ</t>
    </rPh>
    <phoneticPr fontId="7"/>
  </si>
  <si>
    <t>県北地域（北部地域）計</t>
    <rPh sb="0" eb="2">
      <t>ケンホク</t>
    </rPh>
    <rPh sb="2" eb="4">
      <t>チイキ</t>
    </rPh>
    <rPh sb="5" eb="7">
      <t>ホクブ</t>
    </rPh>
    <rPh sb="7" eb="9">
      <t>チイキ</t>
    </rPh>
    <rPh sb="10" eb="11">
      <t>ケイ</t>
    </rPh>
    <phoneticPr fontId="7"/>
  </si>
  <si>
    <t>○秩父</t>
    <rPh sb="1" eb="3">
      <t>チチブ</t>
    </rPh>
    <phoneticPr fontId="7"/>
  </si>
  <si>
    <t>秩父市</t>
    <rPh sb="0" eb="3">
      <t>チチブシ</t>
    </rPh>
    <phoneticPr fontId="7"/>
  </si>
  <si>
    <t>横瀬町</t>
    <rPh sb="0" eb="2">
      <t>ヨコセ</t>
    </rPh>
    <rPh sb="2" eb="3">
      <t>マチ</t>
    </rPh>
    <phoneticPr fontId="7"/>
  </si>
  <si>
    <t>皆野町</t>
    <rPh sb="0" eb="3">
      <t>ミナノマチ</t>
    </rPh>
    <phoneticPr fontId="7"/>
  </si>
  <si>
    <t>○小鹿野</t>
    <rPh sb="1" eb="4">
      <t>オガノ</t>
    </rPh>
    <phoneticPr fontId="7"/>
  </si>
  <si>
    <t>小鹿野町</t>
    <rPh sb="0" eb="4">
      <t>オガノマチ</t>
    </rPh>
    <phoneticPr fontId="7"/>
  </si>
  <si>
    <t>県北地域（秩父地域）計</t>
    <rPh sb="0" eb="2">
      <t>ケンホク</t>
    </rPh>
    <rPh sb="2" eb="4">
      <t>チイキ</t>
    </rPh>
    <rPh sb="5" eb="7">
      <t>チチブ</t>
    </rPh>
    <rPh sb="7" eb="9">
      <t>チイキ</t>
    </rPh>
    <rPh sb="10" eb="11">
      <t>ケイ</t>
    </rPh>
    <phoneticPr fontId="7"/>
  </si>
  <si>
    <t>長瀞町</t>
    <rPh sb="0" eb="3">
      <t>ナガトロマチ</t>
    </rPh>
    <phoneticPr fontId="7"/>
  </si>
  <si>
    <t>東秩父村</t>
    <rPh sb="0" eb="4">
      <t>ヒガシチチブムラ</t>
    </rPh>
    <phoneticPr fontId="7"/>
  </si>
  <si>
    <t>線引き都市計画区域計</t>
  </si>
  <si>
    <t>非線引き都市計画区域計</t>
    <rPh sb="0" eb="1">
      <t>ヒ</t>
    </rPh>
    <phoneticPr fontId="7"/>
  </si>
  <si>
    <t>都市計画区域外計</t>
    <phoneticPr fontId="7"/>
  </si>
  <si>
    <t>合計</t>
    <rPh sb="0" eb="2">
      <t>ゴウケイ</t>
    </rPh>
    <phoneticPr fontId="7"/>
  </si>
  <si>
    <t>都市計画区域凡例　　　　●：線引き都市計画区域　　○：非線引き都市計画区域　　</t>
  </si>
  <si>
    <t>*1：平成23年10月11日に鳩ヶ谷市が川口市に合併し、全域が川口都市計画になった。</t>
    <rPh sb="3" eb="5">
      <t>ヘイセイ</t>
    </rPh>
    <rPh sb="7" eb="8">
      <t>ネン</t>
    </rPh>
    <rPh sb="10" eb="11">
      <t>ガツ</t>
    </rPh>
    <rPh sb="13" eb="14">
      <t>ニチ</t>
    </rPh>
    <rPh sb="15" eb="19">
      <t>ハトガヤシ</t>
    </rPh>
    <rPh sb="20" eb="22">
      <t>カワグチ</t>
    </rPh>
    <rPh sb="22" eb="23">
      <t>シ</t>
    </rPh>
    <rPh sb="24" eb="26">
      <t>ガッペイ</t>
    </rPh>
    <rPh sb="28" eb="30">
      <t>ゼンイキ</t>
    </rPh>
    <rPh sb="31" eb="33">
      <t>カワグチ</t>
    </rPh>
    <rPh sb="33" eb="35">
      <t>トシ</t>
    </rPh>
    <rPh sb="35" eb="37">
      <t>ケイカク</t>
    </rPh>
    <phoneticPr fontId="9"/>
  </si>
  <si>
    <t>*2：北川辺都市計画は、加須市のうち旧北川辺町の区域となっている。</t>
    <rPh sb="3" eb="5">
      <t>トシ</t>
    </rPh>
    <rPh sb="5" eb="7">
      <t>ケイカク</t>
    </rPh>
    <rPh sb="9" eb="12">
      <t>カゾシ</t>
    </rPh>
    <rPh sb="15" eb="16">
      <t>キュウ</t>
    </rPh>
    <rPh sb="16" eb="20">
      <t>キタカワベマチ</t>
    </rPh>
    <rPh sb="21" eb="23">
      <t>クイキ</t>
    </rPh>
    <phoneticPr fontId="7"/>
  </si>
  <si>
    <t>*3：深谷都市計画は、深谷市のうち旧花園町を除いた区域となっている。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9"/>
  </si>
  <si>
    <t>*4：寄居都市計画は、寄居町に、深谷市のうち旧花園町を加えた区域となっている。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9"/>
  </si>
  <si>
    <t>*5：本庄都市計画は、本庄市のうち旧児玉町を除いた区域となっている。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9"/>
  </si>
  <si>
    <t>*6：児玉都市計画は、美里町、神川町、上里町に、本庄市のうち旧児玉町を加えた区域となっている。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9"/>
  </si>
  <si>
    <t>*7：白岡町は、平成24年10月1日に市制施行し、白岡市になった。</t>
    <rPh sb="3" eb="6">
      <t>シラオカマチ</t>
    </rPh>
    <rPh sb="8" eb="10">
      <t>ヘイセイ</t>
    </rPh>
    <rPh sb="12" eb="13">
      <t>ネン</t>
    </rPh>
    <rPh sb="15" eb="16">
      <t>ガツ</t>
    </rPh>
    <rPh sb="17" eb="18">
      <t>ニチ</t>
    </rPh>
    <rPh sb="19" eb="21">
      <t>シセイ</t>
    </rPh>
    <rPh sb="21" eb="23">
      <t>シコウ</t>
    </rPh>
    <rPh sb="25" eb="27">
      <t>シラオカ</t>
    </rPh>
    <rPh sb="27" eb="28">
      <t>シ</t>
    </rPh>
    <phoneticPr fontId="7"/>
  </si>
  <si>
    <t>Ｅ－１　市街地開発事業等（平成1７年）</t>
    <rPh sb="13" eb="15">
      <t>ヘイセイ</t>
    </rPh>
    <rPh sb="17" eb="18">
      <t>ネン</t>
    </rPh>
    <phoneticPr fontId="7"/>
  </si>
  <si>
    <t>Ｅ－１　市街地開発事業等（平成22年）</t>
    <rPh sb="13" eb="15">
      <t>ヘイセイ</t>
    </rPh>
    <rPh sb="17" eb="18">
      <t>ネン</t>
    </rPh>
    <phoneticPr fontId="7"/>
  </si>
  <si>
    <t>Ｅ－１　市街地開発事業等（平成27年）</t>
    <rPh sb="13" eb="15">
      <t>ヘイセイ</t>
    </rPh>
    <rPh sb="17" eb="18">
      <t>ネン</t>
    </rPh>
    <phoneticPr fontId="7"/>
  </si>
  <si>
    <t>●久喜</t>
    <rPh sb="1" eb="3">
      <t>クキ</t>
    </rPh>
    <phoneticPr fontId="7"/>
  </si>
  <si>
    <t>Ｅ－１　市街地開発事業等（令和2年）</t>
    <rPh sb="13" eb="15">
      <t>レイワ</t>
    </rPh>
    <rPh sb="16" eb="17">
      <t>ネン</t>
    </rPh>
    <phoneticPr fontId="7"/>
  </si>
  <si>
    <t>●川口</t>
    <rPh sb="1" eb="3">
      <t>カワグチ</t>
    </rPh>
    <phoneticPr fontId="7"/>
  </si>
  <si>
    <t>川口市</t>
    <rPh sb="0" eb="3">
      <t>カワグチシ</t>
    </rPh>
    <phoneticPr fontId="7"/>
  </si>
  <si>
    <t>●加須</t>
    <rPh sb="1" eb="3">
      <t>カゾ</t>
    </rPh>
    <phoneticPr fontId="7"/>
  </si>
  <si>
    <t>加須市（旧北川辺町）*1</t>
    <rPh sb="0" eb="2">
      <t>カゾ</t>
    </rPh>
    <rPh sb="2" eb="3">
      <t>シ</t>
    </rPh>
    <rPh sb="4" eb="5">
      <t>キュウ</t>
    </rPh>
    <rPh sb="5" eb="8">
      <t>キタカワベ</t>
    </rPh>
    <rPh sb="8" eb="9">
      <t>マチ</t>
    </rPh>
    <phoneticPr fontId="7"/>
  </si>
  <si>
    <t>白岡市</t>
    <phoneticPr fontId="7"/>
  </si>
  <si>
    <t>県央地域計</t>
    <rPh sb="0" eb="2">
      <t>ケンオウ</t>
    </rPh>
    <rPh sb="2" eb="4">
      <t>チイキ</t>
    </rPh>
    <rPh sb="4" eb="5">
      <t>ケイ</t>
    </rPh>
    <phoneticPr fontId="7"/>
  </si>
  <si>
    <t>(本庄市　合計）</t>
    <rPh sb="1" eb="4">
      <t>ホンジョウシ</t>
    </rPh>
    <rPh sb="5" eb="7">
      <t>ゴウケイ</t>
    </rPh>
    <phoneticPr fontId="7"/>
  </si>
  <si>
    <t>本庄市（旧本庄市）*4</t>
    <rPh sb="0" eb="3">
      <t>ホンジョウシ</t>
    </rPh>
    <rPh sb="4" eb="5">
      <t>キュウ</t>
    </rPh>
    <rPh sb="5" eb="7">
      <t>ホンジョウ</t>
    </rPh>
    <rPh sb="7" eb="8">
      <t>シ</t>
    </rPh>
    <phoneticPr fontId="7"/>
  </si>
  <si>
    <t>(深谷市 合計）</t>
    <rPh sb="1" eb="4">
      <t>フカヤシ</t>
    </rPh>
    <rPh sb="5" eb="7">
      <t>ゴウケイ</t>
    </rPh>
    <phoneticPr fontId="7"/>
  </si>
  <si>
    <t>深谷市（旧花園町以外）*2</t>
    <rPh sb="0" eb="3">
      <t>フカヤシ</t>
    </rPh>
    <rPh sb="4" eb="5">
      <t>キュウ</t>
    </rPh>
    <rPh sb="5" eb="7">
      <t>ハナゾノ</t>
    </rPh>
    <rPh sb="7" eb="8">
      <t>マチ</t>
    </rPh>
    <rPh sb="8" eb="10">
      <t>イガイ</t>
    </rPh>
    <phoneticPr fontId="7"/>
  </si>
  <si>
    <t>本庄市(旧児玉町)*5</t>
    <rPh sb="0" eb="3">
      <t>ホンジョウシ</t>
    </rPh>
    <rPh sb="4" eb="5">
      <t>キュウ</t>
    </rPh>
    <phoneticPr fontId="7"/>
  </si>
  <si>
    <t>深谷市(旧花園町)*3</t>
    <rPh sb="0" eb="3">
      <t>フカヤシ</t>
    </rPh>
    <phoneticPr fontId="7"/>
  </si>
  <si>
    <t>*1：北川辺都市計画は、加須市のうち旧北川辺町の区域となっている。</t>
    <rPh sb="3" eb="5">
      <t>トシ</t>
    </rPh>
    <rPh sb="5" eb="7">
      <t>ケイカク</t>
    </rPh>
    <rPh sb="9" eb="12">
      <t>カゾシ</t>
    </rPh>
    <rPh sb="15" eb="16">
      <t>キュウ</t>
    </rPh>
    <rPh sb="16" eb="20">
      <t>キタカワベマチ</t>
    </rPh>
    <rPh sb="21" eb="23">
      <t>クイキ</t>
    </rPh>
    <phoneticPr fontId="7"/>
  </si>
  <si>
    <t>*2：深谷都市計画は、深谷市のうち旧花園町を除いた区域となっている。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9"/>
  </si>
  <si>
    <t>*3：寄居都市計画は、寄居町に、深谷市のうち旧花園町を加えた区域となっている。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9"/>
  </si>
  <si>
    <t>*4：本庄都市計画は、本庄市のうち旧児玉町を除いた区域となっている。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9"/>
  </si>
  <si>
    <t>*5：児玉都市計画は、美里町、神川町、上里町に、本庄市のうち旧児玉町を加えた区域となっている。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9"/>
  </si>
  <si>
    <t>Ｅ－２　市街地開発事業等整備率（令和2年）</t>
    <rPh sb="18" eb="19">
      <t>ネン</t>
    </rPh>
    <phoneticPr fontId="7"/>
  </si>
  <si>
    <t>線引き都市計画区域</t>
    <rPh sb="0" eb="2">
      <t>センビ</t>
    </rPh>
    <rPh sb="3" eb="5">
      <t>トシ</t>
    </rPh>
    <rPh sb="5" eb="7">
      <t>ケイカク</t>
    </rPh>
    <rPh sb="7" eb="9">
      <t>クイキ</t>
    </rPh>
    <phoneticPr fontId="7"/>
  </si>
  <si>
    <t>非線引き都市計画区域</t>
    <rPh sb="0" eb="1">
      <t>ヒ</t>
    </rPh>
    <rPh sb="1" eb="3">
      <t>センビ</t>
    </rPh>
    <rPh sb="4" eb="6">
      <t>トシ</t>
    </rPh>
    <rPh sb="6" eb="8">
      <t>ケイカク</t>
    </rPh>
    <rPh sb="8" eb="10">
      <t>クイキ</t>
    </rPh>
    <phoneticPr fontId="7"/>
  </si>
  <si>
    <t>市街化</t>
    <rPh sb="0" eb="3">
      <t>シガイカ</t>
    </rPh>
    <phoneticPr fontId="7"/>
  </si>
  <si>
    <t>計画決定</t>
    <rPh sb="0" eb="2">
      <t>ケイカク</t>
    </rPh>
    <rPh sb="2" eb="4">
      <t>ケッテイ</t>
    </rPh>
    <phoneticPr fontId="7"/>
  </si>
  <si>
    <t>実施中</t>
    <rPh sb="0" eb="2">
      <t>ジッシ</t>
    </rPh>
    <rPh sb="2" eb="3">
      <t>チュウ</t>
    </rPh>
    <phoneticPr fontId="7"/>
  </si>
  <si>
    <t>整備済整備中</t>
    <rPh sb="0" eb="2">
      <t>セイビ</t>
    </rPh>
    <rPh sb="2" eb="3">
      <t>スミ</t>
    </rPh>
    <rPh sb="3" eb="5">
      <t>セイビ</t>
    </rPh>
    <rPh sb="5" eb="6">
      <t>チュウ</t>
    </rPh>
    <phoneticPr fontId="7"/>
  </si>
  <si>
    <t>区域</t>
    <phoneticPr fontId="7"/>
  </si>
  <si>
    <t>面積</t>
    <rPh sb="0" eb="2">
      <t>メンセキ</t>
    </rPh>
    <phoneticPr fontId="7"/>
  </si>
  <si>
    <t>＋完了</t>
    <rPh sb="1" eb="3">
      <t>カンリョウ</t>
    </rPh>
    <phoneticPr fontId="7"/>
  </si>
  <si>
    <t>面積率</t>
    <rPh sb="0" eb="2">
      <t>メンセキ</t>
    </rPh>
    <rPh sb="2" eb="3">
      <t>リツ</t>
    </rPh>
    <phoneticPr fontId="7"/>
  </si>
  <si>
    <t>面積率１</t>
    <rPh sb="0" eb="2">
      <t>メンセキ</t>
    </rPh>
    <rPh sb="2" eb="3">
      <t>リツ</t>
    </rPh>
    <phoneticPr fontId="7"/>
  </si>
  <si>
    <t>面積率２</t>
    <rPh sb="0" eb="2">
      <t>メンセキ</t>
    </rPh>
    <rPh sb="2" eb="3">
      <t>リツ</t>
    </rPh>
    <phoneticPr fontId="7"/>
  </si>
  <si>
    <t>（ｈａ）</t>
    <phoneticPr fontId="7"/>
  </si>
  <si>
    <t>（％）</t>
    <phoneticPr fontId="7"/>
  </si>
  <si>
    <t>-</t>
    <phoneticPr fontId="3"/>
  </si>
  <si>
    <t>-</t>
  </si>
  <si>
    <t>Ｅ－３　地区計画等状況</t>
    <rPh sb="8" eb="9">
      <t>ナド</t>
    </rPh>
    <rPh sb="9" eb="11">
      <t>ジョウキョウ</t>
    </rPh>
    <phoneticPr fontId="15"/>
  </si>
  <si>
    <t>番号</t>
    <rPh sb="0" eb="2">
      <t>バンゴウ</t>
    </rPh>
    <phoneticPr fontId="3"/>
  </si>
  <si>
    <t>所在地</t>
  </si>
  <si>
    <t>地区名</t>
  </si>
  <si>
    <t>当初告示年</t>
  </si>
  <si>
    <t>最終告示年</t>
  </si>
  <si>
    <t>計画決定面積</t>
    <rPh sb="0" eb="2">
      <t>ケイカク</t>
    </rPh>
    <rPh sb="2" eb="4">
      <t>ケッテイ</t>
    </rPh>
    <rPh sb="4" eb="6">
      <t>メンセキ</t>
    </rPh>
    <phoneticPr fontId="3"/>
  </si>
  <si>
    <t>整備計画区域面積</t>
    <rPh sb="0" eb="2">
      <t>セイビ</t>
    </rPh>
    <rPh sb="2" eb="4">
      <t>ケイカク</t>
    </rPh>
    <rPh sb="4" eb="6">
      <t>クイキ</t>
    </rPh>
    <rPh sb="6" eb="8">
      <t>メンセキ</t>
    </rPh>
    <phoneticPr fontId="3"/>
  </si>
  <si>
    <t>用途地域</t>
  </si>
  <si>
    <t>容積率</t>
    <phoneticPr fontId="3"/>
  </si>
  <si>
    <t>建ぺい率</t>
    <phoneticPr fontId="3"/>
  </si>
  <si>
    <t>地区計画
のねらい</t>
    <rPh sb="0" eb="4">
      <t>チクケイカク</t>
    </rPh>
    <phoneticPr fontId="3"/>
  </si>
  <si>
    <t>地区計画
の動因</t>
    <rPh sb="0" eb="2">
      <t>チク</t>
    </rPh>
    <rPh sb="2" eb="4">
      <t>ケイカク</t>
    </rPh>
    <phoneticPr fontId="3"/>
  </si>
  <si>
    <t>地区施設</t>
    <rPh sb="0" eb="4">
      <t>チクシセツ</t>
    </rPh>
    <phoneticPr fontId="3"/>
  </si>
  <si>
    <t>建築物等</t>
    <rPh sb="0" eb="3">
      <t>ケンチクブツ</t>
    </rPh>
    <rPh sb="3" eb="4">
      <t>ナド</t>
    </rPh>
    <phoneticPr fontId="3"/>
  </si>
  <si>
    <t>土地利用
・その他</t>
    <rPh sb="8" eb="9">
      <t>タ</t>
    </rPh>
    <phoneticPr fontId="3"/>
  </si>
  <si>
    <t>建築条例</t>
  </si>
  <si>
    <t>区域種別</t>
  </si>
  <si>
    <t>地区道路</t>
  </si>
  <si>
    <t>地区公園広場</t>
    <rPh sb="0" eb="2">
      <t>チク</t>
    </rPh>
    <rPh sb="2" eb="4">
      <t>コウエン</t>
    </rPh>
    <rPh sb="4" eb="6">
      <t>ヒロバ</t>
    </rPh>
    <phoneticPr fontId="3"/>
  </si>
  <si>
    <t>用途・地区</t>
  </si>
  <si>
    <t>容積率（上限）</t>
    <phoneticPr fontId="3"/>
  </si>
  <si>
    <t>建ぺい率（上限）</t>
    <rPh sb="5" eb="7">
      <t>ジョウゲン</t>
    </rPh>
    <phoneticPr fontId="3"/>
  </si>
  <si>
    <t>敷地
面積</t>
    <phoneticPr fontId="3"/>
  </si>
  <si>
    <t>建築
面積</t>
    <phoneticPr fontId="3"/>
  </si>
  <si>
    <t>壁面
位置</t>
    <phoneticPr fontId="3"/>
  </si>
  <si>
    <t>高さ（上限）</t>
    <phoneticPr fontId="3"/>
  </si>
  <si>
    <t>形態
意匠</t>
    <phoneticPr fontId="3"/>
  </si>
  <si>
    <t>垣柵</t>
  </si>
  <si>
    <t>年月日</t>
    <rPh sb="0" eb="3">
      <t>ネンガッピ</t>
    </rPh>
    <phoneticPr fontId="3"/>
  </si>
  <si>
    <t>ha</t>
    <phoneticPr fontId="3"/>
  </si>
  <si>
    <t>％</t>
    <phoneticPr fontId="3"/>
  </si>
  <si>
    <t>本</t>
    <rPh sb="0" eb="1">
      <t>ホン</t>
    </rPh>
    <phoneticPr fontId="3"/>
  </si>
  <si>
    <t>箇所</t>
    <rPh sb="0" eb="2">
      <t>カショ</t>
    </rPh>
    <phoneticPr fontId="3"/>
  </si>
  <si>
    <t>㎡</t>
    <phoneticPr fontId="3"/>
  </si>
  <si>
    <t>ｍ</t>
    <phoneticPr fontId="3"/>
  </si>
  <si>
    <t>さいたま市</t>
  </si>
  <si>
    <t>南浦和駅西口</t>
  </si>
  <si>
    <t>商業</t>
  </si>
  <si>
    <t>土地区画整理事業地内において、駅前広場周辺の高度利用を図り、良好な土地環境の形成・保持を図る</t>
    <phoneticPr fontId="3"/>
  </si>
  <si>
    <t>土地区画整理事業 ,用途地域変更</t>
  </si>
  <si>
    <t>用途1,細分1</t>
  </si>
  <si>
    <t>道路,1</t>
  </si>
  <si>
    <t>１号</t>
  </si>
  <si>
    <t>大宮駅前桜木町</t>
  </si>
  <si>
    <t>商業 ,商業 ,商業 ,準工</t>
    <phoneticPr fontId="3"/>
  </si>
  <si>
    <t>400 ,500 ,600 ,200</t>
  </si>
  <si>
    <t>80,80,80,60</t>
  </si>
  <si>
    <t>健全な商業業務地区として良好な環境の街区を整備保全し、駅前にふさわしい都市景観の形成・保持を図る</t>
    <phoneticPr fontId="3"/>
  </si>
  <si>
    <t>用途地域変更</t>
  </si>
  <si>
    <t>用途5,細分5</t>
  </si>
  <si>
    <t>450 500 550 600 700</t>
  </si>
  <si>
    <t>100 200</t>
  </si>
  <si>
    <t>道路,1,3</t>
  </si>
  <si>
    <t>東大宮駅周辺</t>
  </si>
  <si>
    <t>１中高 ,２中高,１住 ,２住 ,近商 ,近商 ,商業</t>
  </si>
  <si>
    <t>200 ,200 ,200 ,200 ,200 ,300 ,400</t>
  </si>
  <si>
    <t>60,60,60,60,80,80,80</t>
  </si>
  <si>
    <t>地域中心にふさわしい安全で快適な商業業務地の形成、緑辺部においては潤いのある住宅地の形成を図る</t>
  </si>
  <si>
    <t>用途3,細分3</t>
  </si>
  <si>
    <t>広告</t>
  </si>
  <si>
    <t>生垣透視可能1.5</t>
  </si>
  <si>
    <t>土呂駅周辺</t>
  </si>
  <si>
    <t>１中高 ,２中高 ,１住 ,２住 ,近商 ,近商</t>
  </si>
  <si>
    <t>200 ,200 ,200 ,200 ,200 ,300</t>
  </si>
  <si>
    <t>60,60,60,60,80,80</t>
  </si>
  <si>
    <t>用途2,細分2</t>
  </si>
  <si>
    <t>道路1,隣地1</t>
  </si>
  <si>
    <t>広告,勾配屋根</t>
  </si>
  <si>
    <t>生垣透視可能,1.5</t>
  </si>
  <si>
    <t>宮原駅東口周辺</t>
  </si>
  <si>
    <t>１住 ,２住 ,準住 ,近商 ,近商 ,商業</t>
  </si>
  <si>
    <t>200 ,200 ,200 ,200 ,300 ,400</t>
  </si>
  <si>
    <t>60,60,60,80,80,80</t>
  </si>
  <si>
    <t>安全で魅力ある地域中心地にふさわしい商業業務地の形状と、うるおいのある住宅地の形成を図る</t>
  </si>
  <si>
    <t>住環境保護の育成</t>
  </si>
  <si>
    <t>広告,色彩</t>
  </si>
  <si>
    <t>樹林地の保全</t>
  </si>
  <si>
    <t>アーバンみらい東大宮</t>
  </si>
  <si>
    <t>２中高 ,準住</t>
  </si>
  <si>
    <t>200 ,200</t>
  </si>
  <si>
    <t>60,60</t>
  </si>
  <si>
    <t>中高層住宅地整備に合わせ適正かつ合理的な土地利用の促進及び良好な住宅地の形成・保全を目指す</t>
  </si>
  <si>
    <t>住都公団の住宅団地開発</t>
  </si>
  <si>
    <t>用途3,区分3,</t>
  </si>
  <si>
    <t>色彩、広告、勾配、屋根</t>
  </si>
  <si>
    <t>生垣透視可能1,2</t>
  </si>
  <si>
    <t>ファミリータウン東大宮</t>
  </si>
  <si>
    <t>２中高 ,１住</t>
  </si>
  <si>
    <t>住宅供給公社による住宅設備に合わせ低層戸建住宅と中層住宅の良好な住環境の形成・保全を目指す</t>
  </si>
  <si>
    <t>県住宅供給公社による住宅整備</t>
  </si>
  <si>
    <t>用途4,区分4</t>
  </si>
  <si>
    <t>140 150</t>
  </si>
  <si>
    <t>道路,1,1.5,2,隣地,1</t>
  </si>
  <si>
    <t>生垣,透視可能,1,1.5,2</t>
  </si>
  <si>
    <t>南平野</t>
  </si>
  <si>
    <t>２中高 ,１住 ,２住</t>
  </si>
  <si>
    <t>150 ,200 ,200</t>
    <phoneticPr fontId="3"/>
  </si>
  <si>
    <t>60,60,60</t>
  </si>
  <si>
    <t>土地区画整理事業の効果の維持・増進を図るとともに、良好な住環境の形成・保全を図る</t>
  </si>
  <si>
    <t>土地区画整理事業 ,(市施行）</t>
  </si>
  <si>
    <t>用途4,細分4</t>
  </si>
  <si>
    <t>道路1</t>
  </si>
  <si>
    <t>北斜</t>
  </si>
  <si>
    <t>生垣フェンス1.8</t>
  </si>
  <si>
    <t>江川</t>
  </si>
  <si>
    <t>２中高 ,１住 ,２住 ,準工</t>
  </si>
  <si>
    <t>150 ,200 ,200 ,200</t>
  </si>
  <si>
    <t>60,60,60,60</t>
  </si>
  <si>
    <t>土地区画整理事業 ,(市施行)</t>
  </si>
  <si>
    <t>用途3,細分6</t>
  </si>
  <si>
    <t>120 150</t>
  </si>
  <si>
    <t>岩槻駅東口</t>
  </si>
  <si>
    <t>商業 ,商業</t>
  </si>
  <si>
    <t>500 ,400</t>
  </si>
  <si>
    <t>80,80</t>
  </si>
  <si>
    <t>健全な商業業務地としての誘導及び商業業務の利便性の向上を図り、本市のシンボル的なエリアとして駅周辺の活性化を図る</t>
  </si>
  <si>
    <t>第１種市街地再開発事業 ,(市施行)</t>
  </si>
  <si>
    <t>道路,1.5,2,3</t>
  </si>
  <si>
    <t>設置不可</t>
  </si>
  <si>
    <t>大宮鐘塚</t>
  </si>
  <si>
    <t>健全な商業・業務地として適正かつ合理的な高度利用の促進。業務核都市にふさわしい賑わいのある都心形成</t>
  </si>
  <si>
    <t>商業・業務環境の形成</t>
  </si>
  <si>
    <t>道路,4</t>
  </si>
  <si>
    <t>さいたま新都心</t>
  </si>
  <si>
    <t>商業 ,商業 ,商業 ,商業 ,準工</t>
  </si>
  <si>
    <t>400 ,500 ,600 ,800 ,1000,200</t>
  </si>
  <si>
    <t>80,80,80,80,80,60</t>
  </si>
  <si>
    <t>さいたま新都心にふさわしい広域行政拠点機能、商業・業務機能の集積を図る</t>
  </si>
  <si>
    <t>用途18,(29)</t>
  </si>
  <si>
    <t>500 520 620 1000</t>
  </si>
  <si>
    <t>100 500 3000</t>
  </si>
  <si>
    <t>道路,1,2,4,5,11</t>
  </si>
  <si>
    <t>色彩,広告</t>
  </si>
  <si>
    <t>生垣,フェンス</t>
  </si>
  <si>
    <t>立体道路制度</t>
  </si>
  <si>
    <t>武蔵浦和駅周辺</t>
  </si>
  <si>
    <t>１住 ,商業,商業,商業</t>
  </si>
  <si>
    <t>200 ,200 ,400 ,500</t>
  </si>
  <si>
    <t>60,80,80,80</t>
  </si>
  <si>
    <t>多機能複合副都心地区の形成を目指し、業務機能、生活都心機能及び都市型住宅機能の整備を図る</t>
  </si>
  <si>
    <t>旧再開発地区計画</t>
  </si>
  <si>
    <t>200 300 500 500 600 700</t>
  </si>
  <si>
    <t>500 3000 4000 9000 17000</t>
  </si>
  <si>
    <t>250 500 1000</t>
  </si>
  <si>
    <t>道路2,20,24</t>
  </si>
  <si>
    <t>誘導容積制度</t>
  </si>
  <si>
    <t>土呂南</t>
  </si>
  <si>
    <t>１低 ,１中高 ,１住 ,２住</t>
  </si>
  <si>
    <t>100 ,200 ,200 ,200</t>
  </si>
  <si>
    <t>50,60,60,60</t>
  </si>
  <si>
    <t>良好な住宅地の形成と豊かな緑を保全し、自然と共生するゆとりのある空間と質の高い快適な居住空間を実現する</t>
  </si>
  <si>
    <t>農住特定区画整理事業 ,用途地域変更</t>
  </si>
  <si>
    <t>用途6,細分7</t>
  </si>
  <si>
    <t>165 330</t>
  </si>
  <si>
    <t>10,20</t>
  </si>
  <si>
    <t>宮原駅西口周辺</t>
  </si>
  <si>
    <t>１住 ,２住 ,準住 ,近商 ,商業 ,工業</t>
  </si>
  <si>
    <t>200 ,200 ,200 ,300 ,400 ,200</t>
  </si>
  <si>
    <t>60,60,60,80,80,60</t>
  </si>
  <si>
    <t>駅周辺は安全で快適な商業・業務空間の形成及びその周辺部は緑豊かな潤いのある住宅地の形成を図る</t>
  </si>
  <si>
    <t>駅前広場の整備 ,用途地域変更</t>
  </si>
  <si>
    <t>100 200 250</t>
  </si>
  <si>
    <t>道路,1,1.5</t>
  </si>
  <si>
    <t>東岩槻６丁目</t>
  </si>
  <si>
    <t>２住</t>
  </si>
  <si>
    <t>本市東部地域の行政文化の中心地として形成を図るとともに、良好な環境の保全を図る</t>
  </si>
  <si>
    <t>土地区画整理事業 ,(県施行)</t>
  </si>
  <si>
    <t>道路2,隣地2</t>
  </si>
  <si>
    <t>15北斜</t>
  </si>
  <si>
    <t>浦和仲町２丁目</t>
  </si>
  <si>
    <t>市の中央商業地域の拠点地区として、良好な都市環境を誘導・保全する</t>
  </si>
  <si>
    <t>特定民間再開発事業</t>
  </si>
  <si>
    <t>用途1(1)</t>
  </si>
  <si>
    <t>4～10</t>
  </si>
  <si>
    <t>色彩</t>
  </si>
  <si>
    <t>島町</t>
  </si>
  <si>
    <t>１中高 ,１住</t>
  </si>
  <si>
    <t>地区施設の適正な整備を図り、豊かな緑の保全に努め、質の高い快適な居住環境を創出する</t>
  </si>
  <si>
    <t>土地区画整理事業</t>
  </si>
  <si>
    <t>用途1,細分3</t>
  </si>
  <si>
    <t>皇山</t>
  </si>
  <si>
    <t>１中高</t>
  </si>
  <si>
    <t>良好な住環境を維持及び保全し、居住環境の悪化を防止し、緑豊かな落ち着きと潤いのある住宅市街地の形成を図る</t>
  </si>
  <si>
    <t>住環境の保全</t>
  </si>
  <si>
    <t>生垣,竹垣,フェンス,1.2</t>
  </si>
  <si>
    <t>樹林緑地の保全</t>
  </si>
  <si>
    <t>北与野駅南口西</t>
  </si>
  <si>
    <t>２住 ,近商</t>
  </si>
  <si>
    <t>200 ,300</t>
  </si>
  <si>
    <t>60,80</t>
  </si>
  <si>
    <t>土地の高度利用を図り、市の都市軸となる、さいたま新都心から与野本町を連携するタイムスリップ街道を形成する</t>
  </si>
  <si>
    <t>市街地再開発事業</t>
  </si>
  <si>
    <t>道路,2</t>
  </si>
  <si>
    <t>吉敷町西</t>
  </si>
  <si>
    <t>近商，準工</t>
  </si>
  <si>
    <t>80,60</t>
  </si>
  <si>
    <t>立体道路制度の活用により業務核都市の中枢として土地利用の高度化を目指し、都市環境の整備と魅力ある商業業務機能の形成を図る</t>
  </si>
  <si>
    <t>丸ヶ崎</t>
  </si>
  <si>
    <t>１中高 ,１住 ,準住</t>
  </si>
  <si>
    <t>200 ,200 ,200</t>
  </si>
  <si>
    <t>土地区画整理事業による整備効果が生かされるように、適切な規制、誘導を行い、魅力ある快適な市街地環境の形成及び保全を図る</t>
  </si>
  <si>
    <t>200 120</t>
  </si>
  <si>
    <t>生垣,透視可能1.5</t>
  </si>
  <si>
    <t>後原中央東</t>
  </si>
  <si>
    <t>快適な歩行者空間の計画的な配置を行い、さいたま新都心周辺地区に相応しい市街地を形成する</t>
  </si>
  <si>
    <t>道路,4,5,6</t>
  </si>
  <si>
    <t>南中丸山崎</t>
  </si>
  <si>
    <t>１低</t>
  </si>
  <si>
    <t>住宅地と農地が調和する良好な低層住宅地の形成を図る</t>
  </si>
  <si>
    <t>土地区画整理事業（組合）</t>
  </si>
  <si>
    <t>道路1,隣地1,</t>
  </si>
  <si>
    <t>生垣,1.5</t>
  </si>
  <si>
    <t>別所・西宮下</t>
  </si>
  <si>
    <t>事業効果を増進し、良好な住宅地の市街地形成の実現を図る</t>
  </si>
  <si>
    <t>生垣透視可能,1.6</t>
  </si>
  <si>
    <t>北部拠点宮原</t>
  </si>
  <si>
    <t>１中高 ,準住 ,近商 ,商業,工業</t>
  </si>
  <si>
    <t>200 ,200 ,200 ,400 ,200</t>
  </si>
  <si>
    <t>60,60,80,80,60</t>
  </si>
  <si>
    <t>大宮市の副都心として公共・公益、商業・業務施設及び都市型住宅等の複合市街地を形成する</t>
  </si>
  <si>
    <t>土地区画整理事業（公共）</t>
  </si>
  <si>
    <t>用途9,細分9</t>
  </si>
  <si>
    <t>300 500 1000</t>
  </si>
  <si>
    <t>道路,2,3,5</t>
  </si>
  <si>
    <t>風渡野南</t>
  </si>
  <si>
    <t>土地区画整理事業の効果を増進し良好な住宅地の市街地形成の実現を図る</t>
  </si>
  <si>
    <t>150 120</t>
  </si>
  <si>
    <t>12,15</t>
  </si>
  <si>
    <t>生垣1.5</t>
  </si>
  <si>
    <t>浦和駅西口南第４</t>
  </si>
  <si>
    <t>近商 ,商業</t>
  </si>
  <si>
    <t>200 ,400</t>
  </si>
  <si>
    <t>市街地再開発事業により高度利用を促進し商業系、住宅系用途の計画的な誘導を図る</t>
  </si>
  <si>
    <t>用途2,(2)</t>
  </si>
  <si>
    <t>2000 1000</t>
  </si>
  <si>
    <t>1000 500</t>
  </si>
  <si>
    <t>道路,4,2</t>
  </si>
  <si>
    <t>大宮深作</t>
  </si>
  <si>
    <t>１低 ,１中高 ,２中高</t>
  </si>
  <si>
    <t>100 ,200 ,200</t>
  </si>
  <si>
    <t>50,50,50</t>
  </si>
  <si>
    <t>市街地形成の適正な規制・誘導を行い、より水準の高い住宅環境の形成を図る</t>
  </si>
  <si>
    <t>用途2,細分4</t>
  </si>
  <si>
    <t>140 500</t>
  </si>
  <si>
    <t>道路,1,2</t>
  </si>
  <si>
    <t>生垣,透視可能材料,1.5</t>
  </si>
  <si>
    <t>上木崎１丁目</t>
  </si>
  <si>
    <t>１住 ,商業</t>
  </si>
  <si>
    <t>複合市街地の形成を図り、さいたま新都心と連携した生活都心の形成を図る</t>
  </si>
  <si>
    <t>道路,4,</t>
  </si>
  <si>
    <t>生垣,竹垣,フェンス</t>
  </si>
  <si>
    <t>岩槻駅西口</t>
  </si>
  <si>
    <t>１中高 ,２中高 ,1住 ,近商 ,商業</t>
  </si>
  <si>
    <t>150 ,150 ,200 ,200 ,400</t>
  </si>
  <si>
    <t>60,60,60,80,80</t>
  </si>
  <si>
    <t>区画整理事業と併せ、地区計画により、建築物等の規制・誘導を推進し、中心市街地に相応しい商業・業務地の形成と良好な住環境の形成・保全を図る。</t>
  </si>
  <si>
    <t>100 150</t>
  </si>
  <si>
    <t>0.5,1.0</t>
  </si>
  <si>
    <t>生垣フェンス1.8,基礎1.2</t>
  </si>
  <si>
    <t>浦和東部第二北</t>
  </si>
  <si>
    <t>1低 ,1中高, 1住 ,2住 ,準住 ,準工</t>
  </si>
  <si>
    <t>100 ,150, 200 ,200 ,200 ,200</t>
  </si>
  <si>
    <t>50 ,60 ,60 ,60 ,60 ,60</t>
  </si>
  <si>
    <t>150
200</t>
    <phoneticPr fontId="3"/>
  </si>
  <si>
    <t xml:space="preserve">道路境界1,道路境界1,道路境界1
</t>
  </si>
  <si>
    <t>15,12</t>
  </si>
  <si>
    <t>1.5,1.5,1.5</t>
  </si>
  <si>
    <t>浦和東部第二中</t>
  </si>
  <si>
    <t>1中高 ,1住 ,2住 ,準住 ,商業</t>
  </si>
  <si>
    <t>150 ,200 ,200 ,200 ,300</t>
  </si>
  <si>
    <t>60 ,60 ,60 ,60 ,80</t>
  </si>
  <si>
    <t>用途5,細分7</t>
  </si>
  <si>
    <t>200
300</t>
    <phoneticPr fontId="3"/>
  </si>
  <si>
    <t>40,60,70,80,90</t>
  </si>
  <si>
    <t>200 ,200 ,150 ,150 ,135</t>
  </si>
  <si>
    <t>1.5 ,1.5 ,1.5 ,1.5</t>
  </si>
  <si>
    <t>浦和東部第二南</t>
  </si>
  <si>
    <t>1中高 ,準住 ,商業</t>
  </si>
  <si>
    <t>150 ,200 ,200</t>
  </si>
  <si>
    <t>60, 60 ,80</t>
  </si>
  <si>
    <t>公共・公益、文教、スポーツ関連施設などの集積と、中・低層住宅地などの整備による複合新市街地の形成を図り、魅力と活力にあふれた副都市拠点形成の一翼を担うまちづくりを誘導する。</t>
  </si>
  <si>
    <t>用途3,細分4</t>
  </si>
  <si>
    <t>60， 150， 200</t>
  </si>
  <si>
    <t>200 ,150 ,135</t>
  </si>
  <si>
    <t xml:space="preserve">道路境界1 ,道路境界1 ,道路境界1
</t>
  </si>
  <si>
    <t>1.5 ,1.5 ,1.5</t>
  </si>
  <si>
    <t>大宮駅東口駅前南</t>
  </si>
  <si>
    <t>広域的な商業・業務機能の集積する都市拠点地区として、適正な土地利用を図り、良好な商業空間を形成する</t>
  </si>
  <si>
    <t>市街地再開発事業の中止</t>
  </si>
  <si>
    <t>岩槻南部新和西</t>
  </si>
  <si>
    <t>1中高 ,2住 ,準住 ,準工</t>
  </si>
  <si>
    <t>60 ,60 ,60</t>
  </si>
  <si>
    <t>良好な居住環境の形成・保全及び魅力あるまちずくりを目指す</t>
  </si>
  <si>
    <t>150 ,150 ,150 ,200 ,150</t>
  </si>
  <si>
    <t>道路境界1 ,道路境界1 ,道路境界1 ,道路境界2 ,道路境界1</t>
  </si>
  <si>
    <t>15 ,12</t>
  </si>
  <si>
    <t>公告</t>
  </si>
  <si>
    <t>1.5 ,1.5 ,1.5 ,1.5 ,1.5</t>
  </si>
  <si>
    <t>大宮駅西口第４</t>
  </si>
  <si>
    <t>近商 ,商業 ,商業</t>
  </si>
  <si>
    <t>300 ,400 ,500</t>
  </si>
  <si>
    <t>80,80,80</t>
  </si>
  <si>
    <t>商業・業務などの集積と都市型住宅の整備による複合市街地の形成を図り、都市拠点形成の一翼を担うまちづくりを誘導する。</t>
  </si>
  <si>
    <t>用途2,細分3</t>
  </si>
  <si>
    <t>400 500</t>
  </si>
  <si>
    <t>150 100</t>
  </si>
  <si>
    <t>道路1.0</t>
  </si>
  <si>
    <t>宮原団地</t>
  </si>
  <si>
    <t>１住</t>
  </si>
  <si>
    <t>建築物等の適切な規制誘導を行い、将来にわたり安全で快適な居住環境の維持・保全を図る。</t>
  </si>
  <si>
    <t>建築協定廃止</t>
  </si>
  <si>
    <t>道路0.6,隣地0.8,北側0.6,0.9</t>
  </si>
  <si>
    <t>生垣,フェンス,1.8</t>
  </si>
  <si>
    <t>大原１丁目弁天下</t>
  </si>
  <si>
    <t>市街化調整区域</t>
  </si>
  <si>
    <t>自然豊かな低層戸建て住宅地の良好な居住環境の維持・保全を図る。</t>
  </si>
  <si>
    <t>地元自治会からの住民発意</t>
  </si>
  <si>
    <t>隣地0.75</t>
  </si>
  <si>
    <t>生垣,ﾌｪﾝｽ1.5</t>
  </si>
  <si>
    <t>２号</t>
  </si>
  <si>
    <t>武蔵浦和駅第8-1街区</t>
  </si>
  <si>
    <t>土地の高度利用を図りながら商業・業務機能と都市型住宅機能を併せ持つ複合市街地を形成する。</t>
  </si>
  <si>
    <t>道路2,9</t>
  </si>
  <si>
    <t>武蔵浦和駅第7沿道街区</t>
  </si>
  <si>
    <t>さいたま市の副都心地区として商業・業務などの都市機能の集積と都心居住による職住近接型の高次複合型の土地利用を実現するため、都市基盤施設の整備や土地利用の増進を図る。</t>
  </si>
  <si>
    <t>都市計画提案制度,（都市計画法第2条の2に基づく）</t>
  </si>
  <si>
    <t>用途1,区分1</t>
  </si>
  <si>
    <t>目標400 暫定200</t>
  </si>
  <si>
    <t>本郷町北・吉野町南</t>
  </si>
  <si>
    <t>１住,準工</t>
  </si>
  <si>
    <t>適切な規制・誘導を行い、将来にわたり快適で安全な居住環境の維持・保全を図ることを目的とする。</t>
  </si>
  <si>
    <t>地元まちづくり協議会より策定依頼（住民発意）</t>
  </si>
  <si>
    <t>用途5,区分5</t>
  </si>
  <si>
    <t>10,15,20</t>
  </si>
  <si>
    <t>領家１丁目</t>
  </si>
  <si>
    <t>２中高</t>
  </si>
  <si>
    <t>良好な住環境を維持・保全し、建築物用途の混在、あるいは日照等による居住環境の悪化を防止し、緑豊かな落ち着きと潤いのある住宅市街地の形成を図る</t>
  </si>
  <si>
    <t>地元まちづくりを考える会より策定依頼（住民発意）</t>
  </si>
  <si>
    <t>生垣1</t>
  </si>
  <si>
    <t>日進東</t>
  </si>
  <si>
    <t>準工,２住</t>
  </si>
  <si>
    <t>商業・業務機能の集積及び都市型居住機能等の整備による複合市街地の形成を図り、良好な都市環境の形成に配慮したまちづくりを誘導する。</t>
  </si>
  <si>
    <t>10+1.25y</t>
  </si>
  <si>
    <t>生垣</t>
  </si>
  <si>
    <t>浦和東部第一</t>
  </si>
  <si>
    <t>１中高,１住,２住,準住,商業</t>
  </si>
  <si>
    <t>200 ,200 ,200 ,200 ,300</t>
  </si>
  <si>
    <t>60,60,60,60,80</t>
  </si>
  <si>
    <t>道路及び公園等の基盤施設の整備を図るとともに、商業・業務機能と中・低層住宅地等の整備による複合新市街地の形成を図り、自然環境の保全と緑の創出による環境と共生した、魅力と活力のあふれた副都心の形成にむけたまちづくりを誘導する。</t>
  </si>
  <si>
    <t>用途5,区分5,</t>
  </si>
  <si>
    <t>200 150 135</t>
  </si>
  <si>
    <t>15（一部地区）</t>
  </si>
  <si>
    <t>1.5,生垣</t>
  </si>
  <si>
    <t>南与野駅西口</t>
  </si>
  <si>
    <t>２住,近商</t>
  </si>
  <si>
    <t>適切な規制・誘導を行い、安全で快適な市街地環境の形成及び保全を図る。</t>
  </si>
  <si>
    <t>用途2,区分2</t>
  </si>
  <si>
    <t>80（一部地区）</t>
  </si>
  <si>
    <t>1.25y＋20,20</t>
  </si>
  <si>
    <t>浦和駅西口南高砂</t>
  </si>
  <si>
    <t>商業,商業</t>
  </si>
  <si>
    <t>800 ,600</t>
  </si>
  <si>
    <t>県都の玄関口にふさわしい土地の高度利用と都市機能の充実を図る地区として道路等の公共施設の整備を行なうとともに商業・業務機能と居住機能を整備し、周辺地区と一体となった活力のある市街地の形成を目指す。</t>
  </si>
  <si>
    <t>浦和西高台</t>
  </si>
  <si>
    <t>建築物等の適切な規制・誘導を行い、将来にわたり良好な住環境の形成・保全を図る。</t>
  </si>
  <si>
    <t>9,1.25y＋5.5</t>
  </si>
  <si>
    <t>大宮西部</t>
  </si>
  <si>
    <t>一低層、一中高、二中高、一住、二住、準住、近商、準工</t>
  </si>
  <si>
    <t>100， 200， 300</t>
  </si>
  <si>
    <t>50，60，80</t>
  </si>
  <si>
    <t>土地区画整理事業による整備効果が活かされるよう都市機能と自然環境が調和した市街地の形成を図る。</t>
  </si>
  <si>
    <t>用途5、細分9</t>
  </si>
  <si>
    <t>目標300,200 暫定100</t>
  </si>
  <si>
    <t>200 135</t>
  </si>
  <si>
    <t>20,15</t>
  </si>
  <si>
    <t>生垣、透視可能なフェンス1.5m</t>
  </si>
  <si>
    <t>1号</t>
  </si>
  <si>
    <t>三室南宿</t>
  </si>
  <si>
    <t>景観に配慮した緑豊かな住宅市街地を形成し、良好な住環境の維持保全を図る。</t>
  </si>
  <si>
    <t>１種類（2）</t>
  </si>
  <si>
    <t>130 110</t>
  </si>
  <si>
    <t>軒7m</t>
  </si>
  <si>
    <t>生垣1.2</t>
  </si>
  <si>
    <t>岸町5丁目北</t>
  </si>
  <si>
    <t>建築物等の適切な規制誘導を行い、将来にわたり安全で快適な居住環境の維持・保全を図る</t>
  </si>
  <si>
    <t>道路0.7</t>
  </si>
  <si>
    <t>10、15</t>
  </si>
  <si>
    <t>宮前町1丁目西</t>
  </si>
  <si>
    <t>２中高、1住、準工</t>
  </si>
  <si>
    <t>200 200 200</t>
  </si>
  <si>
    <t>60 60 60</t>
  </si>
  <si>
    <t>道路2,2.5</t>
  </si>
  <si>
    <t>色彩、広告</t>
  </si>
  <si>
    <t>大谷南部</t>
  </si>
  <si>
    <t>１低、１住</t>
  </si>
  <si>
    <t>50 60</t>
  </si>
  <si>
    <t>道路中心2,3隣地0.75</t>
  </si>
  <si>
    <t>大谷北部</t>
  </si>
  <si>
    <t>１低、1中高、１住</t>
  </si>
  <si>
    <t>100 200 200</t>
  </si>
  <si>
    <t>50 60 60</t>
  </si>
  <si>
    <t>道路中心2,2.5,3隣地0.75</t>
  </si>
  <si>
    <t>土屋</t>
  </si>
  <si>
    <t>１低、１住、２住</t>
  </si>
  <si>
    <t>道路中心2,2.5,3水路4隣地0.75</t>
  </si>
  <si>
    <t>蓮沼五反田</t>
  </si>
  <si>
    <t>１低、２中高、２住</t>
  </si>
  <si>
    <t>道路中心2,2.5,3,4反対道路端5筆界1,4</t>
  </si>
  <si>
    <t>やつしま</t>
  </si>
  <si>
    <t>調整</t>
  </si>
  <si>
    <t>建築物の適切な規制・誘導を行い、将来にわたり良好な住環境の形成・保全を図る。</t>
  </si>
  <si>
    <t>10,5+1.25y</t>
  </si>
  <si>
    <t>2号</t>
  </si>
  <si>
    <t>梅の郷</t>
  </si>
  <si>
    <t>建築物等の適切な規制・誘導を行い、将来にわたり良好な住環境の形成・保存を図る。</t>
  </si>
  <si>
    <t>道路0.9隣地0.9</t>
  </si>
  <si>
    <t>9,２階</t>
  </si>
  <si>
    <t>三室南宿第二</t>
  </si>
  <si>
    <t>１低, １中高, １住</t>
  </si>
  <si>
    <t>100, 200, 200</t>
  </si>
  <si>
    <t>60, 60, 60</t>
  </si>
  <si>
    <t>良好な住環境の維持・保全を図る</t>
  </si>
  <si>
    <t>用途3,細分5</t>
  </si>
  <si>
    <t>道路1隣地1</t>
  </si>
  <si>
    <t>日生浦和</t>
  </si>
  <si>
    <t>建築協定からの移行</t>
  </si>
  <si>
    <t>隣地1</t>
  </si>
  <si>
    <t>北斜９</t>
  </si>
  <si>
    <t>中島２丁目エネルギー安定供給拠点</t>
  </si>
  <si>
    <t>工業</t>
  </si>
  <si>
    <t>エネルギー供給拠点地区としてその機能の保護と拡充を図る</t>
  </si>
  <si>
    <t>大宮南銀座</t>
  </si>
  <si>
    <t>更なる賑わいの創出と安心安全で品格のある街並みを形成する</t>
  </si>
  <si>
    <t>道路中心4.0,地区道路1.0</t>
  </si>
  <si>
    <t>指扇</t>
  </si>
  <si>
    <t>１中高, １住, 近商</t>
  </si>
  <si>
    <t>200, 200, 300</t>
  </si>
  <si>
    <t>60, 60, 80</t>
  </si>
  <si>
    <t>適切な建築物の誘導による土地利用を図るとともに、災害等に対して安全・安心な市街地の形成を図る</t>
  </si>
  <si>
    <t>用途4,細分5</t>
  </si>
  <si>
    <t>200, 120</t>
  </si>
  <si>
    <t>2, 1, 0.5</t>
  </si>
  <si>
    <t>20, 15, 12</t>
  </si>
  <si>
    <t>生垣,透視可能なフェンス1.5</t>
  </si>
  <si>
    <t>内野本郷</t>
  </si>
  <si>
    <t>１中高, ２中高, １住, 準住</t>
  </si>
  <si>
    <t>200, 200, 200, 200</t>
  </si>
  <si>
    <t>60, 60, 60, 60</t>
  </si>
  <si>
    <t>住環境の維持・保全とともに、住環境に配慮した複合的な土地利用を誘導する</t>
  </si>
  <si>
    <t>0.75, 0.5</t>
  </si>
  <si>
    <t>11（階数は地階を除き3以下とする。）</t>
  </si>
  <si>
    <t>生垣,透視可能なフェンス</t>
  </si>
  <si>
    <t>グリーンクレスト岩槻</t>
  </si>
  <si>
    <t>未指定</t>
  </si>
  <si>
    <t>生垣,透視可能な柵1.2m</t>
  </si>
  <si>
    <t>2号ｲ</t>
  </si>
  <si>
    <t>北袋町１丁目</t>
  </si>
  <si>
    <t>商業, 工業</t>
  </si>
  <si>
    <t>広域行政拠点の形成と業務・商業機能のほか高次の都市機能を集積し、情報、文化を発信する埼玉の自立性の高い拠点を形成する</t>
  </si>
  <si>
    <t>細分4</t>
  </si>
  <si>
    <t>1, 2, 3.5</t>
  </si>
  <si>
    <t>生垣,透視可能な柵</t>
  </si>
  <si>
    <t>白鍬電建</t>
  </si>
  <si>
    <t>２低層, ２中高</t>
  </si>
  <si>
    <t>建築物等の適切な規制・誘導を行い、将来にわたり良好な住環境の維持・保全を図る</t>
  </si>
  <si>
    <t>細分3</t>
  </si>
  <si>
    <t>大栄住宅</t>
  </si>
  <si>
    <t>１低層, １住</t>
  </si>
  <si>
    <t>50,60</t>
  </si>
  <si>
    <t>建築物等の適切な規制・誘導を行い、将来にわたり良好な住環境を維持・保全する</t>
  </si>
  <si>
    <t>細分2</t>
  </si>
  <si>
    <t>0.5, 0.9</t>
  </si>
  <si>
    <t>さいたま市立病院</t>
  </si>
  <si>
    <t>一住、一中高</t>
  </si>
  <si>
    <t>医療関連施設の拠点形成を図るとともに、周辺環境に配慮した土地利用を図る。</t>
  </si>
  <si>
    <t>用途1，細分1</t>
  </si>
  <si>
    <t>大宮駅東口駅前中</t>
  </si>
  <si>
    <t>天沼台</t>
  </si>
  <si>
    <t>1住</t>
  </si>
  <si>
    <t>隣地境界0.85</t>
  </si>
  <si>
    <t>建築物等の色彩は原色や刺激的な色の使用を避ける
屋外広告物についてはさいたま市屋外広告物条例に即していること</t>
  </si>
  <si>
    <t>景観、防災に配慮したものとする</t>
  </si>
  <si>
    <t>二ツ宮団地</t>
  </si>
  <si>
    <t>指定なし</t>
  </si>
  <si>
    <t>緑豊かで良好な住環境の維持・保全を図る</t>
  </si>
  <si>
    <t>生垣、透視可能なフェンス</t>
  </si>
  <si>
    <t>川口市</t>
  </si>
  <si>
    <t>安行出羽</t>
  </si>
  <si>
    <t>１低 ,２住</t>
  </si>
  <si>
    <t>100 ,200</t>
  </si>
  <si>
    <t>植木の里安行にふさわしい、街並みの担保</t>
  </si>
  <si>
    <t>用途1,細分2</t>
  </si>
  <si>
    <t>川口１丁目１番</t>
  </si>
  <si>
    <t>中心市街地の適正な用途の誘導による土地利用の担保</t>
  </si>
  <si>
    <t>浦和東京線沿道</t>
  </si>
  <si>
    <t>近商</t>
  </si>
  <si>
    <t>良好な沿道サービス系施設の立地を形成する市街地の担保</t>
  </si>
  <si>
    <t>色彩、景観、広告</t>
  </si>
  <si>
    <t>川口駅西口</t>
  </si>
  <si>
    <t>商業、準工</t>
  </si>
  <si>
    <t>200， 400</t>
  </si>
  <si>
    <t>60，80</t>
  </si>
  <si>
    <t>駅前地区にふさわしい商業・業務・住宅の複合する市街地の形成</t>
  </si>
  <si>
    <t>用途2、細分8</t>
  </si>
  <si>
    <t>200， 300， 400， 450， 500</t>
  </si>
  <si>
    <t>50   60</t>
  </si>
  <si>
    <t>1，1.5，3，4</t>
  </si>
  <si>
    <t>植栽</t>
  </si>
  <si>
    <t>大宮川口線沿道</t>
  </si>
  <si>
    <t>準工</t>
  </si>
  <si>
    <t>沿道サービス施設の誘導と周辺住宅地の住環境との調和を図る市街地の担保</t>
  </si>
  <si>
    <t>植樹帯</t>
  </si>
  <si>
    <t>桜町6丁目</t>
  </si>
  <si>
    <t>高齢者保健福祉施設等の整備・充実を図りつつ、良好な住環境が損なわれないよう適正かつ秩序ある土地利用を図る</t>
  </si>
  <si>
    <t>里</t>
  </si>
  <si>
    <t>事業効果の維持・促進並びに健全な商業・業務地の誘導を図りつつ適切な市街地環境の形成及び保全を図る</t>
  </si>
  <si>
    <t>上青木</t>
  </si>
  <si>
    <t>さいたま新産業拠点整備計画をもとに、産業・情報拠点の整備</t>
  </si>
  <si>
    <t>230
270</t>
    <phoneticPr fontId="3"/>
  </si>
  <si>
    <t>色彩,景観,広告</t>
  </si>
  <si>
    <t>かき,さく設置制限</t>
  </si>
  <si>
    <t>戸塚安行駅周辺</t>
  </si>
  <si>
    <t>一低層、一中高、一住、準住、近商</t>
  </si>
  <si>
    <t>地下鉄新駅の開設と区画整理事業により良好な都市環境の担保</t>
  </si>
  <si>
    <t>用途6,細分9</t>
  </si>
  <si>
    <t>道路0.5,1.0,隣地0.5</t>
  </si>
  <si>
    <t>23,16,12</t>
  </si>
  <si>
    <t>生垣、透視可能なフェンス1.8m</t>
  </si>
  <si>
    <t>戸塚団地</t>
  </si>
  <si>
    <t>適正な土地利用及び緑豊かな街並みの保全を図る</t>
  </si>
  <si>
    <t>道路,1,隣地,0.5</t>
  </si>
  <si>
    <t>盛土</t>
  </si>
  <si>
    <t>生垣,透視可能フェンス1.2</t>
  </si>
  <si>
    <t>敷地内緑地10%</t>
  </si>
  <si>
    <t>南鳩ヶ谷駅周辺</t>
  </si>
  <si>
    <t>地域サービス系施設の立地を促進し、既存の商業地との連携を図るとともに、周辺住宅地と調和した良好な都市環境を有する市街地の形成を図る</t>
  </si>
  <si>
    <t>鳩ヶ谷駅東口周辺</t>
  </si>
  <si>
    <t>東川口駅周辺</t>
  </si>
  <si>
    <t>土地区画整理事業により整備された都市基盤を活かしながら、魅力的な駅前の商業・業務地を形成し、ゆとりを感じさせる身近な商業・サービス機能と住宅の調和した良好な都市環境の形成を図る</t>
  </si>
  <si>
    <t>45,16</t>
  </si>
  <si>
    <t>新井町</t>
  </si>
  <si>
    <t>二住</t>
  </si>
  <si>
    <t>住宅と日常生活利便施設が調和した住宅地の形成を目指す</t>
  </si>
  <si>
    <t>マンション問題</t>
  </si>
  <si>
    <t>色彩,,建築設備</t>
  </si>
  <si>
    <t>敷地緑化率5%</t>
  </si>
  <si>
    <t>並木元町</t>
  </si>
  <si>
    <t>土地所有者からの都市計画提案制度に基づくものであり「まち歩きの楽しい緑豊かな都市空間」の形成を図るため</t>
  </si>
  <si>
    <t>民間開発</t>
  </si>
  <si>
    <t>環境・安全に配慮したもの</t>
  </si>
  <si>
    <t>諏訪内</t>
  </si>
  <si>
    <t>60,</t>
  </si>
  <si>
    <t>無秩序な建築行為によって住環境が損なわれないように、ゆとりある良好な環境の維持・保全を目的とした土地利用を図る。</t>
  </si>
  <si>
    <t>民間開発行為</t>
  </si>
  <si>
    <t>用途1,細分4</t>
  </si>
  <si>
    <t>Ａ地区100,Ｂ地区100</t>
  </si>
  <si>
    <t>Ａ地区120,Ｂ地区100,Ｃ地区120,Ｄ地区100</t>
  </si>
  <si>
    <t>Ａ・Ｂ・Ｃ地区,道路及び敷地境界線までの距離60cm</t>
  </si>
  <si>
    <t>Ａ地区10,Ｂ地区10,Ｄ地区10</t>
  </si>
  <si>
    <t>生垣・フェンス1.5</t>
  </si>
  <si>
    <t>桜町４丁目</t>
  </si>
  <si>
    <t>1中高</t>
  </si>
  <si>
    <t>A地区100</t>
  </si>
  <si>
    <t>Ａ地区120,Ｂ地区100,Ｃ地区100</t>
  </si>
  <si>
    <t>道路及び敷地境界線までの距離60cm</t>
  </si>
  <si>
    <t>Ａ地区10,Ｂ地区10</t>
  </si>
  <si>
    <t>川口工業総合病院</t>
  </si>
  <si>
    <t>誰もが安心して利用できる「医療拠点地区」と「中高層住宅地区」を形成することを目標とする。</t>
  </si>
  <si>
    <t>既存の総合病院の建て替え</t>
  </si>
  <si>
    <t>1種類（２）</t>
  </si>
  <si>
    <t>隣地2</t>
  </si>
  <si>
    <t>設備,屋外広告</t>
  </si>
  <si>
    <t>川口金山町１２番</t>
  </si>
  <si>
    <t>景観、広告</t>
  </si>
  <si>
    <t>川口本町4丁目9番</t>
  </si>
  <si>
    <t>災害に強い魅力ある市街地の形成を目標とする</t>
  </si>
  <si>
    <t>隣地2.0</t>
  </si>
  <si>
    <t>建築設備、広告</t>
  </si>
  <si>
    <t>空地・広場への設置制限</t>
  </si>
  <si>
    <t>芝富士</t>
  </si>
  <si>
    <t>１住, ２住</t>
  </si>
  <si>
    <t>地区の防災性と住環境の向上を図る</t>
  </si>
  <si>
    <t>16, 22</t>
  </si>
  <si>
    <t>芝樋ノ爪及び芝四・五丁目</t>
  </si>
  <si>
    <t>１住, ２住, 近商, 商業</t>
  </si>
  <si>
    <t>細分5</t>
  </si>
  <si>
    <t>16, 22, 31</t>
  </si>
  <si>
    <t>生垣,透視可能な柵1.5m</t>
  </si>
  <si>
    <t>飯塚1丁目3番</t>
  </si>
  <si>
    <t>良好な住環境を備えた高密度市街地の形成を目指す</t>
  </si>
  <si>
    <t>本庁舎</t>
  </si>
  <si>
    <t>土地の高度利用を図ることに併せ、良好な市街地環境の形成を図るため</t>
  </si>
  <si>
    <t>用途1、細分2</t>
  </si>
  <si>
    <t>31,38</t>
  </si>
  <si>
    <t>川口栄町3丁目銀座</t>
  </si>
  <si>
    <t>歩行者空間の充実を図り、良好な中心市街地として相応しい市街地環境を形成する。</t>
  </si>
  <si>
    <t>用途1、細分1</t>
  </si>
  <si>
    <t>歩道上空地</t>
  </si>
  <si>
    <t>所沢市</t>
  </si>
  <si>
    <t>椿峰立中坂</t>
  </si>
  <si>
    <t>土地区画整理事業地の一部で良好な住環境（クラスター方式）の保全を図る</t>
  </si>
  <si>
    <t>コモンスペースの緑地保全</t>
  </si>
  <si>
    <t>緑町二丁目</t>
  </si>
  <si>
    <t>商業地としての健全な育成を図る</t>
  </si>
  <si>
    <t>容積率の変更</t>
  </si>
  <si>
    <t>1,0.5</t>
  </si>
  <si>
    <t>北野第二つばき苑</t>
  </si>
  <si>
    <t>民間開発された良好な住環境の保全を図る</t>
  </si>
  <si>
    <t>地区住民からの要望</t>
  </si>
  <si>
    <t>生垣,柵,1.8</t>
  </si>
  <si>
    <t>中富南部</t>
  </si>
  <si>
    <t>１中高 ,１中高 ,２中高 ,１住 ,近商</t>
  </si>
  <si>
    <t>100 ,150 ,150 ,200 ,200</t>
  </si>
  <si>
    <t>50,60,60,60,80</t>
  </si>
  <si>
    <t>土地区画整理事業の効果の維持・増進及び良好な住環境の形成並びに商業の利便性の向上を図る</t>
  </si>
  <si>
    <t>用途4,細分7</t>
  </si>
  <si>
    <t>120 140</t>
  </si>
  <si>
    <t>道路2,1,隣地2,1</t>
  </si>
  <si>
    <t>10,15</t>
  </si>
  <si>
    <t>生垣,ブロック,フェンス,1,1.3,1.5,2</t>
  </si>
  <si>
    <t>上安松20番地</t>
  </si>
  <si>
    <t>民間開発された良好な住宅地の保全を図る</t>
  </si>
  <si>
    <t>道路,0.9</t>
  </si>
  <si>
    <t>西武秋津団地</t>
  </si>
  <si>
    <t>民間開発された良好な低層住宅地の維持、増進を図る</t>
  </si>
  <si>
    <t>道路,0.8</t>
  </si>
  <si>
    <t>生垣,フェンス,ブロック,1.7</t>
  </si>
  <si>
    <t>所沢駅東口</t>
  </si>
  <si>
    <t>土地区画整理事業の効果の維持及び健全な商業・業務地としての誘導並びに商業の利便性の向上を図る</t>
  </si>
  <si>
    <t>用途地域の変更</t>
  </si>
  <si>
    <t>300（敷地面積165㎡未満のもの）</t>
  </si>
  <si>
    <t>1,1.5</t>
  </si>
  <si>
    <t>狭山ヶ丘駅東口</t>
  </si>
  <si>
    <t>２中高 ,１住 ,準住 ,近商</t>
  </si>
  <si>
    <t>60,60,60,80</t>
  </si>
  <si>
    <t>土地区画整理事業の効果の維持及び良好な環境の育成を図る</t>
  </si>
  <si>
    <t>外壁,広告</t>
  </si>
  <si>
    <t>生垣,フェンス,ブロック,1.5</t>
  </si>
  <si>
    <t>さくら通り路線</t>
  </si>
  <si>
    <t>周辺住宅地の利便を向上させる施設の誘導及び良好な市街地の形成を図る</t>
  </si>
  <si>
    <t>生垣,フェンス,1.5</t>
  </si>
  <si>
    <t>小手指ハナミズキ</t>
  </si>
  <si>
    <t>近商,商業,商業</t>
  </si>
  <si>
    <t>80,80,80</t>
    <phoneticPr fontId="3"/>
  </si>
  <si>
    <t>健全な商業環境の育成及び後背地の住環境の維持並びに魅力ある街並みの形成を図る</t>
  </si>
  <si>
    <t>165 2500</t>
  </si>
  <si>
    <t>3,2,1</t>
  </si>
  <si>
    <t>30（商業；容積率300％）</t>
  </si>
  <si>
    <t>第二椿峰</t>
  </si>
  <si>
    <t>１低 ,１中高 ,１住</t>
  </si>
  <si>
    <t>50,60,60</t>
  </si>
  <si>
    <t>土地区画整理事業の効果の維持及び質の高い住宅市街地の形成を図る</t>
  </si>
  <si>
    <t>用途5,細分6</t>
  </si>
  <si>
    <t>200 150</t>
  </si>
  <si>
    <t>生垣,ブロック,さく,1.5,0.6</t>
  </si>
  <si>
    <t>北野第一つばき苑</t>
  </si>
  <si>
    <t>１低 ,１住</t>
  </si>
  <si>
    <t>80 ,200</t>
  </si>
  <si>
    <t>生垣,フェンス,ブロック1.5</t>
  </si>
  <si>
    <t>所沢松が丘</t>
  </si>
  <si>
    <t>１低,１住</t>
  </si>
  <si>
    <t>民間開発された緑豊かで安全で快適なゆとりある住環境の維持、保全を図る</t>
  </si>
  <si>
    <t>60 80</t>
  </si>
  <si>
    <t>165 270</t>
  </si>
  <si>
    <t>最高10,軒高7,北側斜線5+1.25L</t>
    <phoneticPr fontId="3"/>
  </si>
  <si>
    <t>生垣,フェンス,石積み,1.5,1.2</t>
  </si>
  <si>
    <t>庭緑化</t>
  </si>
  <si>
    <t>所沢三ヶ島工業団地</t>
  </si>
  <si>
    <t>工業団地としての良好な操業環境の形成・保持を図る</t>
  </si>
  <si>
    <t>環境事業団施行による集団設置建物建設譲渡事業</t>
  </si>
  <si>
    <t>所沢グリーンヒル</t>
  </si>
  <si>
    <t>低層の戸建て住宅を主体とした現在の良好な住環境を、将来にわたって維持・保全するとともに一層向上させ、健康で文化的なゆとりある住環境にすることを目標とする。</t>
  </si>
  <si>
    <t>建築協定</t>
  </si>
  <si>
    <t>色彩、屋外広告物</t>
  </si>
  <si>
    <t>生垣又は1.5以下</t>
  </si>
  <si>
    <t>第二上新井</t>
  </si>
  <si>
    <t>若松町</t>
  </si>
  <si>
    <t>一低、一住</t>
  </si>
  <si>
    <t>道1.0,隣地0.7</t>
  </si>
  <si>
    <t>生垣、透視可能フェンス1.5、基礎0.6</t>
  </si>
  <si>
    <t>新所沢駅西口</t>
  </si>
  <si>
    <t>東ところざわサクラタウン</t>
  </si>
  <si>
    <t>「所沢ブランド」となる、ひと・みどり・文化・産業が一体となった街づくりを進めていくことが目標</t>
  </si>
  <si>
    <t>用途1，細分3</t>
  </si>
  <si>
    <t>200， 300</t>
  </si>
  <si>
    <t>色彩、景観</t>
  </si>
  <si>
    <t>所沢駅西口</t>
  </si>
  <si>
    <t>一住、商業</t>
  </si>
  <si>
    <t>駅前にふさわしい都市環境を創出する</t>
  </si>
  <si>
    <t>用途2，細分4</t>
  </si>
  <si>
    <t>100， 165， 1000</t>
  </si>
  <si>
    <t>北秋津・上安松</t>
  </si>
  <si>
    <t>所沢駅東口に近接する住宅地として、良好な住環境の形成、維持を図り、適正な規制・誘導を行う。</t>
  </si>
  <si>
    <t>用途2、細分1</t>
  </si>
  <si>
    <t>東所沢サニータウン</t>
  </si>
  <si>
    <t>良好な住環境と緑溢れる街並みの維持・保全を目指す</t>
  </si>
  <si>
    <t>細分1</t>
  </si>
  <si>
    <t>生垣、透視可能なフェンス1.5ｍ</t>
  </si>
  <si>
    <t>春日部市</t>
  </si>
  <si>
    <t>有楽南桜井</t>
  </si>
  <si>
    <t>良好な住環境の保全</t>
  </si>
  <si>
    <t>宅地開発事業 ,(民間)</t>
  </si>
  <si>
    <t>用途2,細分1</t>
  </si>
  <si>
    <t>生垣,フェンス,1.3</t>
  </si>
  <si>
    <t>三井南桜井団地</t>
  </si>
  <si>
    <t>１低 ,準住</t>
  </si>
  <si>
    <t>建築協定の廃止</t>
  </si>
  <si>
    <t>道路隣地,1</t>
  </si>
  <si>
    <t>8,斜線</t>
  </si>
  <si>
    <t>豊野工業団地</t>
  </si>
  <si>
    <t>良好な都市の生産環境を形成し維持することを目標とする</t>
  </si>
  <si>
    <t>工業団地としての土地区画整理事業</t>
  </si>
  <si>
    <t>1000 450 600</t>
  </si>
  <si>
    <t>道路3,隣地1</t>
  </si>
  <si>
    <t>生垣,柵,ブロック,2</t>
  </si>
  <si>
    <t>柏壁東二丁目</t>
  </si>
  <si>
    <t>良好な市街地環境を形成・保持することを目標とする</t>
  </si>
  <si>
    <t>文化・商業核を形成する重要な地区</t>
  </si>
  <si>
    <t>米島ﾆｭｰﾀｳﾝ</t>
  </si>
  <si>
    <t>建築協定の失効</t>
  </si>
  <si>
    <t>80 120</t>
  </si>
  <si>
    <t>50  60</t>
  </si>
  <si>
    <t>道路敷地,1</t>
  </si>
  <si>
    <t>9,斜線</t>
  </si>
  <si>
    <t>広告色彩</t>
  </si>
  <si>
    <t>南桜井ｻﾆｰﾀｳﾝ</t>
  </si>
  <si>
    <t>生垣,ブロック,1.5</t>
  </si>
  <si>
    <t>桜台２区</t>
  </si>
  <si>
    <t>良好な住環境の保全を図るとともに、さらに緑豊かで、安全、快適な低層住宅地として、住環境の向上を目指すものとする。</t>
  </si>
  <si>
    <t>民間開発による基盤整備</t>
  </si>
  <si>
    <t>道路隣地,0.5,1</t>
  </si>
  <si>
    <t>9
10
10</t>
    <phoneticPr fontId="3"/>
  </si>
  <si>
    <t>○　広告</t>
  </si>
  <si>
    <t>○ _x000D_
垣またはさく透視可能フェンス _x000D_
基礎1.5m以下</t>
  </si>
  <si>
    <t>一ノ割根耕地</t>
  </si>
  <si>
    <t>宅地化の進行による地区環境の悪化を将来にわたって防止する</t>
  </si>
  <si>
    <t>無秩序な宅地化が進行しているスプロール地区</t>
  </si>
  <si>
    <t>生垣,フェンス,1.2</t>
  </si>
  <si>
    <t>大枝池端</t>
  </si>
  <si>
    <t>宅地化を計画的に誘導し、良好な住環境の保全と形成を図ることを目標</t>
  </si>
  <si>
    <t>宅地開発がスプロール的に行われ、先行的に市街化した地区</t>
  </si>
  <si>
    <t>備後東</t>
  </si>
  <si>
    <t>宅地化を計画的に誘導し、良好な住環境の保全と形成を図ることを目標とする</t>
  </si>
  <si>
    <t>宅地開発がスプロール的に行われ、先行的に市街化した</t>
  </si>
  <si>
    <t>藤塚新田</t>
  </si>
  <si>
    <t>良好な住宅地形成を誘導し、より良い住環境の保全を図ることを目標</t>
  </si>
  <si>
    <t>ホープタウン大衾</t>
  </si>
  <si>
    <t>公的開発にともなう良好な住環境の担保</t>
  </si>
  <si>
    <t>宅地開発事業（公社）</t>
  </si>
  <si>
    <t>隣地0.8,道路0.5</t>
  </si>
  <si>
    <t>10,北斜</t>
  </si>
  <si>
    <t>生垣,フェンス,植栽,0.9</t>
  </si>
  <si>
    <t>西金野井第２</t>
  </si>
  <si>
    <t>60, 60</t>
  </si>
  <si>
    <t>土地区画整理事業にともなう良好な住環境の担保</t>
  </si>
  <si>
    <t>土地区画整理　　　　　事業（公共）</t>
  </si>
  <si>
    <t>春日部駅西口南</t>
  </si>
  <si>
    <t>良好な景観及ぶ快適な市街地環境の形成を図る</t>
  </si>
  <si>
    <t>道路,2.0,2.25</t>
  </si>
  <si>
    <t>外壁広告</t>
  </si>
  <si>
    <t>かきさく</t>
  </si>
  <si>
    <t>東急南桜井</t>
  </si>
  <si>
    <t>周辺の自然環境と調和した安全で快適な住宅団地の保全を目指す</t>
  </si>
  <si>
    <t>現状維持</t>
  </si>
  <si>
    <t>建築形態,屋根,広告</t>
  </si>
  <si>
    <t>斜面林の伐採制限</t>
  </si>
  <si>
    <t>藤塚第三</t>
  </si>
  <si>
    <t>１低,１中高 ,１住</t>
  </si>
  <si>
    <t>100,200 ,200</t>
  </si>
  <si>
    <t>基盤整備の効果の維持と住環境の向上を図ることを目指す</t>
  </si>
  <si>
    <t>隣地,0.5</t>
  </si>
  <si>
    <t>12,20</t>
  </si>
  <si>
    <t>新宿新田大砂</t>
  </si>
  <si>
    <t>一低(80/50)
一中高(200/60)
一住(200/60)</t>
  </si>
  <si>
    <t>建築協定による現在の良好な住環境の保全を図るとともに、防犯、防災に配慮し、さらに緑豊かで、安全、快適な住宅地としての住環境の向上を目指すものとする。</t>
  </si>
  <si>
    <t>２種類(２)</t>
  </si>
  <si>
    <t>10,道路斜線,隣地斜線</t>
  </si>
  <si>
    <t>公告物</t>
  </si>
  <si>
    <t>生垣,植栽,透視可能材料</t>
  </si>
  <si>
    <t>武里団地センター</t>
  </si>
  <si>
    <t>二中高(200/60)一住(200/60)二住(200/60)</t>
  </si>
  <si>
    <t>商業施設の再生と誘導を図る。</t>
  </si>
  <si>
    <t>住宅団地の建て替え</t>
  </si>
  <si>
    <t>３種類（２）</t>
  </si>
  <si>
    <t>建築物</t>
  </si>
  <si>
    <t>南栄町工業団地</t>
  </si>
  <si>
    <t>工業,工業専用</t>
  </si>
  <si>
    <t>良好な工業団地としての環境の維持増進を図るため、用途の混在による工業環境の悪化を防止し、適正かつ合理的な土地利用を図ることにより、防犯・防災に配慮した、良好な都市の生産環境を形成・保持する</t>
  </si>
  <si>
    <t>用途2、細分3</t>
  </si>
  <si>
    <t>100
1000
100</t>
    <phoneticPr fontId="3"/>
  </si>
  <si>
    <t>建築物の外壁及び屋根の色彩</t>
  </si>
  <si>
    <t>南桜井駅周辺</t>
  </si>
  <si>
    <t>生活に関する機能の強化を図るとともに、周辺住宅地との調和に配慮した市街地の環境形成を目標とする。</t>
  </si>
  <si>
    <t>道路、駅広の整備</t>
  </si>
  <si>
    <t>100㎡、1000㎡、－</t>
  </si>
  <si>
    <t>○
色彩</t>
    <phoneticPr fontId="3"/>
  </si>
  <si>
    <t>内谷北</t>
  </si>
  <si>
    <t>駅前施設との調和を図りつつ、生活利便施設などにふさわしい土地利用を図る</t>
  </si>
  <si>
    <t>内谷南</t>
  </si>
  <si>
    <t>１中高, １住, ２住</t>
  </si>
  <si>
    <t>200, 200, 200</t>
  </si>
  <si>
    <t>安全で住みやすい周辺と調和のとれた市街地環境の形成、幹線道路沿道にふさわしい土地利用を図る</t>
  </si>
  <si>
    <t>用途3,細分2</t>
  </si>
  <si>
    <t>八木崎駅周辺</t>
  </si>
  <si>
    <t>一住、二住、近商</t>
  </si>
  <si>
    <t>用途3，細分3</t>
  </si>
  <si>
    <t>西八木崎</t>
  </si>
  <si>
    <t>一住、二住、準住</t>
  </si>
  <si>
    <t>既存の都市基盤施設を活用しつつ、土地利用の適正な誘導を行うことにより、地区の特性にあわせて地域に密着した商店の集積及びゆとりある住環境の確保</t>
  </si>
  <si>
    <t>用途3、細部3</t>
  </si>
  <si>
    <t>粕壁</t>
  </si>
  <si>
    <t>一住、近商</t>
  </si>
  <si>
    <t>草加市</t>
  </si>
  <si>
    <t>獨協大学＜草加松原＞駅西口</t>
  </si>
  <si>
    <t>商業・業務・ｻｰﾋﾞｽ・住宅・文化等の複合した諸機能の整備を図るとともに、良質な駅前空間の整備を図る</t>
  </si>
  <si>
    <t>住宅市街地総合整備事業（市・都市基盤整備公団）</t>
  </si>
  <si>
    <t>道路2.0、交通広場7.0,2.0</t>
  </si>
  <si>
    <t>色彩、屋外広告物、屋上設置物、工作物</t>
  </si>
  <si>
    <t>生垣、透視可能なフェンス、基礎0.6</t>
  </si>
  <si>
    <t>新田西部</t>
  </si>
  <si>
    <t>１低 ,２低 ,１中高 ,１住 ,準住</t>
  </si>
  <si>
    <t>150 ,150 ,200 ,200 ,200</t>
  </si>
  <si>
    <t>60,60,60,60,60</t>
  </si>
  <si>
    <t>事業による基盤整備の効果を維持・増進し、宅地の狭小化による建築物の過密化を防止し、良好な低層住宅地の居住環境の維持・形成に努める</t>
  </si>
  <si>
    <t>土地区画整理事業（市）及び用途地域変更</t>
  </si>
  <si>
    <t>道路1ｍ.2ｍ,敷地0.5,1</t>
  </si>
  <si>
    <t>稲荷一丁目</t>
  </si>
  <si>
    <t>工業 ,準工</t>
  </si>
  <si>
    <t>工場の操業環境を維持し、住宅と工場の共存・調和が図られるよう良好な市街地の環境整備を進める</t>
  </si>
  <si>
    <t>市街化区域編入</t>
  </si>
  <si>
    <t>道路0.5</t>
  </si>
  <si>
    <t>18,道路斜線</t>
  </si>
  <si>
    <t>建築物,広告物</t>
  </si>
  <si>
    <t>獨協大学前＜草加松原＞駅西側</t>
  </si>
  <si>
    <t>一中高、一住、二住、準住</t>
  </si>
  <si>
    <t>住宅の居住水準を向上させ、秩序ある良好な住環境を促進する</t>
  </si>
  <si>
    <t>用途4、細分6</t>
  </si>
  <si>
    <t>1000
130</t>
    <phoneticPr fontId="3"/>
  </si>
  <si>
    <t>道路5.0,2.0,1.0、緑道4.0、隣地3.0,1.0,0.5</t>
  </si>
  <si>
    <t>45,35,30,25,20,15,10</t>
  </si>
  <si>
    <t>新田駅東口</t>
  </si>
  <si>
    <t>駅周辺の商業業務地としてのにぎわいの誘導を図りながら、住環境との調和に努め、良好な市街地の形成を図る。</t>
  </si>
  <si>
    <t>用途3、細分3</t>
  </si>
  <si>
    <t>生垣、1.5ｍ以下のフェンス</t>
  </si>
  <si>
    <t>柿木</t>
  </si>
  <si>
    <t>3000 ,10000</t>
  </si>
  <si>
    <t>1号壁面線は道路及び水路境界から15 ,2号壁面線は道路境界から2.5m ,3号壁面線は道路境界5 ,隣地境界0.5</t>
  </si>
  <si>
    <t>21 ,31</t>
  </si>
  <si>
    <t>建築物の外壁等は草加市景観条例に沿ったもの ,屋外広告物は埼玉県景観条例に沿ったもの</t>
  </si>
  <si>
    <t>八潮市</t>
  </si>
  <si>
    <t>草加三郷線沿道</t>
  </si>
  <si>
    <t>健全な商業地と住宅地の調和した良好な地区環境の形成に努め魅力ある都市空間の創出を図る</t>
  </si>
  <si>
    <t>用途変更</t>
  </si>
  <si>
    <t>八潮南部東</t>
  </si>
  <si>
    <t>１中高 ,１住 ,準住 ,近商 ,準工 ,工業</t>
  </si>
  <si>
    <t>土地区画整理事業による基盤整備の効果が無秩序な開発行為等によって損なわれないよう建築物等の規制誘導を行い中心市街地の形成を図る</t>
  </si>
  <si>
    <t>土地区画整理事業(市)</t>
  </si>
  <si>
    <t>165 200</t>
  </si>
  <si>
    <t>1.0,5.0</t>
  </si>
  <si>
    <t>7.5（×1.25）</t>
  </si>
  <si>
    <t>生垣,透視可能,0.6</t>
  </si>
  <si>
    <t>八潮南部中央</t>
  </si>
  <si>
    <t>１中高 ,１住 ,準住 ,近商 ,商業 ,準工</t>
  </si>
  <si>
    <t>土地区画整理事業(公団)</t>
  </si>
  <si>
    <t>165 200 500</t>
  </si>
  <si>
    <t>1.0,2.0</t>
  </si>
  <si>
    <t>7.5（×1.25)</t>
  </si>
  <si>
    <t>屋外広告,物</t>
  </si>
  <si>
    <t>八潮南部西</t>
  </si>
  <si>
    <t>１中高 ,１住 ,準住 ,準工 ,工業</t>
  </si>
  <si>
    <t>土地区画整理事業(県)</t>
  </si>
  <si>
    <t>1,5</t>
  </si>
  <si>
    <t>生垣,透視可能,フェンス,0.6</t>
  </si>
  <si>
    <t>西袋上馬場</t>
  </si>
  <si>
    <t>公共施設の整備改善を行い、住宅地の利用増進を図ると共に地区計画の策定により、建築物等を適切に規制誘導し、良好な住環境の工場を目指し、快適で住みよい市街地形成を図る。</t>
  </si>
  <si>
    <t>目標,200,暫定,60</t>
  </si>
  <si>
    <t>斜線</t>
  </si>
  <si>
    <t>伊勢野</t>
  </si>
  <si>
    <t>建築物等の適切な規制誘導を推進し、住宅と工場が共存できる良好な環境を目指し、快適な市街地形成を図る</t>
  </si>
  <si>
    <t>住民発意</t>
  </si>
  <si>
    <t>隣接する１住と同様規制(斜線,日陰）</t>
  </si>
  <si>
    <t>南後谷西</t>
  </si>
  <si>
    <t>良好な住環境の推進増進を図りつつ、既存工場の操業環境を確保し、住宅と既存の工場が共存した良好な市街地の形成を図る</t>
  </si>
  <si>
    <t>18,道路斜線,隣地斜線,日影規制</t>
  </si>
  <si>
    <t>建築物,公告物</t>
  </si>
  <si>
    <t>三郷市</t>
  </si>
  <si>
    <t>さつき平（旧三郷ニュータウン）</t>
  </si>
  <si>
    <t>１中高 ,近商</t>
  </si>
  <si>
    <t>良好な住環境の保全と周辺地域の利便性の向上を図る商業核を形成する</t>
  </si>
  <si>
    <t>大規模開発行為（民間）</t>
  </si>
  <si>
    <t>色彩広告</t>
  </si>
  <si>
    <t>三郷中央</t>
  </si>
  <si>
    <t>150 ,200 ,200 ,200 ,300 ,400 ,200</t>
  </si>
  <si>
    <t>60,60,60,80,80,80,60</t>
  </si>
  <si>
    <t>事業の効果の維持を図るとともに、緑化推進や地区景観等に配慮した良好な地区環境を創出する</t>
  </si>
  <si>
    <t>区画整理事業（都市公団)</t>
  </si>
  <si>
    <t>（目標）,150,200,300,400,（暫定）,60</t>
  </si>
  <si>
    <t>（目標）,60,80,（暫定）,40%</t>
  </si>
  <si>
    <t>120 200 500</t>
  </si>
  <si>
    <t>道路,1,0.5</t>
  </si>
  <si>
    <t>土留の高さ0.5以下</t>
  </si>
  <si>
    <t>三郷インターＡ</t>
  </si>
  <si>
    <t>１中高 ,１住 ,準住 ,商業 ,準工 ,工業</t>
  </si>
  <si>
    <t>200 ,200 ,200 ,300 ,200 ,200</t>
  </si>
  <si>
    <t>60,60,60,80,60,60</t>
  </si>
  <si>
    <t>多機能複合型の商業集積を中心に、工業・流通・業務及び良好な住環境の形成を目指していることから、基盤整備を活かして目標とする土地利用や景観に配慮した市街地形成を図るため、必要な規制・誘導により良好な市街地の実現を目指す。</t>
  </si>
  <si>
    <t>用途7,細分7</t>
  </si>
  <si>
    <t>5000 500 200 150</t>
  </si>
  <si>
    <t>道路,5,3,2,1,0.75,0.5,隣地,0.75</t>
  </si>
  <si>
    <t>戸ヶ崎二丁目</t>
  </si>
  <si>
    <t>良好な居住環境の形成及び維持・保全を図る</t>
  </si>
  <si>
    <t>10,軒下7</t>
  </si>
  <si>
    <t>屋根,外壁,広告</t>
  </si>
  <si>
    <t>新三郷ららシティ</t>
  </si>
  <si>
    <t>１住,２住,近商,商業,準工</t>
  </si>
  <si>
    <t>開発により整備された本地区は、地区計画を策定し必要な規制・誘導により、目標とする土地利用を実現し、景観や環境に配慮した市街地形成及び維持・保全を図ることを目標とする。</t>
  </si>
  <si>
    <t>開発行為</t>
  </si>
  <si>
    <t>低層住宅地区100</t>
  </si>
  <si>
    <t>道路,5,3,2,1,隣地,2,0.75</t>
  </si>
  <si>
    <t>一般住宅地区：12,軒高9、低層住宅地区：10,軒高7</t>
  </si>
  <si>
    <t>三郷インター南部</t>
  </si>
  <si>
    <t>工業
(200/60)</t>
  </si>
  <si>
    <t>高規格幹線道路のアクセス性を活かし、流通系を中心とした土地利用を目指す。</t>
  </si>
  <si>
    <t>用途1、細分5</t>
  </si>
  <si>
    <t>500
10000</t>
    <phoneticPr fontId="3"/>
  </si>
  <si>
    <t>道路3.0,5.0、隣地0.75,3.0</t>
  </si>
  <si>
    <t>生垣、竹垣、フェンス</t>
  </si>
  <si>
    <t>三郷北部</t>
  </si>
  <si>
    <t>流通系施設を中心とした土地利用を誘導し、周辺環境に配慮した市街地形成を図る</t>
  </si>
  <si>
    <t>10000
2000
500</t>
    <phoneticPr fontId="3"/>
  </si>
  <si>
    <t>道3.0,0.75、隣地0.75</t>
  </si>
  <si>
    <t>生垣、植栽、透視可能フェンス、植栽帯</t>
  </si>
  <si>
    <t>三郷吉川線沿道</t>
  </si>
  <si>
    <t>上彦川戸</t>
  </si>
  <si>
    <t>周辺の住環境などに配慮しながら、新たな流通業務系の土地利用を誘導する</t>
  </si>
  <si>
    <t>用途なし,細分1</t>
  </si>
  <si>
    <t>生垣,竹垣,透視可能なフェンス</t>
  </si>
  <si>
    <t>2号イ</t>
  </si>
  <si>
    <t>越谷市</t>
  </si>
  <si>
    <t>花田団地</t>
  </si>
  <si>
    <t>生垣,フェンス,1.7、1.5</t>
  </si>
  <si>
    <t>千間台西四丁目</t>
  </si>
  <si>
    <t>生垣,塀,1.7</t>
  </si>
  <si>
    <t>土留め高さ0.6m</t>
  </si>
  <si>
    <t>千間台西六丁目</t>
  </si>
  <si>
    <t>雪止め</t>
  </si>
  <si>
    <t>生垣,鉄柵,フェンス,1.5</t>
  </si>
  <si>
    <t>千間台西五丁目</t>
  </si>
  <si>
    <t>斜線制限</t>
  </si>
  <si>
    <t>生垣,フェンス,鉄柵,塀,1.7</t>
  </si>
  <si>
    <t>土留の高さ0.5m</t>
  </si>
  <si>
    <t>花田三丁目</t>
  </si>
  <si>
    <t>２住 ,</t>
  </si>
  <si>
    <t>商業施設の集積・誘導</t>
  </si>
  <si>
    <t>200 6195</t>
  </si>
  <si>
    <t>敷地,1,2</t>
  </si>
  <si>
    <t>生垣,フェンス,1.7、その他</t>
  </si>
  <si>
    <t>出津</t>
  </si>
  <si>
    <t>１低 ,１中高</t>
  </si>
  <si>
    <t>100 ,150</t>
  </si>
  <si>
    <t>50,50</t>
  </si>
  <si>
    <t>文化・教育・コミュニティ地区の発展</t>
  </si>
  <si>
    <t>敷地,0.6,4.0</t>
  </si>
  <si>
    <t>沼田</t>
  </si>
  <si>
    <t>道路,0.5</t>
  </si>
  <si>
    <t>北斜線制限</t>
  </si>
  <si>
    <t>生垣,植栽</t>
  </si>
  <si>
    <t>北越谷駅東口</t>
  </si>
  <si>
    <t>200 ,400 ,500</t>
  </si>
  <si>
    <t>安全で魅力ある市街地の形成</t>
  </si>
  <si>
    <t>市街地再開発事業（市施行）</t>
  </si>
  <si>
    <t>道路,1.5,2,4,敷地,3</t>
  </si>
  <si>
    <t>外壁,色彩,建築設備,広告</t>
  </si>
  <si>
    <t>西大袋団地</t>
  </si>
  <si>
    <t>道路,隣地,0.5</t>
  </si>
  <si>
    <t>越谷駅西口</t>
  </si>
  <si>
    <t>２住 ,商業</t>
  </si>
  <si>
    <t>商業業務の利便の増進</t>
  </si>
  <si>
    <t>2,1.5</t>
  </si>
  <si>
    <t>広告物,建築設備,色彩</t>
  </si>
  <si>
    <t>生垣,柵、フェンス１．２</t>
  </si>
  <si>
    <t>七左第一</t>
  </si>
  <si>
    <t>１中高 ,１住 ,２住 ,準住</t>
  </si>
  <si>
    <t>用途4、細分4</t>
  </si>
  <si>
    <t>165
1000</t>
    <phoneticPr fontId="3"/>
  </si>
  <si>
    <t>道路2.0,3.0</t>
  </si>
  <si>
    <t>かき、柵広告物等</t>
  </si>
  <si>
    <t>生垣、柵</t>
  </si>
  <si>
    <t>越谷駅東口</t>
  </si>
  <si>
    <t>賑わいと魅力ある市街地の形成</t>
  </si>
  <si>
    <t>色彩,建築設備</t>
  </si>
  <si>
    <t>千間台西二丁目</t>
  </si>
  <si>
    <t>道路隣地,0.5</t>
  </si>
  <si>
    <t>12又は現に存する高さ</t>
  </si>
  <si>
    <t>生垣フェンス,1.8,植栽</t>
  </si>
  <si>
    <t>西大袋</t>
  </si>
  <si>
    <t>１中高 ,１住 ,２住 ,近商</t>
  </si>
  <si>
    <t>土地区画整理事業による事業効果を活かしながら、個性豊かで活力と魅力に満ち、緑豊かで災害に強い安全で快適な住環境を併せ持つ、新複合拠点市街地の実現を図る</t>
  </si>
  <si>
    <t>135 150 165200 250000</t>
  </si>
  <si>
    <t>道路,0.6,0.8,0.9,1,1.5,2,4,隣地,0.6,1,2</t>
  </si>
  <si>
    <t>色彩,広告,傾斜,屋根,雪止め,シャッター</t>
  </si>
  <si>
    <t>生垣,ブロック,透視可能フェンス,植栽</t>
  </si>
  <si>
    <t>越谷しらこばと</t>
  </si>
  <si>
    <t>200 ,200 ,</t>
  </si>
  <si>
    <t>ゆとりうるおいのある市街地の形成を図る</t>
  </si>
  <si>
    <t>道路,0.5,隣地,0.8</t>
  </si>
  <si>
    <t>生垣,フェンス,1.5,植栽</t>
  </si>
  <si>
    <t>大泊東</t>
  </si>
  <si>
    <t>ゆとりと魅力ある市街地の形成を図る</t>
  </si>
  <si>
    <t>道路,,隣地,1</t>
  </si>
  <si>
    <t>9,軒下6.5,階数2以下</t>
  </si>
  <si>
    <t>越谷レイクタウン北</t>
  </si>
  <si>
    <t>１低 ,２低,１住 ,２住 ,商業 ,準工</t>
  </si>
  <si>
    <t>60,100,200,400</t>
    <phoneticPr fontId="3"/>
  </si>
  <si>
    <t>40,50,60,80</t>
  </si>
  <si>
    <t>良好な住宅地と併せて多様な都市機能が存する新複合拠点市街地の実現を図る。</t>
  </si>
  <si>
    <t>用途8,細分11</t>
  </si>
  <si>
    <t>150
200
500
3000
83000</t>
    <phoneticPr fontId="3"/>
  </si>
  <si>
    <t>道路1.0,1.5,2.0、隣地1.0</t>
  </si>
  <si>
    <t>生垣、1.2m以下のフェンス</t>
  </si>
  <si>
    <t>越谷レイクタウン南</t>
  </si>
  <si>
    <t>１低,１中高,２中高,１住,２住,商業</t>
  </si>
  <si>
    <t>60 ,100 ,200 ,400</t>
  </si>
  <si>
    <t>40 ,50 ,60 ,80</t>
  </si>
  <si>
    <t>150
200
300
500</t>
    <phoneticPr fontId="3"/>
  </si>
  <si>
    <t>1, 2</t>
  </si>
  <si>
    <t>生垣,植栽した塀1.2m</t>
  </si>
  <si>
    <t>南越谷二丁目</t>
  </si>
  <si>
    <t>医施設機能の充実及び更新整備を図る</t>
  </si>
  <si>
    <t>道路2.0、隣地4.0</t>
  </si>
  <si>
    <t>生垣,透視可能な柵1.8m</t>
  </si>
  <si>
    <t>吉川市</t>
  </si>
  <si>
    <t>吉川第一</t>
  </si>
  <si>
    <t>１低 ,２中高 ,２中高 ,１住 ,２住 ,近商 ,近商 ,商業</t>
  </si>
  <si>
    <t>80 ,150 ,200 ,200 ,200 ,200 ,300 ,400</t>
  </si>
  <si>
    <t>50,60,60,60,60,80,80,80</t>
  </si>
  <si>
    <t>計画的な土地利用により、良好な住宅地、商業地の形成・保持を図る</t>
  </si>
  <si>
    <t>土地区画整理事業（吉川市） ,用途地域変更</t>
  </si>
  <si>
    <t>100 130</t>
  </si>
  <si>
    <t>10,5階以下かつ15</t>
  </si>
  <si>
    <t>きよみ野</t>
  </si>
  <si>
    <t>１低,２低,１中高,２住</t>
  </si>
  <si>
    <t>50,50,60,60</t>
  </si>
  <si>
    <t>事業による基盤整備の効果や良好な住宅地としての環境が損なわれないように規制・誘導し、人と自然が調和する街並みを形成する</t>
  </si>
  <si>
    <t>土地区画整理事業（公団） ,用途地域変更</t>
  </si>
  <si>
    <t>道路1,1.5</t>
  </si>
  <si>
    <t>生垣,柵</t>
  </si>
  <si>
    <t>吉川ネオポリス</t>
  </si>
  <si>
    <t>民間開発により、基盤整備がなされたため、良好な低層住宅地の維持・保全を図る</t>
  </si>
  <si>
    <t>吉川・松伏工業団地</t>
  </si>
  <si>
    <t>準工 ,工専</t>
  </si>
  <si>
    <t>60,50</t>
  </si>
  <si>
    <t>良好な工業地環境の維持・保全を図り、付加価値の高い都市型工業団地を形成する</t>
  </si>
  <si>
    <t>工業団地開発（県企業局</t>
  </si>
  <si>
    <t>緑地5.0,道路4.0,隣地2.0</t>
  </si>
  <si>
    <t>生垣,フェンス,2</t>
  </si>
  <si>
    <t>吉川中央</t>
  </si>
  <si>
    <t>１低、２低、１中高、準住</t>
  </si>
  <si>
    <t>100 ,100 ,150 ,200</t>
  </si>
  <si>
    <t>用途2,細分5</t>
  </si>
  <si>
    <t>150 200</t>
  </si>
  <si>
    <t>道路1.0,2.0,隣地0.75</t>
  </si>
  <si>
    <t>吉川駅南</t>
  </si>
  <si>
    <t>１低 ,１中 ,２中 ,準住</t>
  </si>
  <si>
    <t>100 ,150 ,200 ,200</t>
  </si>
  <si>
    <t>用途4,細分6</t>
  </si>
  <si>
    <t>道路,1,2,隣地,0.75</t>
  </si>
  <si>
    <t>20,14,4階以下</t>
  </si>
  <si>
    <t>広告,外壁,屋根</t>
  </si>
  <si>
    <t>吉川保</t>
  </si>
  <si>
    <t>土地区画整理事業による基盤整備効果の維持増進を図るとともに、周辺環境に配慮し、適切な指導による適正な土地利用を図り、人と自然が調和する緑豊かで潤いのある良好な居住環境を有する住宅地の形成を図る</t>
  </si>
  <si>
    <t>150 130</t>
  </si>
  <si>
    <t>道路,1,隣地,0.75</t>
  </si>
  <si>
    <t>平沼西部</t>
  </si>
  <si>
    <t>１住 ,近商</t>
  </si>
  <si>
    <t>防災上の向上を図るとともに、良好な住環境の形成や街並みの創出を図る</t>
  </si>
  <si>
    <t>既存市街地における防災上の向上</t>
  </si>
  <si>
    <t>道路0.5,2.0、隣地0.5,2.0</t>
  </si>
  <si>
    <t>10,14,16,22</t>
  </si>
  <si>
    <t>武蔵野操車場跡地</t>
  </si>
  <si>
    <t>１住
１中高
近商</t>
  </si>
  <si>
    <t>150 ,200 ,300</t>
  </si>
  <si>
    <t>60 ,80</t>
  </si>
  <si>
    <t>150 200
1000 3000</t>
  </si>
  <si>
    <t>道路 1,2
隣地 0.75</t>
  </si>
  <si>
    <t>20
14,４階以下</t>
  </si>
  <si>
    <t>広告
外壁
屋根</t>
  </si>
  <si>
    <t>吉川美南駅東口周辺</t>
  </si>
  <si>
    <t>第一種低層住居専用地域、近隣商業地域、工業地域</t>
  </si>
  <si>
    <t>50,80,60</t>
  </si>
  <si>
    <t>良好な住宅地、魅力ある商業・業務地及び周辺環境に配慮した工業地等の複合多機能都市の形成を図る</t>
  </si>
  <si>
    <t>用途3、細分1</t>
  </si>
  <si>
    <t>3000
5000</t>
    <phoneticPr fontId="3"/>
  </si>
  <si>
    <t>道路3.0,2.0,1.0,5.0、隣地1.0</t>
  </si>
  <si>
    <t>生垣、透視可能フェンス2.0、基礎0.6</t>
  </si>
  <si>
    <t>平沼東部</t>
  </si>
  <si>
    <t>１住, ２住, 近商</t>
  </si>
  <si>
    <t>防災性の向上を図るとともに、良好な住環境の形成や街並みの創出を図る</t>
  </si>
  <si>
    <t>本吉川</t>
  </si>
  <si>
    <t>防災性の向上を図るとともに、良好な住環境の形成</t>
  </si>
  <si>
    <t>道路0.5、隣地0.5</t>
  </si>
  <si>
    <t>10，14</t>
  </si>
  <si>
    <t>吉川橋周辺</t>
  </si>
  <si>
    <t>近商、一住</t>
  </si>
  <si>
    <t>土地利用及び建築物等を規制、誘導し「災害に強く、安全で安心して暮らせるまち」を目指す。</t>
  </si>
  <si>
    <t>用途2、細分2</t>
  </si>
  <si>
    <t>吉越橋周辺</t>
  </si>
  <si>
    <t>一住</t>
  </si>
  <si>
    <t>土地利用及び建築物等を規制、誘導し、災害に強く、安全で安心して暮らせるまちを目指す</t>
  </si>
  <si>
    <t>隣地0.5</t>
  </si>
  <si>
    <t>10、18</t>
  </si>
  <si>
    <t>広告、景観</t>
  </si>
  <si>
    <t>生垣、透視可能な柵</t>
  </si>
  <si>
    <t>松伏町</t>
  </si>
  <si>
    <t>外前野</t>
  </si>
  <si>
    <t>１低 ,１中 ,１住 ,２住 ,近商,工業</t>
  </si>
  <si>
    <t>80 ,100 ,200 ,200 ,200,200</t>
  </si>
  <si>
    <t>50,50,60,60,80,60</t>
  </si>
  <si>
    <t>都市基盤整備を実現し、良好な市街地形成を誘導するとともに居住環境の保全を図る</t>
  </si>
  <si>
    <t>100 150 500</t>
  </si>
  <si>
    <t>道路1.0,道路(12m以上)1.5</t>
  </si>
  <si>
    <t>内前野</t>
  </si>
  <si>
    <t>１低 ,２中高</t>
  </si>
  <si>
    <t>100 ,100</t>
  </si>
  <si>
    <t>居住水準の向上を図るとともに安全で住みやすい良好なまちなみの形成を図る</t>
  </si>
  <si>
    <t>道路,0.5,1</t>
  </si>
  <si>
    <t>斜線,12</t>
  </si>
  <si>
    <t>工専</t>
  </si>
  <si>
    <t>良好な工業地環境の維持・保全を図り付加価値の高い都市型工業団地を形成する</t>
  </si>
  <si>
    <t>県企業局による ,工業団地開発</t>
  </si>
  <si>
    <t>大川戸砂田</t>
  </si>
  <si>
    <t>田園風景との調和のとれた良好な街区形成と既存工業地の利便の維持・増進を図る。</t>
  </si>
  <si>
    <t>300
10000</t>
    <phoneticPr fontId="3"/>
  </si>
  <si>
    <t>水路5.0、道路5.0,0.5</t>
  </si>
  <si>
    <t>生垣、フェンス</t>
  </si>
  <si>
    <t>松伏・田島</t>
  </si>
  <si>
    <t>地区の特徴を活かし、周辺の田園風景と調和のとれた環境・景観の形成を図る</t>
  </si>
  <si>
    <t>10000
3000</t>
    <phoneticPr fontId="3"/>
  </si>
  <si>
    <t>道4、15　隣地2</t>
  </si>
  <si>
    <t>35、25</t>
  </si>
  <si>
    <t>色彩、広告、景観</t>
  </si>
  <si>
    <t>生垣、透視可能なフェンス2.0ｍ</t>
  </si>
  <si>
    <t>蕨市</t>
  </si>
  <si>
    <t>錦町</t>
  </si>
  <si>
    <t>１中高 ,２中高 ,１住 ,準住 ,近商 ,準工</t>
  </si>
  <si>
    <t>200 ,200 ,200 ,200 ,200 ,200</t>
  </si>
  <si>
    <t>60,60,60,60,80,60</t>
  </si>
  <si>
    <t>土地の細分化、ミニ開発の防止と建築物の計画的誘導を図り良好な住環境を形成する</t>
  </si>
  <si>
    <t>土地区画整理</t>
  </si>
  <si>
    <t>0.5,1</t>
  </si>
  <si>
    <t>12,15,21</t>
  </si>
  <si>
    <t>生垣フェンス,1.8</t>
  </si>
  <si>
    <t>中央１丁目</t>
  </si>
  <si>
    <t>土地利用の高度化を図り、公共施設の整備を行う</t>
  </si>
  <si>
    <t>道路1,隣地2</t>
  </si>
  <si>
    <t>中央第一</t>
  </si>
  <si>
    <t>商業,近商</t>
  </si>
  <si>
    <t>既存の都市インフラやコミュニティを活かしながら住環境の充実を図る。</t>
  </si>
  <si>
    <t>計画図に表示</t>
  </si>
  <si>
    <t>戸田市</t>
  </si>
  <si>
    <t>川岸</t>
  </si>
  <si>
    <t>１住 ,２住 ,近商 ,商業</t>
  </si>
  <si>
    <t>200 ,200 ,200 ,400</t>
  </si>
  <si>
    <t>60,60,80,80</t>
  </si>
  <si>
    <t>緑豊かで安全な住宅地と、活気ある魅力的な商業空間の形成の推進を目指す</t>
  </si>
  <si>
    <t>良好な商業空間、住環境の形成</t>
  </si>
  <si>
    <t>用途4,細分3</t>
  </si>
  <si>
    <t>生垣,フェンス,鉄柵</t>
  </si>
  <si>
    <t>新曽第一</t>
  </si>
  <si>
    <t>一中高、一住、二住、準住、近商、商業、準工</t>
  </si>
  <si>
    <t>土地区画整理事業による都市基盤施設整備と併せて、二つの駅周辺の立地特性を活かした特色ある拠点作りをはじめ、良好な新しい住宅市街地の環境の形成を図る</t>
  </si>
  <si>
    <t>250 100</t>
  </si>
  <si>
    <t>新曽第二</t>
  </si>
  <si>
    <t>一住、準住、近商、準工、工業</t>
  </si>
  <si>
    <t>100， 200</t>
  </si>
  <si>
    <t>新曽中央</t>
  </si>
  <si>
    <t>１住, 準住, 近商, 準工</t>
  </si>
  <si>
    <t>緑豊かで安全なまちづくりを基本とした良好な市街地形成を図る</t>
  </si>
  <si>
    <t>都市整備事業</t>
  </si>
  <si>
    <t>3細分</t>
  </si>
  <si>
    <t>20, 25, 30</t>
  </si>
  <si>
    <t>美女木向田</t>
  </si>
  <si>
    <t>一住、工業、準工</t>
  </si>
  <si>
    <t>戸田市の活力を支え、誰もが安全・安心、快適に生活できるまちづくり</t>
  </si>
  <si>
    <t>用途2、細分6</t>
  </si>
  <si>
    <t>朝霞市</t>
  </si>
  <si>
    <t>北朝霞</t>
  </si>
  <si>
    <t>商業・業務地として適正かつ合理的な土地利用を図り、健全な市街地環境を形成・保持すること</t>
  </si>
  <si>
    <t>後退部分設置不可</t>
  </si>
  <si>
    <t>基地跡地</t>
  </si>
  <si>
    <t>用途指定なし</t>
  </si>
  <si>
    <t>50 ,60 ,70</t>
  </si>
  <si>
    <t>都市型住宅や公共･公益施設や業務施設などが集積するとともに、緑の拠点機能や都市の防災機能を備えた市民のための「憩いと交流の拠点」となる地区の形成を目標とする。</t>
  </si>
  <si>
    <t>キャンプ朝霞跡地北地区</t>
  </si>
  <si>
    <t>1種類(4)</t>
  </si>
  <si>
    <t>道路境界1.5 ,道路境界1.5 ,道路境界1.5</t>
  </si>
  <si>
    <t>25 ,15 ,25</t>
  </si>
  <si>
    <t>2 ,2 ,2</t>
  </si>
  <si>
    <t>岡一丁目</t>
  </si>
  <si>
    <t>1種中高層, 1種住居</t>
  </si>
  <si>
    <t>地区施設を適正に配置して都市基盤を確保するとともに、建築物の規制、誘導を行うことにより、計画的で安全・安心のまちづくりを推進し、良好な住環境の地区形成を目標とする</t>
  </si>
  <si>
    <t>用途２、細分２</t>
  </si>
  <si>
    <t>生垣又は透視可能2m</t>
  </si>
  <si>
    <t>宮戸二丁目</t>
  </si>
  <si>
    <t>1中高 ,1住</t>
  </si>
  <si>
    <t>60 ,60</t>
  </si>
  <si>
    <t>計画図に表示する地区施設の道路区域内には建築してはならない</t>
  </si>
  <si>
    <t>根岸台七丁目西</t>
  </si>
  <si>
    <t>1種低層</t>
  </si>
  <si>
    <t>用途１、細分１</t>
  </si>
  <si>
    <t>根岸台七丁目東</t>
  </si>
  <si>
    <t>根岸台二丁目</t>
  </si>
  <si>
    <t>根岸台5丁目</t>
  </si>
  <si>
    <t>計画的で安全・安心のまちづくりを推進し、良好な住環境の地区の形成</t>
  </si>
  <si>
    <t>生垣、2.0ｍ以下のフェンス</t>
  </si>
  <si>
    <t>根岸台6丁目</t>
  </si>
  <si>
    <t>根岸台三丁目</t>
  </si>
  <si>
    <t>1中高 ,1住 ,近商</t>
  </si>
  <si>
    <t>120 ,20000</t>
  </si>
  <si>
    <t>幸町三丁目</t>
  </si>
  <si>
    <t>地区施設の区域内に建築物を建築してはならない</t>
  </si>
  <si>
    <t>志木市</t>
  </si>
  <si>
    <t>上宗岡３丁目</t>
  </si>
  <si>
    <t>１中高 ,準工</t>
  </si>
  <si>
    <t>生活基盤の整備と良好かつ適切な住環境の形成を図る</t>
  </si>
  <si>
    <t>スプロール防止</t>
  </si>
  <si>
    <t>14,20</t>
  </si>
  <si>
    <t>生垣,フェンス,ブロック</t>
  </si>
  <si>
    <t>住居系は低層、中層主体の住環境の保全と工業系は土地</t>
  </si>
  <si>
    <t>本町6丁目</t>
  </si>
  <si>
    <t>1種中高層,2種住居,近隣商業</t>
  </si>
  <si>
    <t>60,60,80</t>
  </si>
  <si>
    <t>良好な住宅地を創出するため、無秩序な建築行為を防止し、安心・安全で快適な市街地の実現を図る。</t>
  </si>
  <si>
    <t>100,100,-</t>
  </si>
  <si>
    <t>10,18,-</t>
  </si>
  <si>
    <t>生垣または透視可能なフェンスで基礎0.6ｍ以下</t>
  </si>
  <si>
    <t>和光市</t>
  </si>
  <si>
    <t>和光市駅南口</t>
  </si>
  <si>
    <t>１住 ,近商 ,商業</t>
  </si>
  <si>
    <t>200 ,300 ,400</t>
  </si>
  <si>
    <t>60,80,80</t>
  </si>
  <si>
    <t>魅力ある地域中心地にふさわしい安全で快適な商業・業務地の形成を図る</t>
  </si>
  <si>
    <t>土地区画整理事業 ,(市)</t>
  </si>
  <si>
    <t>道路,1.4</t>
  </si>
  <si>
    <t>西大和団地</t>
  </si>
  <si>
    <t>適正かつ合理的な土地利用を図るとともに、地区及びその周辺の良好な市街地環境の確保を図る</t>
  </si>
  <si>
    <t>複合空間基盤施設整備事業 ,(住宅都市整備公団)</t>
  </si>
  <si>
    <t>南一丁目</t>
  </si>
  <si>
    <t>１住 ,１中高</t>
  </si>
  <si>
    <t>土地区画整理事業の効果を維持・保全し、一部の既存住宅の維持・保全を図る</t>
  </si>
  <si>
    <t>土地区画整理事業 ,</t>
  </si>
  <si>
    <t>用途2,細分４</t>
  </si>
  <si>
    <t>15,25</t>
  </si>
  <si>
    <t>建築物,屋外広告物</t>
  </si>
  <si>
    <t>和光北インター</t>
  </si>
  <si>
    <t>公共施設が整備され次第、目標容積率を摘要する誘導容積型地区計画により、土地区画整理事業の効果の維持・保全を図る</t>
  </si>
  <si>
    <t>用途1、細分3</t>
  </si>
  <si>
    <t>50（暫定）／200（目標）（A地区除く）</t>
  </si>
  <si>
    <t>500
100</t>
    <phoneticPr fontId="3"/>
  </si>
  <si>
    <t>道路1.0,2.0、隣地0.5,1.0</t>
  </si>
  <si>
    <t>生垣、フェンス等</t>
  </si>
  <si>
    <t>白子三丁目</t>
  </si>
  <si>
    <t>一中高、準住</t>
  </si>
  <si>
    <t>用途2、細分2</t>
    <phoneticPr fontId="3"/>
  </si>
  <si>
    <t>15,20</t>
  </si>
  <si>
    <t>広沢</t>
  </si>
  <si>
    <t>一中高、一住、準住</t>
  </si>
  <si>
    <t>公共公益施設が集積する重要な拠点として地区の特性に合った土地利用を誘導するとともに地区周辺の良好な住環境の保全と調和のとれた都市環境の形成を図る。</t>
  </si>
  <si>
    <t>和光市駅北口</t>
  </si>
  <si>
    <t>新座市</t>
  </si>
  <si>
    <t>大和田東裏</t>
  </si>
  <si>
    <t>２中高 ,２住</t>
  </si>
  <si>
    <t>土地区画整理事業により基盤整備の行われた地区。良好かつ適切な住環境の形成を図る。</t>
  </si>
  <si>
    <t>道路1.0,隣地1.0</t>
  </si>
  <si>
    <t>生垣,ﾌｪﾝｽ,1.5</t>
  </si>
  <si>
    <t>片山・西堀</t>
  </si>
  <si>
    <t>一低層</t>
  </si>
  <si>
    <t>新開</t>
  </si>
  <si>
    <t>道路1.0,</t>
  </si>
  <si>
    <t>馬場</t>
  </si>
  <si>
    <t>市南東部に位置し、土地区画整理事業により基盤整備の行われた地区。良好かつ適切な住環境の形成を図る。</t>
  </si>
  <si>
    <t>中野</t>
  </si>
  <si>
    <t>市北部に位置し、調整区域から市街化区域に用途変更した地区。良好かつ適切な工業用地の形成を図る。</t>
  </si>
  <si>
    <t>用途1,細分6</t>
  </si>
  <si>
    <t>道路3.0,隣地1.0</t>
  </si>
  <si>
    <t>生垣,ﾌｪﾝｽ,2</t>
  </si>
  <si>
    <t>新座駅南口</t>
  </si>
  <si>
    <t>土地区画整理事業により、商業・業務地としての誘導と利便性を図る。</t>
  </si>
  <si>
    <t>道路1.5,1.0,0.5</t>
  </si>
  <si>
    <t>新座駅南口第２</t>
  </si>
  <si>
    <t>１中高 ,１住 ,準住 ,近商</t>
  </si>
  <si>
    <t>土地区画整理事業により利便性の高い良質な住環境の形成を及び利便性の高い商業業務地の形成を図る。</t>
  </si>
  <si>
    <t>150 110</t>
  </si>
  <si>
    <t>道路1.0,0.5,隣地0.5</t>
  </si>
  <si>
    <t>生垣,ﾌｪﾝｽ,1.5,鉄筋コンクリート造等</t>
  </si>
  <si>
    <t>野火止７丁目</t>
  </si>
  <si>
    <t>良好な住宅地の形成を図る</t>
  </si>
  <si>
    <t>あたご</t>
  </si>
  <si>
    <t>低層住宅地としての良好な住環境の保全を図る。</t>
  </si>
  <si>
    <t>道路0.5,隣地0.5</t>
  </si>
  <si>
    <t>野火止上北</t>
  </si>
  <si>
    <t>土地区画整理事業の効果の維持と、良好な環境の創出・保全を図る。</t>
  </si>
  <si>
    <t>道路1.0,隣地0.7,0.5</t>
  </si>
  <si>
    <t>新塚</t>
  </si>
  <si>
    <t>キャンプ朝霞跡地として、公共施設が集積する緑豊かな周辺環境と調和した良好な市街地形成を形成するため。</t>
  </si>
  <si>
    <t>キャンプ朝霞跡地</t>
  </si>
  <si>
    <t>1種類(2)</t>
  </si>
  <si>
    <t>生垣,,透視可能フェンス</t>
  </si>
  <si>
    <t>新堀二丁目北</t>
  </si>
  <si>
    <t>栄・池田</t>
  </si>
  <si>
    <t>大和田東</t>
  </si>
  <si>
    <t>地区内の農地等の宅地化を適正に誘導し、良好な住環境の形成を図る。</t>
  </si>
  <si>
    <t>外壁、屋外広告物</t>
  </si>
  <si>
    <t>生垣または1.5ｍ以下</t>
  </si>
  <si>
    <t>大和田西</t>
  </si>
  <si>
    <t>地区内の農地等の宅地化を適切に誘導し、周辺環境と調和した良好な住環境の形成を図る。</t>
  </si>
  <si>
    <t>野寺北東</t>
  </si>
  <si>
    <t>生垣又は1.5ｍ以下</t>
  </si>
  <si>
    <t>野寺南東</t>
  </si>
  <si>
    <t>野寺北西</t>
  </si>
  <si>
    <t>野寺南西</t>
  </si>
  <si>
    <t>都市計画道路保谷朝霞線沿道</t>
  </si>
  <si>
    <t>1種住居</t>
  </si>
  <si>
    <t>店舗・事務所等の業務の利便の増進と周辺の良好な住環境との調和を図る。</t>
  </si>
  <si>
    <t>大和田南西</t>
  </si>
  <si>
    <t>1種低層, 1種住居</t>
  </si>
  <si>
    <t>50、60</t>
  </si>
  <si>
    <t>地区内の宅地化を適切に誘導し、周辺環境と調和した良好な住宅市街地の形成を図る</t>
  </si>
  <si>
    <t>屋根及び外壁、屋外広告物</t>
  </si>
  <si>
    <t>新堀二丁目南</t>
  </si>
  <si>
    <t>志木駅周辺</t>
  </si>
  <si>
    <t>にぎわいのある良好な安全な商業地の形成を図る</t>
  </si>
  <si>
    <t>100㎡</t>
  </si>
  <si>
    <t>道路1.0　それ以外0.5</t>
  </si>
  <si>
    <t>○　色彩</t>
  </si>
  <si>
    <t>○ _x000D_
垣またはさく透視可能フェンス1.5m _x000D_
基礎0.6m以下</t>
  </si>
  <si>
    <t>黒目川沿川</t>
  </si>
  <si>
    <t>新座駅北口</t>
  </si>
  <si>
    <t>1中高,1住,2住,準住,商業,近商</t>
  </si>
  <si>
    <t>用途6、細分6</t>
  </si>
  <si>
    <t>大和田二・三丁目</t>
  </si>
  <si>
    <t>準工、工業</t>
  </si>
  <si>
    <t>周辺環境に配慮した良好なまちなみ形成、利便増進を図る</t>
  </si>
  <si>
    <t>用途2，細分5</t>
  </si>
  <si>
    <t>165， 3000</t>
  </si>
  <si>
    <t>道路0.5,1.0、隣地0.5,0.7</t>
  </si>
  <si>
    <t>25，35</t>
  </si>
  <si>
    <t>富士見市</t>
  </si>
  <si>
    <t>針ヶ谷</t>
  </si>
  <si>
    <t>１中高 ,１中高 ,１住</t>
  </si>
  <si>
    <t>土地区画整理事業の効果を維持し、豊かな自然と調和したうるおいや、ゆとりのある居住環境の形成を図る</t>
  </si>
  <si>
    <t>道路,1,1.5,隣地1</t>
  </si>
  <si>
    <t>生垣,フェンス,植栽,1.5</t>
  </si>
  <si>
    <t>勝瀬原</t>
  </si>
  <si>
    <t>２中高 ,１住 ,２住 ,近商 ,商業</t>
  </si>
  <si>
    <t>200 ,200 ,200 ,200 ,400</t>
  </si>
  <si>
    <t>建築物等を適切に規制誘導し、事業効果を維持すると共に、活力ある商業環境とゆとりある居住環境の形成を図る</t>
  </si>
  <si>
    <t>用途6,細分6</t>
  </si>
  <si>
    <t>135 200</t>
  </si>
  <si>
    <t>道路,1,1.5,2,隣地1</t>
  </si>
  <si>
    <t>鶴瀬駅西口</t>
  </si>
  <si>
    <t>１中高 ,１住 ,近商 ,商業</t>
  </si>
  <si>
    <t>中心市街地にふさわしい商業・業務地の形成と、うるおいのある住宅地の形成を図る</t>
  </si>
  <si>
    <t>100 150 200</t>
  </si>
  <si>
    <t>12,15,20</t>
  </si>
  <si>
    <t>広告,突出物</t>
  </si>
  <si>
    <t>生垣,フェンス,植栽</t>
  </si>
  <si>
    <t>鶴瀬駅東口</t>
  </si>
  <si>
    <t>１住,商業,</t>
  </si>
  <si>
    <t>200,400,</t>
  </si>
  <si>
    <t>60,80,</t>
  </si>
  <si>
    <t>建築物等の適切な規制・誘導により商業業務地・住宅地としての機能の増進、防災機能の向上を図りつつ、賑わいある安全で快適な駅前市街地の形成を図る。</t>
    <phoneticPr fontId="3"/>
  </si>
  <si>
    <t>30,21,12</t>
  </si>
  <si>
    <t>つるせ台</t>
  </si>
  <si>
    <t>ゆとりある良好な住環境の創出及び保全を図り、住宅用地としての土地利用を図る。</t>
  </si>
  <si>
    <t>生垣，透視材料</t>
  </si>
  <si>
    <t>諏訪</t>
  </si>
  <si>
    <t>80, 100</t>
  </si>
  <si>
    <t>都市基盤整備を推進し、豊かな自然と調和したうるおいとゆとりある居住環境を形成する。</t>
  </si>
  <si>
    <t>地区施設道路0.5</t>
  </si>
  <si>
    <t>水子</t>
  </si>
  <si>
    <t>80, 200</t>
  </si>
  <si>
    <t>都市基盤整備を推進し、豊かな自然と調和したうるおいとゆとりある居住空間を形成する。</t>
  </si>
  <si>
    <t>0.5,4.5,5.3</t>
  </si>
  <si>
    <t>ふじみ野市</t>
  </si>
  <si>
    <t>鶴ヶ岡</t>
  </si>
  <si>
    <t>市街化を計画的にコントロールし、必要な地区施設の整備を行うと共に、良好な市街化形成を図ることを目的とする</t>
  </si>
  <si>
    <t>道路2,1,隣地1</t>
  </si>
  <si>
    <t>樹林地5900㎡</t>
  </si>
  <si>
    <t>大井・苗間第一</t>
  </si>
  <si>
    <t>２中高 ,１住 ,２住 ,近商 ,商業 ,商業</t>
  </si>
  <si>
    <t>200 ,200 ,200 ,300 ,300 ,400</t>
  </si>
  <si>
    <t>土地区画整理事業による計画的な都市基盤整備により、大井町の都市核の形成と計画的な市街地環境を形成することを目的とする</t>
  </si>
  <si>
    <t>280 300 135</t>
  </si>
  <si>
    <t>道路,1,2,隣地,1</t>
  </si>
  <si>
    <t>フェンス,1.5</t>
  </si>
  <si>
    <t>亀久保</t>
  </si>
  <si>
    <t>１中高,１住,２住,</t>
  </si>
  <si>
    <t>150,200,200,</t>
  </si>
  <si>
    <t>市街化を計画的な規制・誘導によりコントロールし、良好な市街地形成を図ると共に、地域の活性化を促進することを目的とする。</t>
  </si>
  <si>
    <t>道路1,2,隣地1</t>
  </si>
  <si>
    <t>樹木の保全</t>
  </si>
  <si>
    <t>築地</t>
  </si>
  <si>
    <t>宅地化を想定した区画道路網を計画することにより、無秩序な市街化を防止し、良好な市街地形成を図る</t>
  </si>
  <si>
    <t>逆線引き、区画整理の回避</t>
  </si>
  <si>
    <t>長宮</t>
  </si>
  <si>
    <t>西口駅前通り</t>
  </si>
  <si>
    <t>適正な規制誘導を行うことにより、後背地の住宅地と調和のとれた安全で快適な商業業務地の形成を図る</t>
  </si>
  <si>
    <t>街路事業、用途地域変更</t>
  </si>
  <si>
    <t>桜通り</t>
  </si>
  <si>
    <t>福岡１丁目</t>
  </si>
  <si>
    <t>公共施設地区として適正かつ合理的な土地利用を図り、市の行政、文化、福祉等の拠点地区の形成を図る</t>
  </si>
  <si>
    <t>東久保</t>
  </si>
  <si>
    <t>２中高 ,１住 ,２住 ,近商</t>
  </si>
  <si>
    <t>200 ,200 ,200 ,200</t>
  </si>
  <si>
    <t>300 6000 135</t>
  </si>
  <si>
    <t>道路2,1.5,1,隣地1</t>
  </si>
  <si>
    <t>駒林花の木団地</t>
  </si>
  <si>
    <t>旧宅地造成事業に関する法律で、開発が行われた良好な住宅地の保全を図る</t>
  </si>
  <si>
    <t>旧宅地造成事業市街化区域編入</t>
  </si>
  <si>
    <t>上福岡駅西口</t>
  </si>
  <si>
    <t>駅前広場を中心とする地域拠点の確立に向け、交通結節機能の強化と高度な生活機能の整備誘導を図るとともに、住宅・商業・業務等の調和の取れた複合市街地の形成を図る</t>
  </si>
  <si>
    <t>市街地開発事業都市計画道路整備</t>
  </si>
  <si>
    <t>駒林</t>
  </si>
  <si>
    <t>１中高 ,２中高 ,１住</t>
  </si>
  <si>
    <t>良好な環境を有する優良住宅地の形成を目的とし、建築物等の規制と誘導を行い、無秩序な宅地開発防止と良好な景観及び快適な居住環境の形成を図る</t>
  </si>
  <si>
    <t>200 60</t>
  </si>
  <si>
    <t>霞ヶ丘２丁目</t>
  </si>
  <si>
    <t>民間開発により住宅地として整備される本地区の良好な居住環境の形成及び維持・保全を図る</t>
  </si>
  <si>
    <t>生垣,ﾌｪﾝｽ</t>
  </si>
  <si>
    <t>霞ヶ丘三丁目</t>
  </si>
  <si>
    <t>国道254号バイパスふじみ野</t>
  </si>
  <si>
    <t>工業地域、工業専用地域</t>
  </si>
  <si>
    <t>産業拠点にふさわしい工業団地の形成、周辺の農地・住宅と調和する田園産業都市の形成を目標とする。</t>
  </si>
  <si>
    <t>50000
20000
200</t>
    <phoneticPr fontId="3"/>
  </si>
  <si>
    <t>道路15.0,5.0,1.0、緑道11.0、水路5.0</t>
  </si>
  <si>
    <t>35,31,12</t>
  </si>
  <si>
    <t>外観、高架水槽、工作物、屋外広告物</t>
  </si>
  <si>
    <t>生垣、透視可能フェンス2.0,1.5、基礎0.6</t>
  </si>
  <si>
    <t>福岡二丁目</t>
  </si>
  <si>
    <t>第一種住居地域、工業地域</t>
  </si>
  <si>
    <t>生活利便性の向上</t>
  </si>
  <si>
    <t>6，5，2</t>
  </si>
  <si>
    <t>三芳町</t>
  </si>
  <si>
    <t>竹間沢第１</t>
  </si>
  <si>
    <t>良好な工業、流通業務地として工業環境の悪化を防止し、都市の生産基盤の保持を図る</t>
  </si>
  <si>
    <t>区画整理事業、市街化区域編入</t>
  </si>
  <si>
    <t>生垣,柵,2</t>
  </si>
  <si>
    <t>川越市</t>
  </si>
  <si>
    <t>川鶴笠幡</t>
  </si>
  <si>
    <t>２低</t>
  </si>
  <si>
    <t>住都公団が整備した団地内宅地分譲予定地の建築の誘導・保全を図る</t>
  </si>
  <si>
    <t>道路,隣地,1</t>
  </si>
  <si>
    <t>川越笠幡水久保</t>
  </si>
  <si>
    <t>住宅供給公社が分譲した閑静な低層住宅地において既存の住民憲章、申し合わせに沿った環境保全を図る</t>
  </si>
  <si>
    <t>水久保住民憲章と環境保全に関する申し合わせの拡充のため</t>
  </si>
  <si>
    <t>敷地,1</t>
  </si>
  <si>
    <t>9,10</t>
  </si>
  <si>
    <t>霞ヶ関</t>
  </si>
  <si>
    <t>１低 ,２低 ,１中高 ,２住 ,工業</t>
  </si>
  <si>
    <t>100 ,100 ,150 ,200 ,200</t>
  </si>
  <si>
    <t>50,50,50,60,60</t>
  </si>
  <si>
    <t>事業による基盤整備の効果を損なわずに良好な市街地を実現すると共に住宅地と工業地との秩序ある共存を図る</t>
  </si>
  <si>
    <t>150 200 300</t>
  </si>
  <si>
    <t>道路,隣地,1,2,5</t>
  </si>
  <si>
    <t>10,</t>
  </si>
  <si>
    <t>生垣,フェンス,ブロック,1.2,2,3</t>
  </si>
  <si>
    <t>南古谷駅西</t>
  </si>
  <si>
    <t>住宅・商業・業務・レクリエーション機能等の都市機能が高度に複合した良好な市街地を形成し、拠点整備に貢献する</t>
  </si>
  <si>
    <t>民間開発事業</t>
  </si>
  <si>
    <t>道路,隣地1,道路8,水路4</t>
  </si>
  <si>
    <t>50,</t>
  </si>
  <si>
    <t>色彩,広告,看板類</t>
  </si>
  <si>
    <t>生垣,植栽,フェンス,1.5</t>
  </si>
  <si>
    <t>四都野台</t>
  </si>
  <si>
    <t>100,　200</t>
  </si>
  <si>
    <t>事業による基盤整備の効果を損なわずに良好な住環境の形成・保全を図る</t>
  </si>
  <si>
    <t>用途１,細分１</t>
  </si>
  <si>
    <t>上戸新町</t>
  </si>
  <si>
    <t>良好な市街地の実現とより水準の高い住宅環境の形成を図る</t>
    <phoneticPr fontId="3"/>
  </si>
  <si>
    <t>建築協定の期限切れ</t>
  </si>
  <si>
    <t>9,北側斜線は全て１低</t>
  </si>
  <si>
    <t>生垣,フェンス,1.4</t>
  </si>
  <si>
    <t>藤木</t>
  </si>
  <si>
    <t>土地区画整理事業による基盤整理を損なわずに良好な住環境の形成・保全を図る</t>
  </si>
  <si>
    <t>笠幡東前原</t>
  </si>
  <si>
    <t>大塚新田南大塚</t>
  </si>
  <si>
    <t>生垣,フェンス1.5</t>
  </si>
  <si>
    <t>川越駅西口</t>
  </si>
  <si>
    <t>1住 ,準住 ,近商</t>
  </si>
  <si>
    <t>200,200,300,200,</t>
  </si>
  <si>
    <t>区画整理事業による商業地区と住宅地区の融合・調和する都市型住宅の形成を形成する。</t>
  </si>
  <si>
    <t>20,13</t>
  </si>
  <si>
    <t>外壁,屋外広告物,</t>
  </si>
  <si>
    <t>鴨田</t>
  </si>
  <si>
    <t>周辺環境を保全し、新たな産業の集積を図る</t>
  </si>
  <si>
    <t>埼玉県企業局による基盤整備</t>
  </si>
  <si>
    <t>道路4,7.5,15,隣地2,4,</t>
  </si>
  <si>
    <t>屋根,外壁（柱）,工作物</t>
  </si>
  <si>
    <t>生垣,フェンス,2.0</t>
  </si>
  <si>
    <t>緑化率L25%</t>
  </si>
  <si>
    <t>東田町</t>
  </si>
  <si>
    <t>準工業</t>
  </si>
  <si>
    <t>開発に伴う土地利用転換により形成される住宅地について、周辺との共存や潤いある安全で安心な住環境の維持保全を図る</t>
  </si>
  <si>
    <t>道路1.0,隣地0.5</t>
  </si>
  <si>
    <t>10,建築基準法別表3（に）欄の数値1.25</t>
  </si>
  <si>
    <t>新河岸駅周辺</t>
  </si>
  <si>
    <t>道路等の基盤整備及び周辺環境と調和した良好な市街地の形成を図り、安全で安心なまちづくりを目標とする</t>
  </si>
  <si>
    <t>0.5，0.7</t>
  </si>
  <si>
    <t>20, 16, 12, 10</t>
  </si>
  <si>
    <t>生垣,塀1.5,フェンス1.5</t>
  </si>
  <si>
    <t>本川越駅西口</t>
  </si>
  <si>
    <t>80 ,80</t>
  </si>
  <si>
    <t>霞ヶ関駅北口</t>
  </si>
  <si>
    <t>1住 ,近商</t>
  </si>
  <si>
    <t>130 ,100</t>
  </si>
  <si>
    <t>隣地境界0.5</t>
  </si>
  <si>
    <t>20 ,16 ,12</t>
  </si>
  <si>
    <t>増形</t>
  </si>
  <si>
    <t>1号壁面線は道路境界から3 ,2号壁面線は道路境界から15 ,隣地境界2</t>
  </si>
  <si>
    <t>日高市</t>
  </si>
  <si>
    <t>西武飯能日高団地</t>
  </si>
  <si>
    <t>80 ,150</t>
  </si>
  <si>
    <t>良好健全な住宅市街地の開発を図り、香り豊かな緑の文化都市に相応しいまちづくりを目指す</t>
  </si>
  <si>
    <t>道路,敷地,1</t>
  </si>
  <si>
    <t>生垣,フェンス,1.2,</t>
  </si>
  <si>
    <t>日高団地中央通</t>
  </si>
  <si>
    <t>民間開発の団地内の利便性を図り、周辺の地域と調和した低層住宅地にふさわしい中心地区の形成を図る</t>
  </si>
  <si>
    <t>武蔵台団地</t>
  </si>
  <si>
    <t>１低, １中高, ２中高</t>
  </si>
  <si>
    <t>80, 150</t>
  </si>
  <si>
    <t>50, 60</t>
  </si>
  <si>
    <t>民間開発により基盤整備がなされた住宅地の環境を維持・保全し良好な住宅地の形成を図る</t>
  </si>
  <si>
    <t>-：-：80：120：-：-：-</t>
  </si>
  <si>
    <t>-：-：-：50：-：-：-</t>
  </si>
  <si>
    <t>道路,隣地,1（C地区除く）</t>
  </si>
  <si>
    <t>8:9:8:8:-:-:-</t>
  </si>
  <si>
    <t>○　広告(B地区)</t>
  </si>
  <si>
    <t>垣又はさく　生垣又は透視可能な高さ1.5ｍ以下の柵・網等のフェンス(B地区)</t>
  </si>
  <si>
    <t>高麗川駅西口</t>
  </si>
  <si>
    <t>１住 ,２住 ,準住 ,近商 ,商業</t>
  </si>
  <si>
    <t>土地区画整理事業による効果を維持・促進するとともに良好な住環境を確保する</t>
  </si>
  <si>
    <t>130 150 200</t>
  </si>
  <si>
    <t>道路,0.5,1,敷地,0.5</t>
  </si>
  <si>
    <t>寺脇</t>
  </si>
  <si>
    <t>土地区画整理事業の完了時における良好な住環境の維持・保全を図る</t>
  </si>
  <si>
    <t>道路,0.5,敷地,1</t>
  </si>
  <si>
    <t>武蔵高萩駅北</t>
  </si>
  <si>
    <t>100， 150， 200</t>
  </si>
  <si>
    <t>土地区画整理事業による基盤整備の効果がその後の無秩序な建築行為等によって損なわれないように適正な建築物等の規制、誘導を図り、豊かな住環境と活力に満ちた市街地の形成を目標とする</t>
  </si>
  <si>
    <t>10， 40， 50</t>
  </si>
  <si>
    <t>130 150</t>
  </si>
  <si>
    <t>道路0.5,1.0、隣地0.5,1.0</t>
  </si>
  <si>
    <t>東急こまがわ第三団地</t>
  </si>
  <si>
    <t>居住者の同意に基づくまちづくりを推進するとともに、建て替え等によって良好な住宅環境が損なわれないよう、建築協定を継承する適切な制限を行い、現況と同じ住宅地として保全する</t>
  </si>
  <si>
    <t>50,角地</t>
  </si>
  <si>
    <t>140 100</t>
  </si>
  <si>
    <t>階数2以下,8</t>
  </si>
  <si>
    <t>明婦</t>
  </si>
  <si>
    <t>良好な環境を有する優良住宅地の形成を目的とし、建築物等の規制と誘導を行い、無秩序な宅地開発防止と良好な景観及び快適な居住環境の形成を図る。</t>
  </si>
  <si>
    <t>0.75,0.5</t>
  </si>
  <si>
    <t>盛土20</t>
  </si>
  <si>
    <t>上鹿山</t>
  </si>
  <si>
    <t>環境との共生を目指した工業集積地への誘導を図る</t>
  </si>
  <si>
    <t>川島町</t>
  </si>
  <si>
    <t>八幡</t>
  </si>
  <si>
    <t>良好な市街地の維持</t>
  </si>
  <si>
    <t>県企業局及び住宅供給公社による住宅地開発</t>
  </si>
  <si>
    <t>道路・隣地,1階1.02階1.3</t>
  </si>
  <si>
    <t>広告,盛土</t>
  </si>
  <si>
    <t>生垣透視可能材料,1.5</t>
  </si>
  <si>
    <t>川島インターチェンジ北側（旧川島インターチェンジ（</t>
  </si>
  <si>
    <t>工業,一住</t>
  </si>
  <si>
    <t>周辺農地と調和する田園産業都市の形成</t>
  </si>
  <si>
    <t>個人施行の土地区画整理事業</t>
  </si>
  <si>
    <t>10000 170</t>
  </si>
  <si>
    <t>1.0,0.5</t>
  </si>
  <si>
    <t>25,13</t>
  </si>
  <si>
    <t>刺激的な色彩や装飾を避け周辺の眺望・景観と調和</t>
  </si>
  <si>
    <t>透視可能材料2.0,生垣又は透視可能材料1.5</t>
  </si>
  <si>
    <t>緑化率20%以上</t>
  </si>
  <si>
    <t>伊草</t>
  </si>
  <si>
    <t>指定なし（市街化調整区域）</t>
  </si>
  <si>
    <t>農地と調和した地域住民の生活環境の保全を図る</t>
  </si>
  <si>
    <t>三島</t>
  </si>
  <si>
    <t>事業効果の維持・促進を図り、周辺環境と調和する市街地の形成を図る</t>
  </si>
  <si>
    <t>150
5000</t>
    <phoneticPr fontId="3"/>
  </si>
  <si>
    <t>0.5, 3.0, 5.0, 10</t>
  </si>
  <si>
    <t>12, 25</t>
  </si>
  <si>
    <t>生垣,透視可能な柵1.5m,2.0m</t>
  </si>
  <si>
    <t>行田市</t>
  </si>
  <si>
    <t>長野</t>
  </si>
  <si>
    <t>準工,工専</t>
  </si>
  <si>
    <t>200, 200</t>
  </si>
  <si>
    <t>60, 50</t>
  </si>
  <si>
    <t>土地区画整理事業の効果の維持を図りつつ、工業地としての良好な環境を創出する</t>
  </si>
  <si>
    <t>3000, 100</t>
  </si>
  <si>
    <t>生垣,透視可能なフェンス1.8</t>
  </si>
  <si>
    <t>行田みなみ産業団地</t>
  </si>
  <si>
    <t>工業 ,工専,市街化調整区域</t>
  </si>
  <si>
    <t>建築物等を適切に規制誘導し、周辺環境への影響を考慮し良好な生産環境形成を図る</t>
  </si>
  <si>
    <t>工業団地（公共）</t>
  </si>
  <si>
    <t>3000 1000</t>
  </si>
  <si>
    <t>道路4,隣地2</t>
  </si>
  <si>
    <t>生垣,透視可能金属ﾌｪﾝｽ（高さ2.0,基礎高0.6）</t>
  </si>
  <si>
    <t>若小玉</t>
  </si>
  <si>
    <t>道15,16,12,18、隣地2.0</t>
  </si>
  <si>
    <t>生垣・透視可能フェンス2.0、基礎0.5</t>
  </si>
  <si>
    <t>飯能市</t>
  </si>
  <si>
    <t>飯能美杉台</t>
  </si>
  <si>
    <t>１低 ,１中高 ,１住 ,準工</t>
  </si>
  <si>
    <t>80 ,200 ,200 ,200</t>
  </si>
  <si>
    <t>土地区画整理事業の効果の維持と良好な環境の創出と保全を図る。</t>
  </si>
  <si>
    <t>市街地開発事業（公団）</t>
  </si>
  <si>
    <t>道路,1,3,5,隣地,1,3</t>
  </si>
  <si>
    <t>生垣,フェンス,1.5,3</t>
  </si>
  <si>
    <t>飯能永田台</t>
  </si>
  <si>
    <t>計画的な開発により、住宅地としての良好な環境の街区を形成し、これを保全するため。</t>
  </si>
  <si>
    <t>道路,1,隣地,0.7</t>
  </si>
  <si>
    <t>生垣,フェンス,1.2,1.5</t>
  </si>
  <si>
    <t>飯能双柳北部</t>
  </si>
  <si>
    <t>市街化調整区域から市街化区域へ再編入し、良好な住宅市街地の形成を図る。</t>
  </si>
  <si>
    <t>市街化区域再編入</t>
  </si>
  <si>
    <t>岩沢北部</t>
  </si>
  <si>
    <t>1低,1中高,1住,準住,工業</t>
  </si>
  <si>
    <t>80 ,200 ,200 ,200 ,200</t>
  </si>
  <si>
    <t>50,60,60,60,60</t>
  </si>
  <si>
    <t>岩沢南部</t>
  </si>
  <si>
    <t>1低,1中高,1住</t>
  </si>
  <si>
    <t>80 ,200 ,200</t>
  </si>
  <si>
    <t>飯能征矢町</t>
  </si>
  <si>
    <t>1低</t>
  </si>
  <si>
    <t>色彩(屋根,外壁)</t>
  </si>
  <si>
    <t>飯能茜台</t>
  </si>
  <si>
    <t>1住,準工,工業</t>
  </si>
  <si>
    <t>土地区画整理事業による基盤整備効果を促進し、適正かつ計画的に土地利用を誘導するとともに、良好な市街地の形成を目指す。</t>
  </si>
  <si>
    <t>3000
1000
150</t>
    <phoneticPr fontId="3"/>
  </si>
  <si>
    <t>道路,1,3,隣地,0.7,3</t>
  </si>
  <si>
    <t>双柳南部</t>
  </si>
  <si>
    <t>一中高、一住、工</t>
  </si>
  <si>
    <t>適切で良好な市街地環境の創出とそれらの維持・保全を図る</t>
  </si>
  <si>
    <t>道0.5、隣地0.5</t>
  </si>
  <si>
    <t>加須市</t>
  </si>
  <si>
    <t>花崎住宅団地</t>
  </si>
  <si>
    <t>独立低層住宅地の良好な住環境の実現を図る</t>
  </si>
  <si>
    <t>道路,1,0.75</t>
  </si>
  <si>
    <t>生垣,ﾌｪﾝｽ1.2</t>
  </si>
  <si>
    <t>三俣第２</t>
  </si>
  <si>
    <t>土地区画整理事業を行い土地利用を計画的に誘導し、良好な市街地の形成を図る。</t>
  </si>
  <si>
    <t>川口</t>
  </si>
  <si>
    <t>１低 ,１住 ,準工 ,工専</t>
  </si>
  <si>
    <t>都市基盤整備事業の実施を円滑に促進し、計画的に市街地形成を誘導し、住工の調和したまちづくりを図る。</t>
  </si>
  <si>
    <t>花崎駅北</t>
  </si>
  <si>
    <t>土地区画整理事業地内の日常購買施設の集積を図り、健全で良好な商業地として促進を図る。</t>
  </si>
  <si>
    <t>道路,0.7</t>
  </si>
  <si>
    <t>加須大利根工業団地（西）</t>
  </si>
  <si>
    <t>事業の効果の維持と良好な工業団地の環境の創出と保全を図る</t>
  </si>
  <si>
    <t>6000 9000</t>
  </si>
  <si>
    <t>敷地,20</t>
  </si>
  <si>
    <t>ﾌｪﾝｽ2</t>
  </si>
  <si>
    <t>加須大利根工業団地（東）</t>
  </si>
  <si>
    <t>土地区画整理事業（住宅・都市整備公団）</t>
  </si>
  <si>
    <t>9000 6000</t>
  </si>
  <si>
    <t>敷地20</t>
  </si>
  <si>
    <t>加須インター周辺</t>
  </si>
  <si>
    <t>工業 ,工専</t>
  </si>
  <si>
    <t>流通団地としての土地区画整理事業の効果の維持と良好な都市環境を形成し、保持する</t>
  </si>
  <si>
    <t>200 1000</t>
  </si>
  <si>
    <t>道路,隣地,20</t>
  </si>
  <si>
    <t>生垣,ﾌｪﾝｽ2</t>
  </si>
  <si>
    <t>豊野台テクノタウン（東）</t>
  </si>
  <si>
    <t>既に工業団地として基盤整備された効果や維持を図りつつ、良好な都市の生産環境を形成・保持する</t>
  </si>
  <si>
    <t>公的開発（企業局）</t>
  </si>
  <si>
    <t>フェンス２</t>
  </si>
  <si>
    <t>豊野台テクノタウン（西）</t>
  </si>
  <si>
    <t>フェンス2</t>
  </si>
  <si>
    <t>騎西藤の台工業団地</t>
  </si>
  <si>
    <t>埼玉県企業局開発地区。基盤整備の効果を維持し良好な市街地形成を図る。</t>
  </si>
  <si>
    <t>工業団地造成事業（公的開発）</t>
  </si>
  <si>
    <t>4,10,隣地,2</t>
  </si>
  <si>
    <t>生垣,2</t>
  </si>
  <si>
    <t>下高柳南</t>
  </si>
  <si>
    <t>企業局により整備された基盤整備の効果を維持しつつ、ゆとりのある市街地環境の維持、保全を図る</t>
  </si>
  <si>
    <t>企業局による工業団地造成</t>
  </si>
  <si>
    <t>外壁,建築設備,公告物</t>
  </si>
  <si>
    <t>下高柳北</t>
  </si>
  <si>
    <t>県企業局により整備された区域について、周辺環境に配慮した規制・誘導を行い、良好な市街地形成を図る</t>
  </si>
  <si>
    <t>緩衝緑地5,道路4,隣地2</t>
  </si>
  <si>
    <t>建築物,工作物,広告物</t>
  </si>
  <si>
    <t>緩衝緑地5ｍの維持保全</t>
  </si>
  <si>
    <t>野中</t>
  </si>
  <si>
    <t>近隣商業,第二種住居,第一種住居,第一種中高層住居専</t>
  </si>
  <si>
    <t>60,60,60,60,50</t>
  </si>
  <si>
    <t>低層低密度な住宅地を基本としつつ、生活拠点や沿道利用により、利便性を備えた住宅地形成を図る</t>
  </si>
  <si>
    <t>区画整理事業（町）</t>
  </si>
  <si>
    <t>目標,100,150,200,暫定,60</t>
  </si>
  <si>
    <t>目標,50,60,暫定,40</t>
  </si>
  <si>
    <t>1000 500 180 180 180</t>
  </si>
  <si>
    <t>道路隣地2,道路隣地2,道路2,道路2,道路2</t>
  </si>
  <si>
    <t>15,15,12,12,なし</t>
  </si>
  <si>
    <t>原色を避け周辺環境と調和した落ち着きある色調</t>
  </si>
  <si>
    <t>生垣,透視性のある柵またはネットフェンス1.2</t>
  </si>
  <si>
    <t>加須むさしの工業団地</t>
  </si>
  <si>
    <t>環境事業団により基盤整備された既存の工業団地であり、工業団地としての良好な操業環境の形成・保持を図る。</t>
  </si>
  <si>
    <t>既存の工業団地の保持</t>
  </si>
  <si>
    <t>15m</t>
  </si>
  <si>
    <t>騎西国道１２２号沿道産業団地</t>
  </si>
  <si>
    <t>地域の活性化に寄与する大規模な製造業や物流加工施設などの誘導を行うとともに、地区周辺における優れた田園風景との調和の取れた良好な物流・工業団地の形成を図る。</t>
  </si>
  <si>
    <t>県企業局造成</t>
  </si>
  <si>
    <t>１種類（０）</t>
  </si>
  <si>
    <t>25ｍ</t>
  </si>
  <si>
    <t>建築物,工作物,看板</t>
  </si>
  <si>
    <t>緑化率20％</t>
  </si>
  <si>
    <t>正能・戸崎</t>
  </si>
  <si>
    <t>道10,2.0、緑地10、隣地2.0</t>
  </si>
  <si>
    <t>色彩、工作物、広告</t>
  </si>
  <si>
    <t>加須インターチェンジ東地区産業団地</t>
  </si>
  <si>
    <t>地域の活性化に寄与する大規模な製造業や物流加工施設などの誘導を行うとともに、地区周辺における田園風景との調和のとれた良好な産業団地の形成を図る。</t>
  </si>
  <si>
    <t>道路4.0,15.0、隣地2.0,15.0</t>
  </si>
  <si>
    <t>東松山市</t>
  </si>
  <si>
    <t>高坂丘陵</t>
  </si>
  <si>
    <t>１中高 ,２中高</t>
  </si>
  <si>
    <t>土地区画整理事業の効果の増進を図ると共に、敷地の細分化等による住環境の悪化を防止する。</t>
  </si>
  <si>
    <t>土地区画整理事業 ,(住宅・都市整備公団）</t>
  </si>
  <si>
    <t>165 1000</t>
  </si>
  <si>
    <t>道路,1.5,2,3,4,隣地,1.5,3</t>
  </si>
  <si>
    <t>生垣,鉄さく,石塀,ブロック,1.2</t>
  </si>
  <si>
    <t>元宿一丁目・二丁目</t>
  </si>
  <si>
    <t>50,60,60,80</t>
  </si>
  <si>
    <t>健全な居住環境の形成・保持ならびに商業の利便性を図る。</t>
  </si>
  <si>
    <t>土地区画整理事業 ,(市）</t>
  </si>
  <si>
    <t>道路,1,1.5,隣地,1</t>
  </si>
  <si>
    <t>生垣,竹垣,ブロック,フェンス,1.5</t>
  </si>
  <si>
    <t>沢口町・殿山町</t>
  </si>
  <si>
    <t>１低 ,２低 ,２住</t>
  </si>
  <si>
    <t>80 ,80 ,200</t>
  </si>
  <si>
    <t>50,50,60</t>
  </si>
  <si>
    <t>健全な居住環境の形成・保全を図り、快適なまちなみを創造する。</t>
  </si>
  <si>
    <t>土地区画整理事業 ,(組合）</t>
  </si>
  <si>
    <t>10,（2階以下）</t>
  </si>
  <si>
    <t>色彩,</t>
  </si>
  <si>
    <t>御茶山町</t>
  </si>
  <si>
    <t>無秩序な建築行為等によってその居住環境が損なわれないように規制誘導を図り快適なまちなみを創造する。</t>
  </si>
  <si>
    <t>色彩,盛土</t>
  </si>
  <si>
    <t>生垣,竹垣,フェンス,ブロック,1.5</t>
  </si>
  <si>
    <t>砂田町</t>
  </si>
  <si>
    <t>１中高 ,１住 ,２住</t>
  </si>
  <si>
    <t>土地区画整理事業の効果の増進を図ると共に、建築物の過密化及び敷地の細分化等による居住環境の悪化を防止する。</t>
  </si>
  <si>
    <t>10,12</t>
  </si>
  <si>
    <t>美原町</t>
  </si>
  <si>
    <t>１低 ,１中高 ,２中高 ,１住 ,２住</t>
  </si>
  <si>
    <t>箭弓町三丁目</t>
  </si>
  <si>
    <t>１住 ,２住 ,近商</t>
  </si>
  <si>
    <t>建築物等の規制を行うことにより事業効果の維持保全を行い、今後の宅地化を適切に誘導し調和のとれた街並みを創造する</t>
  </si>
  <si>
    <t>高坂駅東口第１</t>
  </si>
  <si>
    <t>１中高 ,１住 ,近商</t>
  </si>
  <si>
    <t>土地区画整理事業の効果を維持・保全するとともに、商業業務地及び住宅地の健全な土地利用を誘導して、活力に満ちたゆとりと潤いのある市街地環境の形成を図ることを目指す。</t>
  </si>
  <si>
    <t>道路,1,隣地,1</t>
  </si>
  <si>
    <t>あずま町</t>
  </si>
  <si>
    <t>１低,１住,２住,準住,近商</t>
  </si>
  <si>
    <t>60,80,150,200</t>
  </si>
  <si>
    <t>40,50,60</t>
  </si>
  <si>
    <t>150
3000</t>
    <phoneticPr fontId="3"/>
  </si>
  <si>
    <t>生垣,竹垣1.5m,植栽帯を設ける</t>
  </si>
  <si>
    <t>山</t>
  </si>
  <si>
    <t>周辺の環境と調和した緑豊かな工業・流通基盤を整備し、工業施設等の立地・誘導を通して工業拠点の形成を図る。</t>
  </si>
  <si>
    <t>1000
10000</t>
    <phoneticPr fontId="3"/>
  </si>
  <si>
    <t>事務所等1000㎡、他10,000㎡（C地区は未設定）</t>
  </si>
  <si>
    <t>道路1.5,10.0,15.0、隣地1.5,5.0</t>
  </si>
  <si>
    <t>10, 25, 31</t>
  </si>
  <si>
    <t>フェンス</t>
  </si>
  <si>
    <t>きじやま</t>
  </si>
  <si>
    <t>10000
5000</t>
    <phoneticPr fontId="3"/>
  </si>
  <si>
    <t>道10,5、隣地5</t>
  </si>
  <si>
    <t>生垣、フェンス基礎0.6・透視可能・植栽</t>
  </si>
  <si>
    <t>藤曲</t>
  </si>
  <si>
    <t>工業・流通基盤を整備し、工業・流通業務地として良好な環境を形成する</t>
  </si>
  <si>
    <t>1000
1500</t>
    <phoneticPr fontId="3"/>
  </si>
  <si>
    <t>道路1.5,10.0、隣地1.5,5.0</t>
  </si>
  <si>
    <t>10,31</t>
  </si>
  <si>
    <t>滑川町</t>
  </si>
  <si>
    <t>森林公園駅南</t>
  </si>
  <si>
    <t>土地区画整理事業実施区域｡自然と調和した生活環境の整った快適なまちを創造</t>
  </si>
  <si>
    <t>道路,隣地,0.5,1,1.5</t>
  </si>
  <si>
    <t>12,北斜</t>
  </si>
  <si>
    <t>生垣,フェンス,植栽ブロック,1.5</t>
  </si>
  <si>
    <t>月輪</t>
  </si>
  <si>
    <t>１低 ,１中高 ,１中高 ,２中高 ,１住 ,近商 ,準工</t>
  </si>
  <si>
    <t>100 ,150 ,200 ,200 ,200 ,200 ,200</t>
  </si>
  <si>
    <t>50,60,60,60,60,80,60</t>
  </si>
  <si>
    <t>道路1.0,1.5</t>
  </si>
  <si>
    <t>緑地帯,4</t>
  </si>
  <si>
    <t>嵐山町</t>
  </si>
  <si>
    <t>平沢</t>
  </si>
  <si>
    <t>１低 ,１中高 ,１住 ,準住 ,近商 ,工業</t>
  </si>
  <si>
    <t>80 ,200 ,200 ,200 ,200 ,200</t>
  </si>
  <si>
    <t>50,60,60,60,80,60</t>
  </si>
  <si>
    <t>土地区画整理事業地区。良好な環境を有する市街地としての整備を図る。</t>
  </si>
  <si>
    <t>建築基準法に準ずる</t>
  </si>
  <si>
    <t>花見台</t>
  </si>
  <si>
    <t>工専、工業</t>
  </si>
  <si>
    <t>工業団地地区。良好な工業団地の環境の創出と保全を図る。</t>
  </si>
  <si>
    <t>工業団地（埼玉県企業局）</t>
  </si>
  <si>
    <t>道路,4,隣地,2</t>
  </si>
  <si>
    <t>生垣,金網,2</t>
  </si>
  <si>
    <t>杉山</t>
  </si>
  <si>
    <t>10000 ,1000</t>
  </si>
  <si>
    <t>1号壁面後退、道路境界又は隣地境界から10 ,２号壁面後退道路境界又は隣地境界から5 ,上記以外隣地境界3</t>
  </si>
  <si>
    <t>30 ,15</t>
  </si>
  <si>
    <t>屋外広告物は周辺の眺望・景観と調和するよう位置、大きさ、設置方法、色彩、装飾等に配慮したものとする。</t>
  </si>
  <si>
    <t>吉見町</t>
  </si>
  <si>
    <t>長谷工業団地</t>
  </si>
  <si>
    <t>事業の効果の維持と良好な工業団地の環境保全を図り周辺の住宅と調和のとれた良好な生産環境の創設</t>
  </si>
  <si>
    <t>13000 500</t>
  </si>
  <si>
    <t>道路,隣地,1.3</t>
  </si>
  <si>
    <t>東野（旧東部)</t>
  </si>
  <si>
    <t>事業の効果の維持と良好な住宅地の形成</t>
  </si>
  <si>
    <t>広告,色彩,盛土,0.3,0.5</t>
  </si>
  <si>
    <t>城南産業団地</t>
  </si>
  <si>
    <t>主要地方道の完成による、高速道路ICへのアクセスの利便性を生かし、工業及び物流系の工業地の形成を図る。</t>
  </si>
  <si>
    <t>10,000㎡(店舗等500㎡)</t>
  </si>
  <si>
    <t>1号10m、2号7.5m、3号3m、隣接地3m、敷地面積3,000㎡以下は1m</t>
  </si>
  <si>
    <t>○ 色彩
○ 高架水槽及び工作物　○ 広告</t>
  </si>
  <si>
    <t>○ 
垣またはさく透視可能 
基礎0.6m以下</t>
  </si>
  <si>
    <t>狭山市</t>
  </si>
  <si>
    <t>下川原</t>
  </si>
  <si>
    <t>土地区画整理事業による基盤整備の効果や、良好な住宅地の規制・誘導により、良好な住環境の保全を図る</t>
  </si>
  <si>
    <t>180 165</t>
  </si>
  <si>
    <t>道路1.0,1.5,隣地1.0</t>
  </si>
  <si>
    <t>生垣2.0,フェンス1.6</t>
  </si>
  <si>
    <t>柏原農住組合</t>
  </si>
  <si>
    <t>１住,１低</t>
  </si>
  <si>
    <t>200,80</t>
  </si>
  <si>
    <t>土地区画整理事業による良好な住宅地としての環境が損なわれないように市街地形成を誘導し、豊かな住環境の保全を図る</t>
  </si>
  <si>
    <t>80 100 150</t>
  </si>
  <si>
    <t>生垣1.5,フェンス1.5</t>
  </si>
  <si>
    <t>柏原北</t>
  </si>
  <si>
    <t>隣接する狭山工業団地との一団の工業・流通拠点として、良好な工業団地の維持・形成を図る</t>
  </si>
  <si>
    <t>10000　500</t>
  </si>
  <si>
    <t>道路12,.5,1隣地5,1</t>
  </si>
  <si>
    <t>生垣及びフェンス2.0</t>
  </si>
  <si>
    <t>柏原新田</t>
  </si>
  <si>
    <t>製造業・研究所などの誘導を行うとともに、周辺における田園環境との調和のとれた良好な産業団地の形成を図る</t>
  </si>
  <si>
    <t>道路3.0、隣地2.0</t>
  </si>
  <si>
    <t>31,40</t>
  </si>
  <si>
    <t>生垣・フェンス2.5・基礎0.6</t>
  </si>
  <si>
    <t>柏原ニュータウン</t>
  </si>
  <si>
    <t>一低層、一住</t>
  </si>
  <si>
    <t>80， 200</t>
  </si>
  <si>
    <t>50，60</t>
  </si>
  <si>
    <t>快適な住環境の形成を図る</t>
  </si>
  <si>
    <t>7， 10</t>
  </si>
  <si>
    <t>生垣、開放的なフェンス又は柵1.5m</t>
  </si>
  <si>
    <t>柏原鳥之上</t>
  </si>
  <si>
    <t>良好な工業団地の維持・形成を図る</t>
  </si>
  <si>
    <t>道2　隣地2</t>
  </si>
  <si>
    <t>上広瀬西久保</t>
  </si>
  <si>
    <t>10000
3000
500</t>
    <phoneticPr fontId="3"/>
  </si>
  <si>
    <t>道2、0.5　隣地2、0.5</t>
  </si>
  <si>
    <t>31,15</t>
  </si>
  <si>
    <t>羽生市</t>
  </si>
  <si>
    <t>南羽生</t>
  </si>
  <si>
    <t>１中高,１住,近商</t>
  </si>
  <si>
    <t>良好な環境を有する優良住宅地の形成を目的とし、無秩序な宅地開発の防止と良好な景観及び快適な居住関係の形成を図る。</t>
  </si>
  <si>
    <t>200 150 120</t>
  </si>
  <si>
    <t>無,15,12</t>
  </si>
  <si>
    <t>生垣,ブロック1.2,全体1.8</t>
  </si>
  <si>
    <t>岩瀬</t>
  </si>
  <si>
    <t>二中高、一住、二住、近商</t>
  </si>
  <si>
    <t>150， 200</t>
  </si>
  <si>
    <t>40， 60， 80</t>
  </si>
  <si>
    <t>良好な環境を有する優良住宅地の形成を目的とし、無秩序な宅地開発の防止と良好な景観及び快適な居住環境の形成を図る。</t>
  </si>
  <si>
    <t>120， 150， 200，　1000</t>
  </si>
  <si>
    <t>15， 30</t>
  </si>
  <si>
    <t>生垣、フェンス1.8m、植栽</t>
  </si>
  <si>
    <t>川崎産業団地</t>
  </si>
  <si>
    <t>工業団地造成事業により整備された区域について、建築物等を適切に規制誘導し、周辺環境への影響を考慮するとともに、一部商業系土地利用の適切な誘導を図るため。</t>
  </si>
  <si>
    <t>工業団地開発（県企業局）</t>
  </si>
  <si>
    <t>60 50</t>
  </si>
  <si>
    <t>3000 5000</t>
  </si>
  <si>
    <t>道路4.0,4.5,8.5、隣地20.0</t>
  </si>
  <si>
    <t>小松台工業団地</t>
  </si>
  <si>
    <t>工業専用地域</t>
  </si>
  <si>
    <t>良好な操業環境の維持・保全を図る</t>
  </si>
  <si>
    <t>道路4.0　隣地2.0</t>
  </si>
  <si>
    <t>○　色彩　広告</t>
  </si>
  <si>
    <t>垣又はさく　生垣又は透視可能な高さ2.0ｍ以下の柵・網等のフェンスで基礎0.6以下</t>
  </si>
  <si>
    <t>栄町</t>
  </si>
  <si>
    <t>建築物の用途制限や土地の細分化の防止とともに、未接道宅地の解消や隅切りの設置等による住環境の改善を図る</t>
  </si>
  <si>
    <t>100
1000</t>
    <phoneticPr fontId="3"/>
  </si>
  <si>
    <t>生垣、フェンス1.8、基礎1.2</t>
  </si>
  <si>
    <t>上岩瀬</t>
  </si>
  <si>
    <t>豊かな田園環境と調和した良好な産業団地を計画的に整備する</t>
  </si>
  <si>
    <t>道10,2.0、隣地10,2.0、水路10,15</t>
  </si>
  <si>
    <t>鴻巣市</t>
  </si>
  <si>
    <t>宮地３丁目</t>
  </si>
  <si>
    <t>基盤整備の行われていない住工混在地区において土地利用を計画的に誘導し住工の共存する地区とする</t>
  </si>
  <si>
    <t>住工混在地区のため</t>
  </si>
  <si>
    <t>道路2.0、隣地2.0</t>
  </si>
  <si>
    <t>北鴻巣</t>
  </si>
  <si>
    <t>建築物の用途の混在化、敷地の細分化等による住環境悪化の防止。良好な商業・業務及び住宅環境の形成</t>
  </si>
  <si>
    <t>住環境悪化防止対策により</t>
  </si>
  <si>
    <t>東４丁目</t>
  </si>
  <si>
    <t>良好な住環境と街並みの形成と保全を図る</t>
  </si>
  <si>
    <t>農業試験センター跡地の有効利用</t>
  </si>
  <si>
    <t>道路公園隣地,1</t>
  </si>
  <si>
    <t>16,20</t>
  </si>
  <si>
    <t>色彩,屋根</t>
  </si>
  <si>
    <t>北新宿</t>
  </si>
  <si>
    <t>1中高 ,1住 ,準工</t>
  </si>
  <si>
    <t>計画図に表示する壁面の制限を超えてはならない
道路境界0.6</t>
  </si>
  <si>
    <t>10 ,12 ,15</t>
  </si>
  <si>
    <t>周辺の景観と調和したものとする</t>
  </si>
  <si>
    <t>赤城台</t>
  </si>
  <si>
    <t>埼玉県企業局により工業用地として造成された地区であり、良好な工業環境を創出することを目指す</t>
  </si>
  <si>
    <t>3000 2500</t>
  </si>
  <si>
    <t>生垣・金網,2</t>
  </si>
  <si>
    <t>広田中央</t>
  </si>
  <si>
    <t>今後計画的な宅地開発を進めるとともに公共・公益施設を一体的に整備改善し、既存農地等と調和した良好な居住環境を整備する</t>
  </si>
  <si>
    <t>目標,100,200,暫定,60</t>
  </si>
  <si>
    <t>生垣,フェンス,基礎0.6</t>
  </si>
  <si>
    <t>中井</t>
  </si>
  <si>
    <t>工業地としての良好な生産環境を保全していくとともに、周辺地域との調和のとれた土地利用を図る</t>
  </si>
  <si>
    <t>北鴻巣駅西口</t>
  </si>
  <si>
    <t>１中高,１住</t>
  </si>
  <si>
    <t>まちなかの賑わいと花とみどりのあふれたまちとして計画的な宅地開発を進めるとともに公共・公益施設を一体的に整備し、良好な居住環境を整備する</t>
  </si>
  <si>
    <t>100,200,</t>
  </si>
  <si>
    <t>原馬室</t>
  </si>
  <si>
    <t>地区施設の配置、建築物の規制、誘導を推進し、良好な市街地の形成を目標とする。</t>
  </si>
  <si>
    <t>道路中心2.5,3.0,3.5</t>
  </si>
  <si>
    <t>外壁の色</t>
  </si>
  <si>
    <t>小松２丁目</t>
  </si>
  <si>
    <t>１低, １住</t>
  </si>
  <si>
    <t>80 200</t>
  </si>
  <si>
    <t>地区施設の配置、建築物の規制、誘導を推進し、良好な市街地の形成を図る。</t>
  </si>
  <si>
    <t>区画４号道路中心4.0,線路敷4.5, 道路境界1.0</t>
  </si>
  <si>
    <t>松原２・３・４丁目</t>
  </si>
  <si>
    <t>用途2、細分２</t>
  </si>
  <si>
    <t>道路中心3.0,3.5</t>
  </si>
  <si>
    <t>大間・滝馬室</t>
  </si>
  <si>
    <t>１低, １住, ２住, １中高</t>
  </si>
  <si>
    <t>地区施設の配置、建築物の規制、誘導を推進し、良好な市街地の形成を目標にする。</t>
  </si>
  <si>
    <t>道路1.5,3.0,4.0</t>
  </si>
  <si>
    <t>生垣、1.2ｍ以下のフェンス</t>
  </si>
  <si>
    <t>鴻巣市行政中核拠点</t>
  </si>
  <si>
    <t>災害に強く周辺環境に配慮した公共施設地の形成を図る</t>
  </si>
  <si>
    <t>景観調和</t>
  </si>
  <si>
    <t>滝馬室</t>
  </si>
  <si>
    <t>安心・安全な町づくりを進め、良好な市街地の形成を図る</t>
  </si>
  <si>
    <t>1, 0.5</t>
  </si>
  <si>
    <t>生垣,植栽又は透視可能なフェンス1.2</t>
  </si>
  <si>
    <t>上尾市</t>
  </si>
  <si>
    <t>仲町愛宕</t>
  </si>
  <si>
    <t>地域中心地にふさわしい活気あ商業地の形成とうるおいある快適な住環境の両立する街づくりを進める</t>
  </si>
  <si>
    <t>ｺﾐｭﾆﾃｨｰ住環境整備事業</t>
  </si>
  <si>
    <t>200 220 240</t>
  </si>
  <si>
    <t>25,18,軒15</t>
  </si>
  <si>
    <t>大谷北部第三</t>
  </si>
  <si>
    <t>１低 ,１中高 ,２住</t>
  </si>
  <si>
    <t>100 ,150 ,200</t>
  </si>
  <si>
    <t>土地区画整理事業による効果を増進し、市街化を計画的にコントロールするとともに、良好な市街地形成を図る</t>
  </si>
  <si>
    <t>100 120</t>
  </si>
  <si>
    <t>北斜,16</t>
  </si>
  <si>
    <t>生垣ﾌｪﾝｽ,1.8</t>
  </si>
  <si>
    <t>大谷北部第一</t>
  </si>
  <si>
    <t>100 ,100 ,200</t>
  </si>
  <si>
    <t>土地区画整理事業による効果を増進し、市街化を計画的に誘導するとともに、良好な市街地形成を図る</t>
  </si>
  <si>
    <t>小泉</t>
  </si>
  <si>
    <t>鴨川</t>
  </si>
  <si>
    <t>中分下</t>
  </si>
  <si>
    <t>１低 ,２低 ,１中高 ,１住</t>
  </si>
  <si>
    <t>原市北部第二</t>
  </si>
  <si>
    <t>１住 ,２住</t>
  </si>
  <si>
    <t>土地区画整理事業による効果を増進し、交通利便性の高い住宅地として市街地を計画的に誘導するとともに、良好な市街地を形成する</t>
  </si>
  <si>
    <t>生垣ﾌｪﾝｽ,1.6</t>
  </si>
  <si>
    <t>原新町</t>
  </si>
  <si>
    <t>適正かつ合理的な土地利用を図り健全な都市環境を形成する</t>
  </si>
  <si>
    <t>北上尾東</t>
  </si>
  <si>
    <t>近商 ,準工</t>
  </si>
  <si>
    <t>商業・業務機能の集積を図るとともに、駅前道路にふさわしい景観を誘導する</t>
  </si>
  <si>
    <t>都市計画街路事業</t>
  </si>
  <si>
    <t>300 120</t>
  </si>
  <si>
    <t>上平第三</t>
  </si>
  <si>
    <t>１低 ,２低 ,１中高 ,２住 ,準住 ,準工</t>
  </si>
  <si>
    <t>100 ,100 ,150 ,200 ,200 ,200</t>
  </si>
  <si>
    <t>50,50,60,60,60,60</t>
  </si>
  <si>
    <t>公告,色彩</t>
  </si>
  <si>
    <t>住宅地の環境の保全、誘導を図る</t>
  </si>
  <si>
    <t>12,14</t>
  </si>
  <si>
    <t>上平塚</t>
  </si>
  <si>
    <t>土地区画整理事業の効果を増進させ、良好な住宅市街地の形成を図る</t>
  </si>
  <si>
    <t>100， 120</t>
  </si>
  <si>
    <t>12，14</t>
  </si>
  <si>
    <t>生垣、透視可能なフェンス・さく1.6m</t>
  </si>
  <si>
    <t>大谷北部第二</t>
  </si>
  <si>
    <t>一低層、二低層、一中高、二住、近商</t>
  </si>
  <si>
    <t>土地区画整理事業の効果を増進し、市街化を計画的に誘導するとともに、良好な市街地形成を図る</t>
  </si>
  <si>
    <t>用途3,細分8</t>
  </si>
  <si>
    <t>100， 120， 500， 10000</t>
  </si>
  <si>
    <t>10000 500 120 100</t>
  </si>
  <si>
    <t>0.5，1，5，10</t>
  </si>
  <si>
    <t>生垣、透視可能なフェンス・柵1.6m</t>
  </si>
  <si>
    <t>町谷第一</t>
  </si>
  <si>
    <t>１中高 ,２中高 ,２住</t>
  </si>
  <si>
    <t>土地区画整理事業の効果を増進し、市街化を計画的に誘導するとともに、良好な市街地形成を目標とする</t>
  </si>
  <si>
    <t>1.6,0.6</t>
  </si>
  <si>
    <t>町谷北</t>
  </si>
  <si>
    <t>道路整備事業の効果を増進するため、市街化を計画的に誘導するとともに、良好な市街地形成を図る</t>
  </si>
  <si>
    <t>都市計画道路整備</t>
  </si>
  <si>
    <t>瓦葺東部</t>
  </si>
  <si>
    <t>区画整理事業の効果を増進し、市街化を計画的に誘導するとともに、良好な市街地形成を図る。</t>
  </si>
  <si>
    <t>生垣フェンス,1.6</t>
  </si>
  <si>
    <t>上尾はらいち台団地</t>
  </si>
  <si>
    <t>良好な住環境の維持、保全を図り、景観を保持し、次世代へより良い住環境を残すことを目指す。</t>
  </si>
  <si>
    <t>中平塚</t>
  </si>
  <si>
    <t>区画整理地内の市街化を計画的に誘導する</t>
  </si>
  <si>
    <t>隣地,道路,0.5</t>
  </si>
  <si>
    <t>五番町</t>
  </si>
  <si>
    <t>50㎝以上</t>
  </si>
  <si>
    <t>二中高・一住（12m以下北側斜線５ｍ＋１：１．２５）
二住（16ｍ以下北側斜線５ｍ＋１：１．２５）</t>
  </si>
  <si>
    <t>○色彩等</t>
  </si>
  <si>
    <t>○生垣または柵透視可能
基礎0.6ｍ以下全体で1.6以下</t>
  </si>
  <si>
    <t>フラワーフィル西上尾</t>
  </si>
  <si>
    <t>1種中高層</t>
  </si>
  <si>
    <t>分譲住宅地の特色を活かした統一感のある街並みや良好な住環境を維持、保全する。</t>
  </si>
  <si>
    <t>○
色彩　広告</t>
    <phoneticPr fontId="3"/>
  </si>
  <si>
    <t>大谷北部第四</t>
  </si>
  <si>
    <t>１低層, １住, ２住, １中高, 準住</t>
  </si>
  <si>
    <t>市街化を計画的に誘導し、地区全体が一体感のある市街地形成を図る</t>
  </si>
  <si>
    <t>100
120</t>
    <phoneticPr fontId="3"/>
  </si>
  <si>
    <t>生垣,透視可能な柵1.6m</t>
  </si>
  <si>
    <t>上尾富士見団地</t>
  </si>
  <si>
    <t>第一種低層住居専用地域</t>
  </si>
  <si>
    <t>無秩序な増築・改築の抑制と共に、老朽化に伴う必要な増改築に対し、ルールを明確にすることで、本地区の良好な住環境を形成・維持する。</t>
  </si>
  <si>
    <t>8,4.5</t>
  </si>
  <si>
    <t>外壁、屋根、屋外広告物</t>
  </si>
  <si>
    <t>生垣、透視可能フェンス1.6、基礎0.6</t>
  </si>
  <si>
    <t>地頭方</t>
  </si>
  <si>
    <t>準工業地域</t>
  </si>
  <si>
    <t>安心、安全な生活環境づくり。地域の沿道環境や住環境・生活環境の維持保全。官民の協働による段階的な生活道路環境の改善。</t>
  </si>
  <si>
    <t>120
100</t>
    <phoneticPr fontId="3"/>
  </si>
  <si>
    <t>町谷第二</t>
  </si>
  <si>
    <t>市街化を計画的に誘導するとともに、良好な市街地形成を図る</t>
  </si>
  <si>
    <t>道路整備事業</t>
  </si>
  <si>
    <t>生垣,透視可能なフェンス1.6</t>
  </si>
  <si>
    <t>柏座</t>
  </si>
  <si>
    <t>１低層, ２低層, １住, ２住</t>
  </si>
  <si>
    <t>防災性向上を図り、安心安全な街並み形成を図る</t>
  </si>
  <si>
    <t>16, 21</t>
  </si>
  <si>
    <t>上尾道路沿道中新井・堤崎</t>
  </si>
  <si>
    <t>道路境界及び敷地境界から5m</t>
  </si>
  <si>
    <t>弁財</t>
  </si>
  <si>
    <t>一低、二低、一住、二住</t>
  </si>
  <si>
    <t>居住環境の向上と適切な土地利用の誘導・規制を行う</t>
  </si>
  <si>
    <t>道0.5</t>
  </si>
  <si>
    <t>生垣、透視可能なフェンス1.6ｍ</t>
  </si>
  <si>
    <t>伊奈町</t>
  </si>
  <si>
    <t>伊奈北部</t>
  </si>
  <si>
    <t>１低 ,１中高 ,１住 ,２住 ,２住 ,近商 ,工業 ,工専</t>
  </si>
  <si>
    <t>80 ,150 ,200 ,200 ,150 ,200 ,200 ,200</t>
  </si>
  <si>
    <t>50,60,60,60,60,80,60,60</t>
  </si>
  <si>
    <t>埼玉県施行の区画整理事業地内。良好な市街地の形成の担保</t>
  </si>
  <si>
    <t>土地区画整理事業（埼玉県）</t>
  </si>
  <si>
    <t>用途2,細分11</t>
  </si>
  <si>
    <t>120 150 600 10000</t>
  </si>
  <si>
    <t>道路,1.8</t>
  </si>
  <si>
    <t>伊奈中部</t>
  </si>
  <si>
    <t>１低 ,１住 ,２住 ,近商</t>
  </si>
  <si>
    <t>伊奈町施行の区画整理事業地内。良好な市街地の形成の担保</t>
  </si>
  <si>
    <t>土地区画整理事業（伊奈町）</t>
  </si>
  <si>
    <t>用途1,細分5</t>
  </si>
  <si>
    <t>生垣,ﾌｪﾝｽ,1.8</t>
  </si>
  <si>
    <t>入間市</t>
  </si>
  <si>
    <t>西武仏子ニュータウン</t>
  </si>
  <si>
    <t>１低 ,２低 ,１住</t>
  </si>
  <si>
    <t>民間開発事業地において、良好な市街地の形成を図り、香り豊かな緑のまちづくりを目指す</t>
  </si>
  <si>
    <t>入間市駅周辺</t>
  </si>
  <si>
    <t>土地区画整理事業の効果の維持・増進と駅前に相応しいショッピングとの憩いの場の創出を図る</t>
  </si>
  <si>
    <t>330 100</t>
  </si>
  <si>
    <t>入間台</t>
  </si>
  <si>
    <t>民間開発された良好な低層住宅地において、より一層緑豊かで快適な居住環境の形成・保持を図る</t>
  </si>
  <si>
    <t>115 145</t>
  </si>
  <si>
    <t>道路,0.7,隣地,0.7</t>
  </si>
  <si>
    <t>生垣,フェンス,ブロック,1.2</t>
  </si>
  <si>
    <t>新久台</t>
  </si>
  <si>
    <t>民間開発により基盤整備がなされ、既に良好な環境を有する住宅地の住環境の保全を図る</t>
  </si>
  <si>
    <t>民間開発事業　住環境保全</t>
  </si>
  <si>
    <t>入間ヶ丘</t>
  </si>
  <si>
    <t>良好な住環境の保全を図る</t>
  </si>
  <si>
    <t>武蔵藤沢駅周辺</t>
  </si>
  <si>
    <t>１中高 ,２中高 ,１住 ,２住 ,近商 ,商業</t>
  </si>
  <si>
    <t>200 ,200 ,200 ,200 ,200 ,400</t>
  </si>
  <si>
    <t>事業の効果の維持及び促進並びに商業地及び住宅地としての健全な土地利用の誘導を図る</t>
  </si>
  <si>
    <t>用途9,細分10</t>
  </si>
  <si>
    <t>70,商業地域のみ</t>
  </si>
  <si>
    <t>100 110 130 150 200 300</t>
  </si>
  <si>
    <t>東町</t>
  </si>
  <si>
    <t>１中高 ,２住</t>
  </si>
  <si>
    <t>150 ,200</t>
  </si>
  <si>
    <t>道路,0.5,隣地,0.5</t>
  </si>
  <si>
    <t>北斜,15</t>
  </si>
  <si>
    <t>生垣,フェンス,ブロック,1.3</t>
  </si>
  <si>
    <t>豊岡第一</t>
  </si>
  <si>
    <t>110 330</t>
  </si>
  <si>
    <t>道路,1,1.5,隣地,0.7</t>
  </si>
  <si>
    <t>生垣,柵等,1.5</t>
  </si>
  <si>
    <t>狭山台</t>
  </si>
  <si>
    <t>１低 ,２中高 ,工業 ,工専</t>
  </si>
  <si>
    <t>土地区画整理事業の効果の維持及び促進並びに良好な工業地及び住宅地の環境の保全を図る</t>
  </si>
  <si>
    <t>道路,1.5,隣地,1</t>
  </si>
  <si>
    <t>むさし藤沢台</t>
  </si>
  <si>
    <t>良好な居住環境の保全を図るとともに香り豊かな緑の文化都市にふさわしい居住環境の形成をする</t>
  </si>
  <si>
    <t>民間開発事業　住環境保全,建築協定からの移行</t>
  </si>
  <si>
    <t>10,かつ3Ｆ以下</t>
  </si>
  <si>
    <t>桶川市</t>
  </si>
  <si>
    <t>桶川駅西口</t>
  </si>
  <si>
    <t>桶川駅西口開発地区。良好な商業業務地の育成の担保</t>
  </si>
  <si>
    <t>都市整備公団開発事業</t>
  </si>
  <si>
    <t>150 350</t>
  </si>
  <si>
    <t>生垣,1.2</t>
  </si>
  <si>
    <t>下日出谷西</t>
  </si>
  <si>
    <t>120 165</t>
  </si>
  <si>
    <t>生垣,1.8</t>
  </si>
  <si>
    <t>坂田東</t>
  </si>
  <si>
    <t>１低 ,１住 ,２住</t>
  </si>
  <si>
    <t>土地区画整理施行地区。良好な住環境の維持と促進</t>
  </si>
  <si>
    <t>300㎡以上200 300㎡以下150</t>
  </si>
  <si>
    <t>隣地1,道路境界5</t>
  </si>
  <si>
    <t>上日出谷南</t>
  </si>
  <si>
    <t>100 165</t>
  </si>
  <si>
    <t>朝日</t>
  </si>
  <si>
    <t>132 165</t>
  </si>
  <si>
    <t>神明二丁目</t>
  </si>
  <si>
    <t>１中高 ,２中高 ,１住 ,２住</t>
  </si>
  <si>
    <t>坂田西</t>
  </si>
  <si>
    <t>1低 ,１中高 ,１住 ,２住</t>
  </si>
  <si>
    <t>300 165 132 120</t>
  </si>
  <si>
    <t>隣地,道路境界2 隣地境界1 道路境界5</t>
  </si>
  <si>
    <t>1低層と同様,14m,20m</t>
  </si>
  <si>
    <t>生垣,1.5 1.8</t>
  </si>
  <si>
    <t>坂田小松住宅</t>
  </si>
  <si>
    <t>良好な住環境の維持</t>
  </si>
  <si>
    <t>おけがわ団地</t>
  </si>
  <si>
    <t>一低(80/50)
一中(200/60)
一住(200/60)</t>
  </si>
  <si>
    <t>低層な住宅地としての土地利用を図り、良好な住環境の保全を図る。</t>
  </si>
  <si>
    <t>３種類(2)</t>
  </si>
  <si>
    <t>13２ 120</t>
  </si>
  <si>
    <t>10(2F以下）13（3F以下）</t>
  </si>
  <si>
    <t>下日出谷東</t>
  </si>
  <si>
    <t>加納原</t>
  </si>
  <si>
    <t>隣接する既存の東部工業団地と一体となった産業拠点の形成、周辺の農地等と調和する緑豊かな工業団地の形成を図る。</t>
  </si>
  <si>
    <t>3000
10000</t>
    <phoneticPr fontId="3"/>
  </si>
  <si>
    <t>道路1.0,5.0、隣地1.0,5.0</t>
  </si>
  <si>
    <t>15,30</t>
  </si>
  <si>
    <t>久喜市</t>
  </si>
  <si>
    <t>鷲宮産業団地</t>
  </si>
  <si>
    <t>１低 ,１中高 ,商業 ,準工 ,工専</t>
  </si>
  <si>
    <t>80 ,150 ,400 ,200 ,200</t>
  </si>
  <si>
    <t>50,50,80,60,60</t>
  </si>
  <si>
    <t>産業団地開発事業の維持・促進。用途の混在を防止し、良好な都市環境の保全する</t>
  </si>
  <si>
    <t>鷲宮産業団地造成事業（県企業局）</t>
  </si>
  <si>
    <t>用途5,細分8</t>
  </si>
  <si>
    <t>150 1500</t>
  </si>
  <si>
    <t>10,20,斜線</t>
  </si>
  <si>
    <t>柵1.5,柵2,基礎0.6,生垣</t>
  </si>
  <si>
    <t>久喜パークタウン</t>
  </si>
  <si>
    <t>１低 ,１中高 ,１住 ,２住 ,準住</t>
  </si>
  <si>
    <t>住宅公団施行の一団地の住宅施設において､良好な居住環境の形成・保全を図る</t>
  </si>
  <si>
    <t>一団地の住宅施設</t>
  </si>
  <si>
    <t>道路1.5,0.75,隣地0.9</t>
  </si>
  <si>
    <t>生垣フェンスブロック,1.2</t>
  </si>
  <si>
    <t>吉羽</t>
  </si>
  <si>
    <t>１低 ,１住 ,２住 ,１中高</t>
  </si>
  <si>
    <t>事業の効果の維持・増進と良好な居住環境の創出を図</t>
  </si>
  <si>
    <t>久喜市吉羽土地区画整理事業</t>
  </si>
  <si>
    <t>道路,1,1.2</t>
  </si>
  <si>
    <t>生垣フェンス,1.5,ブロック,1.2</t>
  </si>
  <si>
    <t>青毛</t>
  </si>
  <si>
    <t>事業の効果の維持・増進と良好な居住環境の創出を図る</t>
  </si>
  <si>
    <t>久喜市青毛特定土地区画整理事業</t>
  </si>
  <si>
    <t>豊田</t>
  </si>
  <si>
    <t>１中高 ,２中高 ,１住 ,近商 ,準工</t>
  </si>
  <si>
    <t>150 ,200 ,200 ,200 ,200</t>
  </si>
  <si>
    <t>60,60,60,80,60</t>
  </si>
  <si>
    <t>土地区画整理事業による基盤整備の維持推進とともに良好な都市環境の形成を図る</t>
  </si>
  <si>
    <t>土地区画整理 ,事業</t>
  </si>
  <si>
    <t>道路1.5,隣地1.0</t>
  </si>
  <si>
    <t>色彩,広告,勾配,屋根</t>
  </si>
  <si>
    <t>菖蒲北部</t>
  </si>
  <si>
    <t>１中高 ,１住 ,準住 ,準工 ,工専</t>
  </si>
  <si>
    <t>200 ,200 ,200 ,200 ,200</t>
  </si>
  <si>
    <t>潤いのある緑豊かな工業団地の形成を図るため、建築物の用途制限を行う</t>
  </si>
  <si>
    <t>菖蒲北部土地区画整理事業（都市基盤整備公団）</t>
  </si>
  <si>
    <t>用途5,細分9</t>
  </si>
  <si>
    <t>5000 3000 500 165 100</t>
  </si>
  <si>
    <t>道路,3,4,5,10,1.5,1,隣地,1.5,1,4,5,10</t>
  </si>
  <si>
    <t>広告物,色彩</t>
  </si>
  <si>
    <t>生垣,ﾌｪﾝｽ,1.5,2.0,基礎,0.6</t>
  </si>
  <si>
    <t>昭和沼</t>
  </si>
  <si>
    <t>緑地の維持保全のためかき柵の構造制限を行う。周辺環境の影響を考慮し建築物等の用途の制限を行う</t>
  </si>
  <si>
    <t>県企業局による工業団地開発</t>
  </si>
  <si>
    <t>生垣2.0</t>
  </si>
  <si>
    <t>東鷲宮</t>
  </si>
  <si>
    <t>区画整理により工業系から商業、住宅系への土地利用転換を誘導し、良好な都市環境を形成を図る。</t>
  </si>
  <si>
    <t>用途4細分6</t>
  </si>
  <si>
    <t>145 1500</t>
  </si>
  <si>
    <t>1,2</t>
  </si>
  <si>
    <t>外壁原色避ける</t>
  </si>
  <si>
    <t>柵1.2,基礎0.6</t>
  </si>
  <si>
    <t>河原井町</t>
  </si>
  <si>
    <t>工専 ,工専</t>
  </si>
  <si>
    <t>良好な工業環境の創出を図る</t>
  </si>
  <si>
    <t>久喜菖蒲工業団地及び民間開発による工業用地造成</t>
  </si>
  <si>
    <t>道路10</t>
  </si>
  <si>
    <t>生垣2</t>
  </si>
  <si>
    <t>栗橋駅西口駅前周辺</t>
  </si>
  <si>
    <t>用途の混在による環境悪化等の防止を行うとともに、商業業務施設の誘導を図り、ゆとりと潤いのある活力あるまちを創造する</t>
  </si>
  <si>
    <t>菖蒲インター</t>
  </si>
  <si>
    <t>無</t>
  </si>
  <si>
    <t>緑に囲まれた田園環境と調和した産業基盤を計画的に整備する。</t>
  </si>
  <si>
    <t>工業団地造成事業（埼玉県企業局）</t>
  </si>
  <si>
    <t>用途無,細分3</t>
  </si>
  <si>
    <t>80000 5000 300</t>
  </si>
  <si>
    <t>道路,15,4,2,隣地,2,1.5</t>
  </si>
  <si>
    <t>25,10,</t>
  </si>
  <si>
    <t>生垣,ﾌｪﾝｽ,2.0,基礎,0.5</t>
  </si>
  <si>
    <t>緑化</t>
  </si>
  <si>
    <t>清久工業団地</t>
  </si>
  <si>
    <t>工業, 工業専用</t>
  </si>
  <si>
    <t>産業拠点にふさわしい工業団地の形成、周辺の農地・既存集落等と調和する田園産業都市の形成、既存工業団地の環境保全を図る。</t>
  </si>
  <si>
    <t>150, 3000</t>
  </si>
  <si>
    <t>0.5, 1, 1.2, 3, 4, 5, 10</t>
  </si>
  <si>
    <t>12, 25, 31</t>
  </si>
  <si>
    <t>生垣,透視可能な柵1.5m,2m,2.3m</t>
  </si>
  <si>
    <t>栗橋北二丁目</t>
  </si>
  <si>
    <t>地域の歴史文化資材である八坂神社の保全と防災公園を整備するなかで、地区が適正かつ合理的な土地利用や地区施設の配置等により、健全な都市環境を保持していく。</t>
  </si>
  <si>
    <t>菖蒲町菖蒲</t>
  </si>
  <si>
    <t>地域の活性化に寄与する優良な企業誘致を図り、商業系施設用地を中心として、都市機能を集約させた拠点の形成を図る。</t>
  </si>
  <si>
    <t>300
5000</t>
    <phoneticPr fontId="3"/>
  </si>
  <si>
    <t>道路1.0,3.0、隣地0.5,1.5</t>
  </si>
  <si>
    <t>清久</t>
  </si>
  <si>
    <t>地区周辺の宅地や農地等の住環境や自然環境と調和した地域拠点の形成を図る。</t>
  </si>
  <si>
    <t>2000
80000</t>
    <phoneticPr fontId="3"/>
  </si>
  <si>
    <t>道路15.0,20.0、隣地5.0</t>
  </si>
  <si>
    <t>18,31</t>
  </si>
  <si>
    <t>生垣、竹垣、2.0ｍ以下のフェンス</t>
  </si>
  <si>
    <t>北本市</t>
  </si>
  <si>
    <t>中丸３丁目</t>
  </si>
  <si>
    <t>市街地農地の無秩序な建築行為が予想されるため、地区計画を策定し、良好な住環境を形成する</t>
  </si>
  <si>
    <t>135 110</t>
  </si>
  <si>
    <t>道路1.0隣地0.5,道路1.5隣地1.0</t>
  </si>
  <si>
    <t>色彩,傾斜屋根</t>
  </si>
  <si>
    <t>生垣,ブロック,0.6</t>
  </si>
  <si>
    <t>中丸九丁目工業ゾーン</t>
  </si>
  <si>
    <t>圏央道桶川インター近い交通の利便性を活かし、製造業を中心とする産業を誘導する。</t>
  </si>
  <si>
    <t>0種類(2)</t>
  </si>
  <si>
    <t>道路,5,10 隣地,5,10</t>
  </si>
  <si>
    <t>外壁,屋根,工作物,屋外広告物</t>
  </si>
  <si>
    <t>調－イ</t>
    <phoneticPr fontId="3"/>
  </si>
  <si>
    <t>二ツ家一丁目・二丁目</t>
  </si>
  <si>
    <t>緑豊かな北本らしさの創出に寄与するとともに、計画的で安心安全なまちづくりを進めるため、地区計画の策定により、地区施設の配置、建築物の規制、誘導を推進し、災害に強くかつ各地域の特性に応じた良好な環境を有する市街地を形成する</t>
  </si>
  <si>
    <t>一部15</t>
  </si>
  <si>
    <t>敷地内緑化</t>
  </si>
  <si>
    <t>中丸六丁目・二ツ家二丁目</t>
  </si>
  <si>
    <t>緑一丁目・本町四丁目</t>
  </si>
  <si>
    <t>下石戸一丁目・緑三丁目</t>
  </si>
  <si>
    <t>下石戸一丁目</t>
  </si>
  <si>
    <t>緑四丁目・下石戸五丁目</t>
  </si>
  <si>
    <t>北本市行政・文化拠点</t>
  </si>
  <si>
    <t>２中高, ２住</t>
  </si>
  <si>
    <t>市民交流の核として機能充実を図るとともに、周辺環境と調和した景観形成や防災性の向上、拠点にふさわしい道路を配置する</t>
  </si>
  <si>
    <t>蓮田市</t>
  </si>
  <si>
    <t>緑町</t>
  </si>
  <si>
    <t>民間開発された低層住宅において、より一層の緑豊かで快適な住環境の向上を図る</t>
  </si>
  <si>
    <t>隣地,1</t>
  </si>
  <si>
    <t>10,12,北斜</t>
  </si>
  <si>
    <t>生垣フェンス,1.5</t>
  </si>
  <si>
    <t>椿山</t>
  </si>
  <si>
    <t>１低 ,１住,準住</t>
  </si>
  <si>
    <t>80,200 ,200</t>
  </si>
  <si>
    <t>民間開発により形成された低層住宅地の良好な住環境を保全し、さらに一層の向上を図る</t>
  </si>
  <si>
    <t>10,15,軒7,北斜</t>
  </si>
  <si>
    <t>関山4丁目</t>
  </si>
  <si>
    <t>民間開発された住宅市街地の良好な居住環境の形成・保持を図り、緑豊かな快適で健康なまちづくりを目指す</t>
  </si>
  <si>
    <t>住宅団地開発</t>
  </si>
  <si>
    <t>生垣,竹垣</t>
  </si>
  <si>
    <t>綾瀬</t>
  </si>
  <si>
    <t>良好な住宅地にふさわしい快適で利便性が高い居住環境の保全を図る</t>
  </si>
  <si>
    <t>蓮田駅東口周辺</t>
  </si>
  <si>
    <t>２中高 ,１住 ,近商 ,商業</t>
  </si>
  <si>
    <t>都市計画道路の整備に伴い、商業業務地の形成、地域中心性商業地及び潤いのある住宅地の形成を図る</t>
  </si>
  <si>
    <t>街路事業</t>
  </si>
  <si>
    <t>300 400</t>
  </si>
  <si>
    <t>1,2.5</t>
  </si>
  <si>
    <t>ふれあいロード</t>
  </si>
  <si>
    <t>周辺住宅地の利便を向上する施設を適正に誘導すると共に良好な環境の創出・保全を図る</t>
  </si>
  <si>
    <t>山ノ内</t>
  </si>
  <si>
    <t>１中高 ,準住</t>
  </si>
  <si>
    <t>良好な住宅地としての損なわれないよう建築物等の立地誘導を行い地区内の住環境の維持・保全を図る</t>
  </si>
  <si>
    <t>150 1000</t>
  </si>
  <si>
    <t>隣地1.0,2.0,3.0,5.0</t>
  </si>
  <si>
    <t>生垣、竹垣、1.5ｍ以下のフェンス</t>
  </si>
  <si>
    <t>蓮田市桜台</t>
  </si>
  <si>
    <t>民間開発により基盤整備がなされた良好な住宅地の保全・向上を図る</t>
  </si>
  <si>
    <t>蓮田市役所周辺</t>
  </si>
  <si>
    <t>150 ,120</t>
  </si>
  <si>
    <t>周辺の環境との調和を図り景観に配慮する。</t>
  </si>
  <si>
    <t>白岡市</t>
  </si>
  <si>
    <t>白岡ニュータウン</t>
  </si>
  <si>
    <t>一低層、一住、近商</t>
  </si>
  <si>
    <t>良好な住居環境の形成、保持を図り緑の文化都市を目指す。</t>
  </si>
  <si>
    <t>大規模開発事業（民間）</t>
  </si>
  <si>
    <t>165 200 6000</t>
  </si>
  <si>
    <t>5，3，1.5，1</t>
  </si>
  <si>
    <t>生垣、開放的なフェンス等を施したもので、1.2ｍ</t>
  </si>
  <si>
    <t>野牛・高岩</t>
  </si>
  <si>
    <t>活力のある商業環境と緑豊かで潤いのある良好な居住環境の形成を図る</t>
  </si>
  <si>
    <t>1.5，1</t>
  </si>
  <si>
    <t>生垣、透視可能な柵1.5m、植栽</t>
  </si>
  <si>
    <t>テクノパーク白岡</t>
  </si>
  <si>
    <t>周辺の環境や景観に配慮したゆとりある良好な市街地環境の形成を図る</t>
  </si>
  <si>
    <t>基盤整備（環境事業団）</t>
  </si>
  <si>
    <t>２号イ</t>
  </si>
  <si>
    <t>白岡駅東部中央</t>
  </si>
  <si>
    <t>二中高、一住、近商</t>
  </si>
  <si>
    <t>活力のある商業環境と緑豊かで潤いのある良好な住環境の形成を図る</t>
  </si>
  <si>
    <t>生垣、透視可能なフェンス1.8m、植栽</t>
  </si>
  <si>
    <t>宮山団地</t>
  </si>
  <si>
    <t>町のほぼ中央に位置し、旧宅地造成事業により開発された地区。良好な住環境の維持・保全を図る</t>
  </si>
  <si>
    <t>旧宅地造成事業（民間）</t>
  </si>
  <si>
    <t>２号ハ</t>
  </si>
  <si>
    <t>白岡物流センター</t>
  </si>
  <si>
    <t>民間開発による物流用地へ、ゆとりある良好な物的流通環境の形成・保持を図る。</t>
  </si>
  <si>
    <t>生垣又は金網2m</t>
  </si>
  <si>
    <t>白岡西部産業団地</t>
  </si>
  <si>
    <t>緑に囲まれた田園環境と調和した産業基盤を計画的に整備することを目的とする。</t>
  </si>
  <si>
    <t>生垣、透視可能なフェンス2m</t>
  </si>
  <si>
    <t>坂戸市</t>
  </si>
  <si>
    <t>にっさい花みず木</t>
  </si>
  <si>
    <t>１低 ,１中高 ,１住 ,２住,準住 ,近商 ,準工</t>
  </si>
  <si>
    <t>50,60,80</t>
  </si>
  <si>
    <t>土地区画整理事業による整備効果を維持し、水準の高い住宅地環境の担保</t>
  </si>
  <si>
    <t>坂戸入西特定土地区画整理事業 ,(都市基盤整備公団)</t>
  </si>
  <si>
    <t>150 3000</t>
  </si>
  <si>
    <t>道路,1.5,10,隣地,1,5</t>
  </si>
  <si>
    <t>関間四丁目</t>
  </si>
  <si>
    <t>適切な規制誘導を行い、駅周辺部においては、土地の高度利用により魅力ある商業・業務地の形成を図り、その他の地区においては良好な住宅地の形成を図る。</t>
  </si>
  <si>
    <t>135 150 300</t>
  </si>
  <si>
    <t>外壁,広告,屋根</t>
  </si>
  <si>
    <t>生垣,フェンス1.8以下</t>
  </si>
  <si>
    <t>坂戸西インター周辺</t>
  </si>
  <si>
    <t>準住,準工,工業</t>
  </si>
  <si>
    <t>工業団地、物流拠点野形成、周辺の農地等と調和する田園産業都市の形成</t>
  </si>
  <si>
    <t>用途3,細分1</t>
  </si>
  <si>
    <t>40, 20, 10, 5</t>
  </si>
  <si>
    <t>生垣2.0,透視可能なフェンス2.0</t>
  </si>
  <si>
    <t>エコタウン北坂戸</t>
  </si>
  <si>
    <t>坂戸市のイメージアップや先導的なエコタウンをアピールできる街づくりの形成</t>
  </si>
  <si>
    <t>用途2，細分1</t>
  </si>
  <si>
    <t>135， 500</t>
  </si>
  <si>
    <t>0.5，1，2</t>
  </si>
  <si>
    <t>鶴ヶ島市</t>
  </si>
  <si>
    <t>五味ヶ谷</t>
  </si>
  <si>
    <t>都市基盤となる道路を整備し計画的な土地利用を誘導するとともに、緑化を推進し、より一層良好な住環境の形成を図る</t>
  </si>
  <si>
    <t>南西部第一期</t>
  </si>
  <si>
    <t>土地区画整理事業の効果・維持を図るとともに良好な地区環境を創出することを目標とする</t>
  </si>
  <si>
    <t>土地区画整理事業　市街化区域編入</t>
  </si>
  <si>
    <t>2000 1500</t>
  </si>
  <si>
    <t>屋根,外壁色彩,広告</t>
  </si>
  <si>
    <t>生垣,フェンス,1.5,2</t>
  </si>
  <si>
    <t>新田</t>
  </si>
  <si>
    <t>100 ,100 ,200 ,200</t>
  </si>
  <si>
    <t>土地区画整理事業により、隣接地区と一体に整備された都市基盤の維持・保全を図るとともに、質の高い住宅地の形成を図る</t>
  </si>
  <si>
    <t>120 200</t>
  </si>
  <si>
    <t>165 150</t>
  </si>
  <si>
    <t>道路,2.5,隣地,0.7</t>
  </si>
  <si>
    <t>藤金</t>
  </si>
  <si>
    <t>土地区画整理事業により都市基盤整備の計画的な市街地形成を行い、環境良好な住宅地の実現を目標とする</t>
  </si>
  <si>
    <t>鶴ヶ島市東急セレクトタウン</t>
  </si>
  <si>
    <t>良好な住環境の保全を図るとともに、さらに安全で緑豊かな低層住宅地として一層の住環境の向上を図る</t>
  </si>
  <si>
    <t>道路,隣地,0.7</t>
  </si>
  <si>
    <t>若葉駅前富士見</t>
  </si>
  <si>
    <t>２中高 ,２住 ,近商</t>
  </si>
  <si>
    <t>都市基盤整備と建築物等を一体的に整備する計画に基づいて、土地利用の転換を誘導し、土地の合理的かつ健全な高度利用と都市機能の増進を図る</t>
  </si>
  <si>
    <t>筑波大学跡地の高度利用と都市機能の増進を図るための都市基盤施設と建築物等の一体的整備</t>
  </si>
  <si>
    <t>用途3,細分2,</t>
  </si>
  <si>
    <t>4,1</t>
  </si>
  <si>
    <t>若葉駅西口</t>
  </si>
  <si>
    <t>一中高、一住、近商、商業</t>
  </si>
  <si>
    <t>135 300</t>
  </si>
  <si>
    <t>一本松</t>
  </si>
  <si>
    <t>200 ,80</t>
  </si>
  <si>
    <t>居住環境の改善を図り、土地区画整理事業地区と地区整備計画による道路等整備地区の一体的かつ良好な市街地の形成を図る。</t>
  </si>
  <si>
    <t>共栄第2期</t>
  </si>
  <si>
    <t>幹線沿道地域は住環境との調和を図りつつ土地利用を促進し、その他の地域は無秩序な市街化を防止し良好な住宅市街地の形成を図る。</t>
  </si>
  <si>
    <t>生垣又は1.5m以下</t>
  </si>
  <si>
    <t>脚折</t>
  </si>
  <si>
    <t>1種中高層,工業,1種住居,準住居</t>
  </si>
  <si>
    <t>200 ,200,
200,200</t>
  </si>
  <si>
    <t>60,60,60,
60</t>
  </si>
  <si>
    <t>上広谷第1</t>
  </si>
  <si>
    <t>1種中高層, 1種住居, 2種住居</t>
  </si>
  <si>
    <t>60,60,60,</t>
  </si>
  <si>
    <t>適切な規制誘導を行い、主要地方道川越坂戸毛呂山線沿道については幹線道路沿道にふさわしい土地利用を図り、その他の地区については良好な住宅市街地の形成を図る</t>
  </si>
  <si>
    <t>暫定逆線引き地区の市街化編入</t>
  </si>
  <si>
    <t>15
15
20</t>
    <phoneticPr fontId="3"/>
  </si>
  <si>
    <t>垣又はさく　生垣や植栽中心　基礎0.6　高さ1.5以下</t>
  </si>
  <si>
    <t>圏央鶴ヶ島インターチェンジ東側</t>
  </si>
  <si>
    <t>40000 ,10000 ,10000</t>
  </si>
  <si>
    <t>隣地境界2</t>
  </si>
  <si>
    <t>幸手市</t>
  </si>
  <si>
    <t>幸手西</t>
  </si>
  <si>
    <t>1低,2中高</t>
  </si>
  <si>
    <t>民間開発による開発事業の維持と良好な低層住宅地を有する居住環境の創出と保全を図る</t>
  </si>
  <si>
    <t>民間開発事業,市街化区域編入,用途地域変更</t>
  </si>
  <si>
    <t>用途2,地区細分2</t>
  </si>
  <si>
    <t>10m</t>
  </si>
  <si>
    <t>広告物</t>
  </si>
  <si>
    <t>生垣,フェンス,1.5m</t>
  </si>
  <si>
    <t>幸手ひばりヶ丘工業団地</t>
  </si>
  <si>
    <t>既に工業団地として基盤整備された効果や環境を維持し、工業地としての適正な土地利用を図る</t>
  </si>
  <si>
    <t>県企業局の工業団地開発,市街化区域編入,用途地域変更</t>
  </si>
  <si>
    <t>生垣,フェンス（2m以下,内側植栽）</t>
  </si>
  <si>
    <t>幸手インターチェンジ東側</t>
  </si>
  <si>
    <t>5000， 30000</t>
  </si>
  <si>
    <t>2.5，5，10，20</t>
  </si>
  <si>
    <t>宮代町</t>
  </si>
  <si>
    <t>宮代台</t>
  </si>
  <si>
    <t>１低 ,２中高 ,１住</t>
  </si>
  <si>
    <t>良好な住環境を持った住宅地として保全を図る</t>
  </si>
  <si>
    <t>道仏</t>
  </si>
  <si>
    <t>１中 ,２中高 ,１住,２住</t>
  </si>
  <si>
    <t>土地区画整理事業により整備される基盤施設を維持し、良好な住宅地の形成を図る</t>
  </si>
  <si>
    <t>120 140 180</t>
  </si>
  <si>
    <t>道路,1,1.5,5,隣地,0.5,1,3</t>
  </si>
  <si>
    <t>建築物,広告</t>
  </si>
  <si>
    <t>東武動物公園駅西口</t>
  </si>
  <si>
    <t>宮代和戸横町</t>
  </si>
  <si>
    <t>工業系及び流通系施設の立地を誘導し、周辺環境に調和した田園都市産業ゾーンにふさわしい工業団地の形成を図る</t>
  </si>
  <si>
    <t>道10、隣地5</t>
  </si>
  <si>
    <t>杉戸町</t>
  </si>
  <si>
    <t>高野台</t>
  </si>
  <si>
    <t>１中高 ,１中高 ,２中高 ,１住 ,２住 ,近商 ,準工</t>
  </si>
  <si>
    <t>100 ,150 ,150 ,200 ,200 ,200 ,200</t>
  </si>
  <si>
    <t>土地区画整理事業により基盤整備の効果を促進、適正かつ合理的な土地利用の確保と、良好な住宅市街地の実現を図る</t>
  </si>
  <si>
    <t>杉戸西特定土地区画整理事業(住宅・都市整備公団）</t>
  </si>
  <si>
    <t>用途7,細分10</t>
  </si>
  <si>
    <t>120 165 1000 2000</t>
  </si>
  <si>
    <t>1,1.5,2,5</t>
  </si>
  <si>
    <t>10,16,25,北斜12</t>
  </si>
  <si>
    <t>高野団地</t>
  </si>
  <si>
    <t>旧宅地造成法による団地。緑豊かなゆとりと潤いのある良好な住環境の維持・保全を図る</t>
  </si>
  <si>
    <t>宅地開発区域（旧宅地造成法）</t>
  </si>
  <si>
    <t>深輪産業団地</t>
  </si>
  <si>
    <t>県企業局に整備された区域について、周辺環境に配慮した規制・誘導を行い、良好な市街地形成の誘導を図る</t>
  </si>
  <si>
    <t>県企業局による工業団地造成</t>
  </si>
  <si>
    <t>道路4,隣地2,緩衝緑地2</t>
  </si>
  <si>
    <t>緑地保全20%</t>
  </si>
  <si>
    <t>杉戸屏風深輪産業団地</t>
  </si>
  <si>
    <t>緑豊かな産業団地を形成する</t>
  </si>
  <si>
    <t>2, 4</t>
  </si>
  <si>
    <t>20, 25, 40</t>
  </si>
  <si>
    <t>生垣,透視可能な柵2.0m</t>
  </si>
  <si>
    <t>小川町</t>
  </si>
  <si>
    <t>東小川</t>
  </si>
  <si>
    <t>民間デベロッパーにより計画的に開発された地区。現在の良好な住環境の保全を図る。</t>
  </si>
  <si>
    <t>建築協定失効（期限切れ）による住民要望</t>
  </si>
  <si>
    <t>軒7,10,12,2階,3階</t>
  </si>
  <si>
    <t>生垣,柵,塀1</t>
  </si>
  <si>
    <t>中爪グリーンヒル</t>
  </si>
  <si>
    <t>市街化調整地域</t>
  </si>
  <si>
    <t>民間デベロッパーにより計画的に開発された地区。現在の良好な住環境の保全を図る</t>
  </si>
  <si>
    <t>道路隣地,1m</t>
  </si>
  <si>
    <t>軒7,10,2階</t>
  </si>
  <si>
    <t>広告,色彩,</t>
  </si>
  <si>
    <t>高谷旭ヶ丘団地</t>
  </si>
  <si>
    <t>ひばり台</t>
  </si>
  <si>
    <t>200 ,</t>
  </si>
  <si>
    <t>無秩序な開発により地区の環境が損なわれることがないように、周辺の環境と調和した工業地の形成を図る</t>
  </si>
  <si>
    <t>地域の活性化を図るため自然と調和した良好な工業地の形成を図る</t>
  </si>
  <si>
    <t>3000 200</t>
  </si>
  <si>
    <t>道路隣地4,道路隣地1,</t>
  </si>
  <si>
    <t>生垣、金網、透視可能な柵</t>
  </si>
  <si>
    <t>みどりが丘</t>
  </si>
  <si>
    <t>道路隣地,0.8</t>
  </si>
  <si>
    <t>生垣,柵,塀1.2</t>
  </si>
  <si>
    <t>高屋工業団地</t>
  </si>
  <si>
    <t>用途なし、細分1</t>
  </si>
  <si>
    <t>道路4.0、隣地2.0</t>
  </si>
  <si>
    <t>外壁、屋根、広告板</t>
  </si>
  <si>
    <t>生垣、透視可能フェンス1.8、基礎0.6</t>
  </si>
  <si>
    <t>毛呂山町</t>
  </si>
  <si>
    <t>ガーデンシティ目白台</t>
  </si>
  <si>
    <t>民間開発による基盤整備と合わせ、良好な住環境を確保する</t>
  </si>
  <si>
    <t>民間業者による宅地開発</t>
  </si>
  <si>
    <t>150 165</t>
  </si>
  <si>
    <t>生垣1.2,基礎0.6</t>
  </si>
  <si>
    <t>武州長瀬駅北側･南側</t>
  </si>
  <si>
    <t>商業地域（400/80)
近隣商業
(200/80)</t>
  </si>
  <si>
    <t>健全な商業環境の育成、後背地の住環境を損なわない適正かつ合理的な土地利用の促進、魅力ある街並みの形成</t>
  </si>
  <si>
    <t>越生町</t>
  </si>
  <si>
    <t>大谷</t>
  </si>
  <si>
    <t>土地区画整理事業実施地区。工業地としての良好な環境の創出とその保全</t>
  </si>
  <si>
    <t>生垣,植栽,0.6,透視柵,2</t>
  </si>
  <si>
    <t>上野東</t>
  </si>
  <si>
    <t>１低 ,１中高 ,１住 ,近商</t>
  </si>
  <si>
    <t>良好な市街地の形成を計画的に誘導し、住宅と生活利便施設等を整備し調和のとれたまちづくりを目指す。</t>
  </si>
  <si>
    <t>屋根,外壁,広告物</t>
  </si>
  <si>
    <t>鳩山町</t>
  </si>
  <si>
    <t>今宿東</t>
  </si>
  <si>
    <t>１低, １中高, １住, ２住</t>
  </si>
  <si>
    <t>100, 150, 200, 200</t>
  </si>
  <si>
    <t>良好な市街地形成を計画的に誘導し、住宅と,生活利便施設との調和,のとれたまちづくりを目指す。</t>
  </si>
  <si>
    <t>200, 150, 100</t>
  </si>
  <si>
    <t>165, 130</t>
  </si>
  <si>
    <t>道路,1,隣地,0.8</t>
  </si>
  <si>
    <t>15,10</t>
  </si>
  <si>
    <t>熊谷市</t>
  </si>
  <si>
    <t>熊谷駅南口</t>
  </si>
  <si>
    <t>健全な商業・業務地の育成と良好な商業環境の保全に努め、魅力ある都市空間の創造を図る。</t>
  </si>
  <si>
    <t>船木台</t>
  </si>
  <si>
    <t>１低,２中高,工業</t>
  </si>
  <si>
    <t>良好な居住空間の創出を誘導し質の高い市街地の形成を図る。</t>
  </si>
  <si>
    <t>道路,1m,3</t>
  </si>
  <si>
    <t>生垣,ﾌｪﾝｽ1.5m,植栽帯</t>
  </si>
  <si>
    <t>妻沼中央</t>
  </si>
  <si>
    <t>１低,２中高,準住</t>
  </si>
  <si>
    <t>区画整理事業による基盤整備の効果や良好な住宅地としての環境が損なわれることのないよう市街地形成を誘導し、併せて居住環境の保全を図る｡</t>
  </si>
  <si>
    <t>色彩・装飾</t>
  </si>
  <si>
    <t>妻沼東</t>
  </si>
  <si>
    <t>１低,１住,２住,工業</t>
  </si>
  <si>
    <t>区画整理事業による基盤整備の効果や良好な住宅地及び工業地としての環境が損なわれることのないよう市街地形成を誘導し、併せて居住環境の保全と工業の利便の増進を図る。</t>
  </si>
  <si>
    <t>色彩,装飾</t>
  </si>
  <si>
    <t>籠原駅南口</t>
  </si>
  <si>
    <t>１中高,１住,商業</t>
  </si>
  <si>
    <t>駅前にふさわしい商業・業務地の形成を目指すとともに、調和のとれた快適で良好な住宅地の形成を図る。</t>
  </si>
  <si>
    <t>熊谷駅東部</t>
  </si>
  <si>
    <t>１住,近商,商業,商業,準工</t>
  </si>
  <si>
    <t>中心市街地にふさわしい商業・業務地と、調和のとれた快適で良好な住宅地の形成</t>
  </si>
  <si>
    <t>200
150</t>
    <phoneticPr fontId="3"/>
  </si>
  <si>
    <t>熊谷駅東口駅前</t>
  </si>
  <si>
    <t>中心市街地にふさわしい商業・業務地の形成</t>
  </si>
  <si>
    <t>妻沼西部工業団地</t>
  </si>
  <si>
    <t>周辺地域への影響を考慮した良好な工業生産環境の創出と保持を図る。</t>
  </si>
  <si>
    <t>工業団地造成</t>
  </si>
  <si>
    <t>3000 8000</t>
  </si>
  <si>
    <t>道路10m,4m,隣地2</t>
  </si>
  <si>
    <t>生垣・ﾌｪﾝｽ2</t>
  </si>
  <si>
    <t>別府五丁目スマートタウン</t>
  </si>
  <si>
    <t>１低層</t>
  </si>
  <si>
    <t>緑豊かな景観と良好な住環境を有するゆとりのある住宅地の形成と保全</t>
  </si>
  <si>
    <t>熊谷流通センター</t>
  </si>
  <si>
    <t>建築物等の規制・誘導を行い、流通業務系市街地として機能の充実を図るとともに、良好な事業環境を維持、保全する。</t>
  </si>
  <si>
    <t>道路1.0、隣地0.5</t>
  </si>
  <si>
    <t>生垣、1.8ｍ以下のフェンス</t>
  </si>
  <si>
    <t>本庄市</t>
  </si>
  <si>
    <t>四季の里</t>
  </si>
  <si>
    <t>80 ,100</t>
  </si>
  <si>
    <t>埼玉県企業局により宅地造成、基盤整備された良好な住環境を維持増進していく</t>
  </si>
  <si>
    <t>住宅団地造成事業（埼玉県企業局）</t>
  </si>
  <si>
    <t>9,10,軒7</t>
  </si>
  <si>
    <t>朝日町</t>
  </si>
  <si>
    <t>住宅を主体とした健全な住宅地の開発を図る</t>
  </si>
  <si>
    <t>土地区画整理事業（市施行）</t>
  </si>
  <si>
    <t>二ッ口</t>
  </si>
  <si>
    <t>建築物等の規制・誘導を推進し、良好な都市環境の形成、保全を図る</t>
  </si>
  <si>
    <t>本庄いまい台産業団地</t>
  </si>
  <si>
    <t>用途の混在による環境悪化の防止と地区敷地の細分化による建築物の過密化を防止する。</t>
  </si>
  <si>
    <t>産業団地造成事業（埼玉県企業局）</t>
  </si>
  <si>
    <t>3000 1500</t>
  </si>
  <si>
    <t>本庄早稲田駅周辺</t>
  </si>
  <si>
    <t>１低, １住, ２住, 近商, 商業, 準工</t>
  </si>
  <si>
    <t>80, 200, 200, 200, 400</t>
  </si>
  <si>
    <t>50, 60, 60, 80, 80</t>
  </si>
  <si>
    <t>用途6,細分13</t>
  </si>
  <si>
    <t>新田原本田</t>
  </si>
  <si>
    <t>一低、一住、二住</t>
  </si>
  <si>
    <t>道1.0、隣地1.0</t>
  </si>
  <si>
    <t>生垣・フェンス1.5、樹木後退、基礎0.9</t>
  </si>
  <si>
    <t>東富田久下塚</t>
  </si>
  <si>
    <t>建築物の規制、誘導を推進し、既存の良好な集落環境を維持しつつ、生活道路の整備により、暮らしやすく安心な住環境を実現する。</t>
  </si>
  <si>
    <t>道路1.0、隣地1.0</t>
  </si>
  <si>
    <t>軒・庇・出窓の形態、外壁、屋外広告物</t>
  </si>
  <si>
    <t>生垣、透視可能フェンス1.5、基礎0.9</t>
  </si>
  <si>
    <t>深谷市</t>
  </si>
  <si>
    <t>川本中央</t>
  </si>
  <si>
    <t>１低 ,１住 ,近商 ,準工</t>
  </si>
  <si>
    <t>60,60,80,60</t>
  </si>
  <si>
    <t>良好な市街地の形成の担保</t>
  </si>
  <si>
    <t>武川中央</t>
  </si>
  <si>
    <t>良好な市街地の保全</t>
  </si>
  <si>
    <t>土地区画整理事業（町）</t>
  </si>
  <si>
    <t>深谷市（旧花園町）</t>
  </si>
  <si>
    <t>小前田駅北西部</t>
  </si>
  <si>
    <t>土地区画整理事業により宅地の増進を図り、健全で良好な住環境の形成を図ることを目指す。</t>
  </si>
  <si>
    <t>道路及び隣地より1.0</t>
  </si>
  <si>
    <t>岡里</t>
  </si>
  <si>
    <t>一中高、一住、二住</t>
  </si>
  <si>
    <t>防犯、防災に配慮した、健全で良好な住環境の形成を図る。</t>
  </si>
  <si>
    <t>用途3，細分1</t>
  </si>
  <si>
    <t>１， 1.9</t>
  </si>
  <si>
    <t>塀1.8m、フェンス2m</t>
  </si>
  <si>
    <t>榛沢西部</t>
  </si>
  <si>
    <t>公専</t>
  </si>
  <si>
    <t>周辺の営農環境や住環境との調和を図りながら、工業集積地として適切な市街地の維持・保全を図る。</t>
  </si>
  <si>
    <t>道路15.0</t>
  </si>
  <si>
    <t>1.8ｍ以下の塀、2.0ｍ以下のフェンス</t>
  </si>
  <si>
    <t>花園IC拠点</t>
  </si>
  <si>
    <t>近商、準工</t>
  </si>
  <si>
    <t>60、80</t>
  </si>
  <si>
    <t>都市型観光施設を誘導し、地域産業等の振興や都市と地域の交流の形成を図る</t>
  </si>
  <si>
    <t>塀、フェンス</t>
  </si>
  <si>
    <t>上里町</t>
  </si>
  <si>
    <t>三田</t>
  </si>
  <si>
    <t>必要な地区施設を適正に配置するとともに良好な住環境を確保する</t>
  </si>
  <si>
    <t>用途純化</t>
  </si>
  <si>
    <t>七本木</t>
  </si>
  <si>
    <t>１中高,準工</t>
  </si>
  <si>
    <t>土地利用転換を契機に、地域の産業振興拠点施設及び低層住宅による複合市街地を、秩序ある街並み形成へと図る</t>
  </si>
  <si>
    <t>土地利用転換</t>
  </si>
  <si>
    <t>18,10</t>
  </si>
  <si>
    <t>上里スマートインターチェンジ周辺</t>
  </si>
  <si>
    <t>立地特性を活かし、周辺の田園環境・住環境と調和した地域振興及び産業振興の拠点形成を図る。</t>
  </si>
  <si>
    <t>道路10.0、隣地5.0</t>
  </si>
  <si>
    <t>25,30</t>
  </si>
  <si>
    <t>寄居町</t>
  </si>
  <si>
    <t>富田谷津工業</t>
  </si>
  <si>
    <t>工業専用地域(200/50)</t>
  </si>
  <si>
    <t>良好な生産環境の創出と保全を図り、周辺の環境と調和した工業地を形成し、保全することを目標とする。</t>
  </si>
  <si>
    <t>１種類（１）</t>
  </si>
  <si>
    <t>生垣,透視可能ﾌｪﾝｽ等 2ｍ以下,基礎0.6ｍ以下</t>
  </si>
  <si>
    <t>彩の国資源循環工場第Ⅱ期事業</t>
  </si>
  <si>
    <t>良好な生産環境の保全を図り、周辺環境と調和した工業地を形成することを目標とする。</t>
  </si>
  <si>
    <t>用途1</t>
  </si>
  <si>
    <t>道路4m,隣地2m</t>
  </si>
  <si>
    <t>秩父市</t>
  </si>
  <si>
    <t>影森駅東</t>
  </si>
  <si>
    <t>１住 ,工業</t>
  </si>
  <si>
    <t>良好な環境の保全を図り,住宅と工場が,合理的かつ安全快適に共存する地区</t>
  </si>
  <si>
    <t>道路,隣地,2</t>
  </si>
  <si>
    <t>秩父公園橋通沿道</t>
  </si>
  <si>
    <t>沿道サービス型店舗等を誘導し、近隣住民の利便性の向上を図る</t>
  </si>
  <si>
    <t>野坂町国道140号沿道</t>
  </si>
  <si>
    <t>上野町国道140号沿道</t>
  </si>
  <si>
    <t>腰田堀西側</t>
  </si>
  <si>
    <t>広域サービス拠点として商業・業務・レクリエーション機能を、また、観光都市として中心市街へ観光客を誘導する拠点となる都市型施設を誘導する。</t>
  </si>
  <si>
    <t>54市町村</t>
    <rPh sb="2" eb="5">
      <t>シチョウソン</t>
    </rPh>
    <phoneticPr fontId="3"/>
  </si>
  <si>
    <t>548地区</t>
    <rPh sb="3" eb="5">
      <t>チク</t>
    </rPh>
    <phoneticPr fontId="3"/>
  </si>
  <si>
    <t>Ｅ－４　高度利用地区指定状況</t>
    <phoneticPr fontId="7"/>
  </si>
  <si>
    <t>都市計画区域名</t>
    <rPh sb="0" eb="2">
      <t>トシ</t>
    </rPh>
    <rPh sb="2" eb="4">
      <t>ケイカク</t>
    </rPh>
    <rPh sb="4" eb="6">
      <t>クイキ</t>
    </rPh>
    <rPh sb="6" eb="7">
      <t>メイ</t>
    </rPh>
    <phoneticPr fontId="7"/>
  </si>
  <si>
    <t>市町村名</t>
  </si>
  <si>
    <t>地区名</t>
    <rPh sb="0" eb="3">
      <t>チクメイ</t>
    </rPh>
    <phoneticPr fontId="7"/>
  </si>
  <si>
    <t>決定面積（ha）</t>
    <phoneticPr fontId="7"/>
  </si>
  <si>
    <t>容積率の</t>
    <phoneticPr fontId="7"/>
  </si>
  <si>
    <t>建ぺい率の</t>
    <rPh sb="3" eb="4">
      <t>リツ</t>
    </rPh>
    <phoneticPr fontId="7"/>
  </si>
  <si>
    <t>建築面積の</t>
    <rPh sb="2" eb="4">
      <t>メンセキ</t>
    </rPh>
    <phoneticPr fontId="7"/>
  </si>
  <si>
    <t>　 告示年月日</t>
  </si>
  <si>
    <t>基準容積</t>
  </si>
  <si>
    <t>最高限度</t>
    <rPh sb="0" eb="2">
      <t>サイコウ</t>
    </rPh>
    <rPh sb="2" eb="4">
      <t>ゲンド</t>
    </rPh>
    <phoneticPr fontId="7"/>
  </si>
  <si>
    <t>最低限度</t>
    <rPh sb="0" eb="2">
      <t>サイテイ</t>
    </rPh>
    <rPh sb="2" eb="4">
      <t>ゲンド</t>
    </rPh>
    <phoneticPr fontId="7"/>
  </si>
  <si>
    <t>当　初</t>
  </si>
  <si>
    <t>最終変更</t>
  </si>
  <si>
    <t>（㎡）</t>
    <phoneticPr fontId="7"/>
  </si>
  <si>
    <t>さいたま</t>
  </si>
  <si>
    <t>武蔵浦和駅第８－１</t>
  </si>
  <si>
    <t>商業400</t>
    <phoneticPr fontId="7"/>
  </si>
  <si>
    <t>500</t>
  </si>
  <si>
    <t>200</t>
  </si>
  <si>
    <t>60</t>
  </si>
  <si>
    <t>1000</t>
  </si>
  <si>
    <t>H9.4.18</t>
  </si>
  <si>
    <t>R1.6.25</t>
  </si>
  <si>
    <t>武蔵浦和駅第６</t>
  </si>
  <si>
    <t>商業500</t>
    <phoneticPr fontId="7"/>
  </si>
  <si>
    <t>H6.12.2</t>
  </si>
  <si>
    <t>武蔵浦和駅第１</t>
  </si>
  <si>
    <t>一住200
商業400,500</t>
    <phoneticPr fontId="7"/>
  </si>
  <si>
    <t>200
400
500</t>
    <phoneticPr fontId="3"/>
  </si>
  <si>
    <t>100
200</t>
    <phoneticPr fontId="3"/>
  </si>
  <si>
    <t>150
250
500</t>
    <phoneticPr fontId="7"/>
  </si>
  <si>
    <t>H19.3.30</t>
  </si>
  <si>
    <t>JACK大宮</t>
  </si>
  <si>
    <t>商業600</t>
    <phoneticPr fontId="7"/>
  </si>
  <si>
    <t>650</t>
  </si>
  <si>
    <t>S59.7.3</t>
  </si>
  <si>
    <t>大宮駅西口第３－Ｂ</t>
  </si>
  <si>
    <t>500,650</t>
  </si>
  <si>
    <t>50,80</t>
  </si>
  <si>
    <t>200
1500</t>
    <phoneticPr fontId="7"/>
  </si>
  <si>
    <t>H27.9.2</t>
  </si>
  <si>
    <t>大宮駅西口第四ー４地区</t>
  </si>
  <si>
    <t>900</t>
  </si>
  <si>
    <t>50</t>
  </si>
  <si>
    <t>R2.9.1</t>
  </si>
  <si>
    <t/>
  </si>
  <si>
    <t>与野駅西口</t>
  </si>
  <si>
    <t>H10.12.28</t>
  </si>
  <si>
    <t>与野駅西口浦和</t>
  </si>
  <si>
    <t>70</t>
  </si>
  <si>
    <t>H5.4.2</t>
  </si>
  <si>
    <t>二住200
近商300</t>
    <phoneticPr fontId="7"/>
  </si>
  <si>
    <t>100,150</t>
  </si>
  <si>
    <t>60,70</t>
  </si>
  <si>
    <t>3000</t>
  </si>
  <si>
    <t>H9.1.21</t>
  </si>
  <si>
    <t>北浦和１丁目</t>
  </si>
  <si>
    <t>450</t>
  </si>
  <si>
    <t>H8.7.23</t>
  </si>
  <si>
    <t>750,700</t>
  </si>
  <si>
    <t>400</t>
  </si>
  <si>
    <t>H5.2.5</t>
  </si>
  <si>
    <t>大宮駅東口大門町２丁目中</t>
  </si>
  <si>
    <t>商業700</t>
    <phoneticPr fontId="7"/>
  </si>
  <si>
    <t>750</t>
  </si>
  <si>
    <t>H25.3.29</t>
  </si>
  <si>
    <t>大宮駅西口第１－３</t>
  </si>
  <si>
    <t>S54.8.7</t>
  </si>
  <si>
    <t>大宮駅西口第１－６</t>
  </si>
  <si>
    <t>300</t>
  </si>
  <si>
    <t>S57.12.10</t>
  </si>
  <si>
    <t>大宮駅西口第２－３</t>
  </si>
  <si>
    <t>S60.7.12</t>
  </si>
  <si>
    <t>大宮駅西口第３－Ａ・Ｄ</t>
  </si>
  <si>
    <t>1500</t>
  </si>
  <si>
    <t>H30.11.22</t>
  </si>
  <si>
    <t>大宮駅西口第１－１４</t>
  </si>
  <si>
    <t>150</t>
  </si>
  <si>
    <t>S57.10.15</t>
  </si>
  <si>
    <t>北与野駅南</t>
  </si>
  <si>
    <t>準工200</t>
    <phoneticPr fontId="7"/>
  </si>
  <si>
    <t>250</t>
  </si>
  <si>
    <t>100</t>
  </si>
  <si>
    <t>S62.3.3</t>
  </si>
  <si>
    <t>北与野駅アルーサ</t>
  </si>
  <si>
    <t>S61.3.28</t>
  </si>
  <si>
    <t>700</t>
  </si>
  <si>
    <t>H19.9.28</t>
  </si>
  <si>
    <t>浦和駅西口南第四－Ａ</t>
  </si>
  <si>
    <t>H12.1.18</t>
  </si>
  <si>
    <t>浦和駅西口南第四－Ｂ</t>
  </si>
  <si>
    <t>近商200
商業400</t>
    <phoneticPr fontId="7"/>
  </si>
  <si>
    <t>H13.3.23</t>
  </si>
  <si>
    <t>浦和元町２丁目</t>
  </si>
  <si>
    <t>550</t>
  </si>
  <si>
    <t>3500</t>
  </si>
  <si>
    <t>H8.3.1</t>
  </si>
  <si>
    <t>S60.1.18</t>
  </si>
  <si>
    <t>浦和駅西口南第三</t>
  </si>
  <si>
    <t>600</t>
  </si>
  <si>
    <t>浦和駅東口駅前</t>
  </si>
  <si>
    <t>800</t>
  </si>
  <si>
    <t>武蔵浦和駅第４</t>
  </si>
  <si>
    <t>H15.2.28</t>
  </si>
  <si>
    <t>武蔵浦和駅第３</t>
  </si>
  <si>
    <t>商業500
準工200
二住200</t>
    <phoneticPr fontId="7"/>
  </si>
  <si>
    <t>武蔵浦和駅第２</t>
  </si>
  <si>
    <t>H5.12.3</t>
  </si>
  <si>
    <t>H9.11.11</t>
  </si>
  <si>
    <t>川越</t>
  </si>
  <si>
    <t>脇田町</t>
  </si>
  <si>
    <t>S51.6.7</t>
  </si>
  <si>
    <t>S59.6.29</t>
  </si>
  <si>
    <t>川越駅東口</t>
  </si>
  <si>
    <t>S49.10.11</t>
  </si>
  <si>
    <t>熊谷</t>
  </si>
  <si>
    <t>熊谷駅東地区</t>
  </si>
  <si>
    <t>H13.1.24</t>
  </si>
  <si>
    <t>H14.1.11</t>
  </si>
  <si>
    <t>本庁舎地区Ａ</t>
  </si>
  <si>
    <t>H28.11.17</t>
  </si>
  <si>
    <t>川口本町４丁目９番地区</t>
  </si>
  <si>
    <t>350</t>
  </si>
  <si>
    <t>R2.9.11</t>
  </si>
  <si>
    <t>H3.12.17</t>
  </si>
  <si>
    <t>並木４丁目１街区</t>
  </si>
  <si>
    <t>S54.12.12</t>
  </si>
  <si>
    <t>H21.1.15</t>
  </si>
  <si>
    <t>本町４丁目</t>
  </si>
  <si>
    <t>H12.1.5</t>
  </si>
  <si>
    <t>栄町３丁目第３工区Ｃ　　　　　　　　　　</t>
  </si>
  <si>
    <t>S59.3.9</t>
  </si>
  <si>
    <t>川口栄町３丁目銀座地区</t>
  </si>
  <si>
    <t>H29.5.1</t>
  </si>
  <si>
    <t>川口第５工区北</t>
  </si>
  <si>
    <t>H5.3.24</t>
  </si>
  <si>
    <t>H22.3.23</t>
  </si>
  <si>
    <t>栄町３丁目第３工区Ｂ</t>
  </si>
  <si>
    <t>川口駅西口地区Ａ</t>
  </si>
  <si>
    <t>S60.10.29</t>
  </si>
  <si>
    <t>川口駅西口地区Ｂ</t>
  </si>
  <si>
    <t>本庁舎地区Ｂ</t>
  </si>
  <si>
    <t>済生会川口総合病院</t>
  </si>
  <si>
    <t>二住200
近商200</t>
    <phoneticPr fontId="7"/>
  </si>
  <si>
    <t>50,70</t>
  </si>
  <si>
    <t>H10.9.25</t>
  </si>
  <si>
    <t>所沢</t>
  </si>
  <si>
    <t>所沢元町北地区</t>
  </si>
  <si>
    <t>H11.11.15</t>
  </si>
  <si>
    <t>所沢東町地区</t>
  </si>
  <si>
    <t>H26.7.10</t>
  </si>
  <si>
    <t>所沢駅西口北街区</t>
  </si>
  <si>
    <t>H27.9.30</t>
  </si>
  <si>
    <t>所沢駅西口地区</t>
  </si>
  <si>
    <t>S51.6.15</t>
  </si>
  <si>
    <t>春日部</t>
  </si>
  <si>
    <t>粕壁３丁目A街区</t>
  </si>
  <si>
    <t>一住200
商業400</t>
    <phoneticPr fontId="7"/>
  </si>
  <si>
    <t>200,400</t>
  </si>
  <si>
    <t>春日部駅東口第6街区</t>
  </si>
  <si>
    <t>S59.12.26</t>
  </si>
  <si>
    <t>狭山</t>
  </si>
  <si>
    <t>狭山市駅西口地区</t>
  </si>
  <si>
    <t>80</t>
  </si>
  <si>
    <t>H16.11.19</t>
  </si>
  <si>
    <t>鴻巣</t>
  </si>
  <si>
    <t>鴻巣駅東口Ａ</t>
  </si>
  <si>
    <t>400,500</t>
  </si>
  <si>
    <t>70,80</t>
  </si>
  <si>
    <t>H3.10.25</t>
  </si>
  <si>
    <t>鴻巣駅東口駅通り</t>
  </si>
  <si>
    <t>上尾</t>
  </si>
  <si>
    <t>中山道Ｉ－２</t>
  </si>
  <si>
    <t>H3.1.21</t>
  </si>
  <si>
    <t>中山道Ｈ－３</t>
  </si>
  <si>
    <t>H6.4.8</t>
  </si>
  <si>
    <t>上尾駅東口地区</t>
  </si>
  <si>
    <t>S53.8.18</t>
  </si>
  <si>
    <t>中山道東側Ａ</t>
  </si>
  <si>
    <t>H3.4.19</t>
  </si>
  <si>
    <t>中山道Ⅰ</t>
  </si>
  <si>
    <t>H1.1.10</t>
  </si>
  <si>
    <t>中山道東側Ｂ</t>
  </si>
  <si>
    <t>草加</t>
  </si>
  <si>
    <t>谷塚駅西口</t>
  </si>
  <si>
    <t>一中高200</t>
    <phoneticPr fontId="7"/>
  </si>
  <si>
    <t>S59.1.10</t>
  </si>
  <si>
    <t>草加駅東口</t>
  </si>
  <si>
    <t>S57.3.9</t>
  </si>
  <si>
    <t>S61.3.18</t>
  </si>
  <si>
    <t>谷塚駅東口</t>
  </si>
  <si>
    <t>S58.10.14</t>
  </si>
  <si>
    <t>越谷</t>
  </si>
  <si>
    <t>１住200
２住200</t>
    <phoneticPr fontId="7"/>
  </si>
  <si>
    <t>H7.12.6</t>
  </si>
  <si>
    <t>北越谷駅東口Ａ街区</t>
  </si>
  <si>
    <t>近商200
商業500</t>
    <phoneticPr fontId="7"/>
  </si>
  <si>
    <t>70,80</t>
    <phoneticPr fontId="7"/>
  </si>
  <si>
    <t>H6.1.14</t>
  </si>
  <si>
    <t>蕨</t>
  </si>
  <si>
    <t>蕨駅西口</t>
  </si>
  <si>
    <t>H7.2.14</t>
  </si>
  <si>
    <t>H31.2.15</t>
  </si>
  <si>
    <t>中央三丁目桜橋</t>
  </si>
  <si>
    <t>H1.7.15</t>
  </si>
  <si>
    <t>戸田</t>
  </si>
  <si>
    <t>北戸田駅東１街区</t>
  </si>
  <si>
    <t>入間</t>
  </si>
  <si>
    <t>豊岡第一北</t>
  </si>
  <si>
    <t>H6.11.18</t>
  </si>
  <si>
    <t>豊岡第一南</t>
  </si>
  <si>
    <t>H11.1.11</t>
  </si>
  <si>
    <t>志木</t>
  </si>
  <si>
    <t>志木駅前</t>
  </si>
  <si>
    <t>S60.3.8</t>
  </si>
  <si>
    <t>久喜</t>
  </si>
  <si>
    <t>久喜駅前西口</t>
  </si>
  <si>
    <t>S58.12.9</t>
  </si>
  <si>
    <t>蓮田</t>
  </si>
  <si>
    <t>本町</t>
  </si>
  <si>
    <t>R2.2.10</t>
  </si>
  <si>
    <t>富士見</t>
  </si>
  <si>
    <t>上福岡駅西口駅前地区</t>
  </si>
  <si>
    <t>近商300</t>
    <phoneticPr fontId="7"/>
  </si>
  <si>
    <t>H14.3.12</t>
  </si>
  <si>
    <t>H19.2.2</t>
  </si>
  <si>
    <t>合計</t>
    <rPh sb="0" eb="2">
      <t>ゴウケイ</t>
    </rPh>
    <phoneticPr fontId="3"/>
  </si>
  <si>
    <t>Ｅ－５　都市計画道路決定整備状況（平成1２年）  1/2</t>
    <rPh sb="17" eb="19">
      <t>ヘイセイ</t>
    </rPh>
    <rPh sb="21" eb="22">
      <t>ネン</t>
    </rPh>
    <phoneticPr fontId="7"/>
  </si>
  <si>
    <t>Ｅ－５　都市計画道路決定整備状況（平成1２年）  2/2</t>
    <rPh sb="17" eb="19">
      <t>ヘイセイ</t>
    </rPh>
    <rPh sb="21" eb="22">
      <t>ネン</t>
    </rPh>
    <phoneticPr fontId="7"/>
  </si>
  <si>
    <t>計　　　　　　　　　　　　　　　　　　画</t>
    <rPh sb="0" eb="1">
      <t>ケイ</t>
    </rPh>
    <rPh sb="19" eb="20">
      <t>ガ</t>
    </rPh>
    <phoneticPr fontId="7"/>
  </si>
  <si>
    <t>改　　　　　　　　　　良　　　　　　　　　　済</t>
    <rPh sb="0" eb="1">
      <t>アラタ</t>
    </rPh>
    <rPh sb="11" eb="12">
      <t>リョウ</t>
    </rPh>
    <rPh sb="22" eb="23">
      <t>ズ</t>
    </rPh>
    <phoneticPr fontId="7"/>
  </si>
  <si>
    <t>概　　　　　　　　　　成　　　　　　　　　　済</t>
    <rPh sb="0" eb="1">
      <t>ガイ</t>
    </rPh>
    <rPh sb="11" eb="12">
      <t>セイ</t>
    </rPh>
    <rPh sb="22" eb="23">
      <t>ズ</t>
    </rPh>
    <phoneticPr fontId="7"/>
  </si>
  <si>
    <t>合　　計</t>
    <rPh sb="0" eb="4">
      <t>ゴウケイ</t>
    </rPh>
    <phoneticPr fontId="7"/>
  </si>
  <si>
    <t>自 動 車
専用道路</t>
    <rPh sb="0" eb="5">
      <t>ジドウシャ</t>
    </rPh>
    <rPh sb="6" eb="8">
      <t>センヨウ</t>
    </rPh>
    <rPh sb="8" eb="10">
      <t>ドウロ</t>
    </rPh>
    <phoneticPr fontId="7"/>
  </si>
  <si>
    <t>幹    線    街    路</t>
    <rPh sb="0" eb="1">
      <t>ミキ</t>
    </rPh>
    <rPh sb="5" eb="6">
      <t>セン</t>
    </rPh>
    <rPh sb="10" eb="11">
      <t>マチ</t>
    </rPh>
    <rPh sb="15" eb="16">
      <t>ロ</t>
    </rPh>
    <phoneticPr fontId="7"/>
  </si>
  <si>
    <t>区画街路</t>
    <rPh sb="0" eb="1">
      <t>クイキ</t>
    </rPh>
    <rPh sb="1" eb="2">
      <t>カク</t>
    </rPh>
    <rPh sb="2" eb="4">
      <t>ガイロ</t>
    </rPh>
    <phoneticPr fontId="7"/>
  </si>
  <si>
    <t>特殊街路</t>
    <rPh sb="0" eb="2">
      <t>トクシュ</t>
    </rPh>
    <rPh sb="2" eb="4">
      <t>ガイロ</t>
    </rPh>
    <phoneticPr fontId="7"/>
  </si>
  <si>
    <t>計</t>
    <rPh sb="0" eb="1">
      <t>ケイ</t>
    </rPh>
    <phoneticPr fontId="7"/>
  </si>
  <si>
    <t>うちＡ区域</t>
    <rPh sb="3" eb="5">
      <t>クイキ</t>
    </rPh>
    <phoneticPr fontId="7"/>
  </si>
  <si>
    <t>うちＢ区域</t>
    <rPh sb="3" eb="5">
      <t>クイキ</t>
    </rPh>
    <phoneticPr fontId="7"/>
  </si>
  <si>
    <t>(㎞)</t>
    <phoneticPr fontId="7"/>
  </si>
  <si>
    <t>白岡市*7</t>
  </si>
  <si>
    <t>本庄市（旧本庄市）*5</t>
    <phoneticPr fontId="7"/>
  </si>
  <si>
    <t>深谷市（旧花園町以外）*3</t>
    <phoneticPr fontId="7"/>
  </si>
  <si>
    <t>本庄市(旧児玉町)*6</t>
    <phoneticPr fontId="7"/>
  </si>
  <si>
    <t>深谷市(旧花園町)*4</t>
    <phoneticPr fontId="7"/>
  </si>
  <si>
    <t>Ｅ－５　都市計画道路決定整備状況（平成17年）  1/2</t>
    <rPh sb="17" eb="19">
      <t>ヘイセイ</t>
    </rPh>
    <rPh sb="21" eb="22">
      <t>ネン</t>
    </rPh>
    <phoneticPr fontId="7"/>
  </si>
  <si>
    <t>Ｅ－５　都市計画道路決定整備状況（平成17年）  2/2</t>
    <rPh sb="17" eb="19">
      <t>ヘイセイ</t>
    </rPh>
    <rPh sb="21" eb="22">
      <t>ネン</t>
    </rPh>
    <phoneticPr fontId="7"/>
  </si>
  <si>
    <t>Ｅ－５　都市計画道路決定整備状況（平成２２年）  1/2</t>
    <rPh sb="17" eb="19">
      <t>ヘイセイ</t>
    </rPh>
    <rPh sb="21" eb="22">
      <t>ネン</t>
    </rPh>
    <phoneticPr fontId="7"/>
  </si>
  <si>
    <t>Ｅ－５　都市計画道路決定整備状況（平成２２年）  2/2</t>
    <rPh sb="17" eb="19">
      <t>ヘイセイ</t>
    </rPh>
    <rPh sb="21" eb="22">
      <t>ネン</t>
    </rPh>
    <phoneticPr fontId="7"/>
  </si>
  <si>
    <t>Ｅ－５　都市計画道路決定整備状況（平成２７年）  1/2</t>
    <rPh sb="17" eb="19">
      <t>ヘイセイ</t>
    </rPh>
    <rPh sb="21" eb="22">
      <t>ネン</t>
    </rPh>
    <phoneticPr fontId="7"/>
  </si>
  <si>
    <t>Ｅ－５　都市計画道路決定整備状況（平成２７年）  2/2</t>
    <rPh sb="17" eb="19">
      <t>ヘイセイ</t>
    </rPh>
    <rPh sb="21" eb="22">
      <t>ネン</t>
    </rPh>
    <phoneticPr fontId="7"/>
  </si>
  <si>
    <t>都市計画区域外計</t>
  </si>
  <si>
    <t>合計</t>
  </si>
  <si>
    <t>Ｅ－５　都市計画道路決定整備状況（令和２年）  1/2</t>
    <rPh sb="17" eb="19">
      <t>レイワ</t>
    </rPh>
    <rPh sb="20" eb="21">
      <t>ネン</t>
    </rPh>
    <rPh sb="21" eb="22">
      <t>ヘイネン</t>
    </rPh>
    <phoneticPr fontId="7"/>
  </si>
  <si>
    <t>Ｅ－５　都市計画道路決定整備状況（令和２年）  2/2</t>
    <rPh sb="17" eb="19">
      <t>レイワ</t>
    </rPh>
    <rPh sb="20" eb="21">
      <t>ネン</t>
    </rPh>
    <rPh sb="21" eb="22">
      <t>ヘイネン</t>
    </rPh>
    <phoneticPr fontId="7"/>
  </si>
  <si>
    <t>Ｅ－６　駅前交通広場決定整備状況（平成７年） 1/3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7"/>
  </si>
  <si>
    <t>Ｅ－６　駅前交通広場決定整備状況（平成７年） 2/3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7"/>
  </si>
  <si>
    <t>Ｅ－６　駅前交通広場決定整備状況（平成７年） 3/3</t>
    <rPh sb="4" eb="5">
      <t>エキ</t>
    </rPh>
    <rPh sb="5" eb="6">
      <t>マエ</t>
    </rPh>
    <rPh sb="6" eb="8">
      <t>コウツウ</t>
    </rPh>
    <rPh sb="8" eb="10">
      <t>ヒロバ</t>
    </rPh>
    <rPh sb="10" eb="12">
      <t>ケッテイ</t>
    </rPh>
    <rPh sb="12" eb="14">
      <t>セイビ</t>
    </rPh>
    <rPh sb="14" eb="16">
      <t>ジョウキョウ</t>
    </rPh>
    <rPh sb="17" eb="19">
      <t>ヘイセイ</t>
    </rPh>
    <rPh sb="20" eb="21">
      <t>ネン</t>
    </rPh>
    <phoneticPr fontId="7"/>
  </si>
  <si>
    <t>行政区域</t>
    <rPh sb="0" eb="2">
      <t>ギョウセイ</t>
    </rPh>
    <rPh sb="2" eb="4">
      <t>クイキ</t>
    </rPh>
    <phoneticPr fontId="7"/>
  </si>
  <si>
    <t>都市計画区域</t>
    <rPh sb="0" eb="2">
      <t>トシ</t>
    </rPh>
    <rPh sb="2" eb="4">
      <t>ケイカク</t>
    </rPh>
    <rPh sb="4" eb="6">
      <t>クイキ</t>
    </rPh>
    <phoneticPr fontId="7"/>
  </si>
  <si>
    <t>線引き都市計画区域（市街化区域）</t>
    <rPh sb="10" eb="13">
      <t>シガイカ</t>
    </rPh>
    <rPh sb="13" eb="15">
      <t>クイキ</t>
    </rPh>
    <phoneticPr fontId="7"/>
  </si>
  <si>
    <t>線引き都市計画区域（市街化調整区域）</t>
    <rPh sb="10" eb="13">
      <t>シガイカ</t>
    </rPh>
    <rPh sb="13" eb="15">
      <t>チョウセイ</t>
    </rPh>
    <rPh sb="15" eb="17">
      <t>クイキ</t>
    </rPh>
    <phoneticPr fontId="7"/>
  </si>
  <si>
    <t>非線引き都市計画区域（用途地域内）</t>
    <rPh sb="0" eb="1">
      <t>ヒ</t>
    </rPh>
    <rPh sb="11" eb="13">
      <t>ヨウト</t>
    </rPh>
    <rPh sb="13" eb="15">
      <t>チイキ</t>
    </rPh>
    <rPh sb="15" eb="16">
      <t>ナイ</t>
    </rPh>
    <phoneticPr fontId="7"/>
  </si>
  <si>
    <t>非線引き都市計画区域（用途地域外）</t>
    <rPh sb="0" eb="1">
      <t>ヒ</t>
    </rPh>
    <rPh sb="11" eb="13">
      <t>ヨウト</t>
    </rPh>
    <rPh sb="13" eb="15">
      <t>チイキ</t>
    </rPh>
    <rPh sb="15" eb="16">
      <t>ガイ</t>
    </rPh>
    <phoneticPr fontId="7"/>
  </si>
  <si>
    <t>駅口数</t>
    <rPh sb="0" eb="1">
      <t>エキ</t>
    </rPh>
    <rPh sb="1" eb="3">
      <t>クチカズ</t>
    </rPh>
    <phoneticPr fontId="7"/>
  </si>
  <si>
    <t>計画決定割合</t>
    <rPh sb="0" eb="2">
      <t>ケイカク</t>
    </rPh>
    <rPh sb="2" eb="4">
      <t>ケッテイ</t>
    </rPh>
    <rPh sb="4" eb="6">
      <t>ワリアイ</t>
    </rPh>
    <phoneticPr fontId="7"/>
  </si>
  <si>
    <t>整備箇所</t>
    <rPh sb="0" eb="2">
      <t>セイビ</t>
    </rPh>
    <rPh sb="2" eb="4">
      <t>カショ</t>
    </rPh>
    <phoneticPr fontId="7"/>
  </si>
  <si>
    <t>計画決定に</t>
    <rPh sb="0" eb="2">
      <t>ケイカク</t>
    </rPh>
    <rPh sb="2" eb="4">
      <t>ケッテイ</t>
    </rPh>
    <phoneticPr fontId="7"/>
  </si>
  <si>
    <t>（箇所数）</t>
    <rPh sb="1" eb="3">
      <t>カショ</t>
    </rPh>
    <rPh sb="3" eb="4">
      <t>スウ</t>
    </rPh>
    <phoneticPr fontId="7"/>
  </si>
  <si>
    <t>（箇所数／駅口数）</t>
    <rPh sb="1" eb="3">
      <t>カショ</t>
    </rPh>
    <rPh sb="3" eb="4">
      <t>スウ</t>
    </rPh>
    <rPh sb="5" eb="6">
      <t>エキ</t>
    </rPh>
    <rPh sb="6" eb="7">
      <t>グチ</t>
    </rPh>
    <rPh sb="7" eb="8">
      <t>スウ</t>
    </rPh>
    <phoneticPr fontId="7"/>
  </si>
  <si>
    <t>対する整備率</t>
  </si>
  <si>
    <t>加須市</t>
    <phoneticPr fontId="7"/>
  </si>
  <si>
    <t>加須市（旧北川辺町）*2</t>
    <phoneticPr fontId="7"/>
  </si>
  <si>
    <t>久喜市</t>
    <phoneticPr fontId="7"/>
  </si>
  <si>
    <t>Ｅ－６　駅前交通広場決定整備状況（平成１２年）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</si>
  <si>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駅前交通広場決定整備状況（平成１２年）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</si>
  <si>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駅前交通広場決定整備状況（平成１２年）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</si>
  <si>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駅前交通広場決定整備状況（平成１７年）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</si>
  <si>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駅前交通広場決定整備状況（平成１７年）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</si>
  <si>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駅前交通広場決定整備状況（平成１７年）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</si>
  <si>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駅前交通広場決定整備状況（平成２２年）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</si>
  <si>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駅前交通広場決定整備状況（平成２２年）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</si>
  <si>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駅前交通広場決定整備状況（平成２２年）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</si>
  <si>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駅前交通広場決定整備状況（平成２７年） 1/3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</si>
  <si>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駅前交通広場決定整備状況（平成２７年） 2/3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</si>
  <si>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Ｅ－６　駅前交通広場決定整備状況（平成２７年） 3/3</t>
    <rPh sb="4" eb="5">
      <t>エキ</t>
    </rPh>
    <rPh sb="5" eb="6">
      <t>マエ</t>
    </rPh>
    <rPh sb="6" eb="8">
      <t>コウツウ</t>
    </rPh>
    <rPh sb="8" eb="10">
      <t>ヒロバ</t>
    </rPh>
    <rPh sb="10" eb="12">
      <t>ケッテイ</t>
    </rPh>
    <rPh sb="12" eb="14">
      <t>セイビ</t>
    </rPh>
    <rPh sb="14" eb="16">
      <t>ジョウキョウ</t>
    </rPh>
    <rPh sb="17" eb="19">
      <t>ヘイセイ</t>
    </rPh>
    <rPh sb="21" eb="22">
      <t>ネン</t>
    </rPh>
    <phoneticPr fontId="7"/>
  </si>
  <si>
    <t>Ｅ－７　都市公園等決定整備状況  1/5</t>
    <phoneticPr fontId="7"/>
  </si>
  <si>
    <t>Ｅ－７　都市公園等決定整備状況  2/5</t>
    <phoneticPr fontId="7"/>
  </si>
  <si>
    <t>Ｅ－７　都市公園等決定整備状況  3/5</t>
    <phoneticPr fontId="7"/>
  </si>
  <si>
    <t>Ｅ－７　都市公園等決定整備状況  4/5</t>
    <phoneticPr fontId="7"/>
  </si>
  <si>
    <t>Ｅ－７　都市公園等決定整備状況  5/5</t>
    <phoneticPr fontId="7"/>
  </si>
  <si>
    <t>区域面積</t>
    <rPh sb="0" eb="2">
      <t>クイキ</t>
    </rPh>
    <rPh sb="2" eb="4">
      <t>メンセキ</t>
    </rPh>
    <phoneticPr fontId="7"/>
  </si>
  <si>
    <t>都市公園</t>
    <rPh sb="0" eb="2">
      <t>トシ</t>
    </rPh>
    <rPh sb="2" eb="4">
      <t>コウエン</t>
    </rPh>
    <phoneticPr fontId="7"/>
  </si>
  <si>
    <t>計画決定率</t>
    <rPh sb="0" eb="2">
      <t>ケイカク</t>
    </rPh>
    <rPh sb="2" eb="4">
      <t>ケッテイ</t>
    </rPh>
    <rPh sb="4" eb="5">
      <t>リツ</t>
    </rPh>
    <phoneticPr fontId="7"/>
  </si>
  <si>
    <t>供用面積</t>
    <rPh sb="0" eb="2">
      <t>キョウヨウ</t>
    </rPh>
    <rPh sb="2" eb="4">
      <t>メンセキ</t>
    </rPh>
    <phoneticPr fontId="7"/>
  </si>
  <si>
    <t>都市公園面積に</t>
    <rPh sb="0" eb="2">
      <t>トシ</t>
    </rPh>
    <rPh sb="2" eb="4">
      <t>コウエン</t>
    </rPh>
    <rPh sb="4" eb="6">
      <t>メンセキ</t>
    </rPh>
    <phoneticPr fontId="7"/>
  </si>
  <si>
    <t>区域内</t>
    <rPh sb="0" eb="2">
      <t>クイキ</t>
    </rPh>
    <rPh sb="2" eb="3">
      <t>ナイ</t>
    </rPh>
    <phoneticPr fontId="7"/>
  </si>
  <si>
    <t>一人当たりの</t>
    <rPh sb="0" eb="2">
      <t>ヒトリ</t>
    </rPh>
    <rPh sb="2" eb="3">
      <t>ア</t>
    </rPh>
    <phoneticPr fontId="7"/>
  </si>
  <si>
    <t>対する整備率</t>
    <phoneticPr fontId="7"/>
  </si>
  <si>
    <t>人口</t>
    <rPh sb="0" eb="2">
      <t>ジンコウ</t>
    </rPh>
    <phoneticPr fontId="7"/>
  </si>
  <si>
    <t>供用公園面積</t>
    <rPh sb="0" eb="2">
      <t>キョウヨウ</t>
    </rPh>
    <rPh sb="2" eb="4">
      <t>コウエン</t>
    </rPh>
    <rPh sb="4" eb="6">
      <t>メンセキ</t>
    </rPh>
    <phoneticPr fontId="7"/>
  </si>
  <si>
    <t>（人）</t>
    <rPh sb="1" eb="2">
      <t>ニン</t>
    </rPh>
    <phoneticPr fontId="7"/>
  </si>
  <si>
    <r>
      <t>（ｍ</t>
    </r>
    <r>
      <rPr>
        <vertAlign val="superscript"/>
        <sz val="10"/>
        <rFont val="ＭＳ Ｐ明朝"/>
        <family val="1"/>
        <charset val="128"/>
      </rPr>
      <t>２</t>
    </r>
    <r>
      <rPr>
        <sz val="10"/>
        <rFont val="ＭＳ Ｐ明朝"/>
        <family val="1"/>
        <charset val="128"/>
      </rPr>
      <t>／人）</t>
    </r>
    <rPh sb="4" eb="5">
      <t>ニン</t>
    </rPh>
    <phoneticPr fontId="7"/>
  </si>
  <si>
    <t>Ｅ－８　公共下水道決定整備状況（汚水）（平成１２年）  1/2</t>
    <rPh sb="20" eb="22">
      <t>ヘイセイ</t>
    </rPh>
    <rPh sb="24" eb="25">
      <t>ネン</t>
    </rPh>
    <phoneticPr fontId="7"/>
  </si>
  <si>
    <t>Ｅ－８　公共下水道決定整備状況（汚水）（平成１２年）  2/2</t>
    <rPh sb="20" eb="22">
      <t>ヘイセイ</t>
    </rPh>
    <rPh sb="24" eb="25">
      <t>ネン</t>
    </rPh>
    <phoneticPr fontId="7"/>
  </si>
  <si>
    <t>普及率１</t>
    <rPh sb="0" eb="3">
      <t>フキュウリツ</t>
    </rPh>
    <phoneticPr fontId="7"/>
  </si>
  <si>
    <t>処理人口</t>
    <rPh sb="0" eb="2">
      <t>ショリ</t>
    </rPh>
    <rPh sb="2" eb="4">
      <t>ジンコウ</t>
    </rPh>
    <phoneticPr fontId="7"/>
  </si>
  <si>
    <t>普及率２</t>
    <rPh sb="0" eb="3">
      <t>フキュウリツ</t>
    </rPh>
    <phoneticPr fontId="7"/>
  </si>
  <si>
    <t>（供用面積）</t>
    <rPh sb="1" eb="3">
      <t>キョウヨウ</t>
    </rPh>
    <rPh sb="3" eb="5">
      <t>メンセキ</t>
    </rPh>
    <phoneticPr fontId="7"/>
  </si>
  <si>
    <t>（処理人口）</t>
    <rPh sb="1" eb="3">
      <t>ショリ</t>
    </rPh>
    <rPh sb="3" eb="5">
      <t>ジンコウ</t>
    </rPh>
    <phoneticPr fontId="7"/>
  </si>
  <si>
    <t>Ｅ－８　公共下水道決定整備状況（汚水）（平成１７年）  1/2</t>
    <rPh sb="20" eb="22">
      <t>ヘイセイ</t>
    </rPh>
    <rPh sb="24" eb="25">
      <t>ネン</t>
    </rPh>
    <phoneticPr fontId="7"/>
  </si>
  <si>
    <t>Ｅ－８　公共下水道決定整備状況（汚水）（平成１７年）  2/2</t>
    <rPh sb="20" eb="22">
      <t>ヘイセイ</t>
    </rPh>
    <rPh sb="24" eb="25">
      <t>ネン</t>
    </rPh>
    <phoneticPr fontId="7"/>
  </si>
  <si>
    <t>Ｅ－８　公共下水道決定整備状況（汚水）（平成２２年）  1/2</t>
    <rPh sb="20" eb="22">
      <t>ヘイセイ</t>
    </rPh>
    <rPh sb="24" eb="25">
      <t>ネン</t>
    </rPh>
    <phoneticPr fontId="7"/>
  </si>
  <si>
    <t>Ｅ－８　公共下水道決定整備状況（汚水）（平成２２年）  2/2</t>
    <rPh sb="20" eb="22">
      <t>ヘイセイ</t>
    </rPh>
    <rPh sb="24" eb="25">
      <t>ネン</t>
    </rPh>
    <phoneticPr fontId="7"/>
  </si>
  <si>
    <t>市街化区域</t>
    <rPh sb="0" eb="3">
      <t>シガイカ</t>
    </rPh>
    <rPh sb="3" eb="5">
      <t>クイキ</t>
    </rPh>
    <phoneticPr fontId="7"/>
  </si>
  <si>
    <t>市街化調整区域</t>
    <rPh sb="0" eb="3">
      <t>シガイカ</t>
    </rPh>
    <rPh sb="3" eb="5">
      <t>チョウセイ</t>
    </rPh>
    <rPh sb="5" eb="7">
      <t>クイキ</t>
    </rPh>
    <phoneticPr fontId="7"/>
  </si>
  <si>
    <t>非線引き区域・都市計画区域外</t>
    <rPh sb="0" eb="1">
      <t>ヒ</t>
    </rPh>
    <rPh sb="1" eb="3">
      <t>センビ</t>
    </rPh>
    <rPh sb="4" eb="6">
      <t>クイキ</t>
    </rPh>
    <rPh sb="7" eb="9">
      <t>トシ</t>
    </rPh>
    <rPh sb="9" eb="11">
      <t>ケイカク</t>
    </rPh>
    <rPh sb="11" eb="14">
      <t>クイキガイ</t>
    </rPh>
    <phoneticPr fontId="7"/>
  </si>
  <si>
    <t>事業計画</t>
    <rPh sb="0" eb="2">
      <t>ジギョウ</t>
    </rPh>
    <rPh sb="2" eb="4">
      <t>ケイカク</t>
    </rPh>
    <phoneticPr fontId="7"/>
  </si>
  <si>
    <t>普及率2</t>
    <rPh sb="0" eb="3">
      <t>フキュウリツ</t>
    </rPh>
    <phoneticPr fontId="7"/>
  </si>
  <si>
    <t>Ｅ－８　公共下水道決定整備状況（汚水）（平成２７年）  1/2</t>
    <rPh sb="23" eb="24">
      <t>ネン</t>
    </rPh>
    <phoneticPr fontId="7"/>
  </si>
  <si>
    <t>Ｅ－８　公共下水道決定整備状況（汚水）（平成２７年）  2/2</t>
    <rPh sb="24" eb="25">
      <t>ネン</t>
    </rPh>
    <phoneticPr fontId="7"/>
  </si>
  <si>
    <t>Ｅ－８　公共下水道決定整備状況（汚水）（令和2年）  1/2</t>
    <phoneticPr fontId="7"/>
  </si>
  <si>
    <t>Ｅ－８　公共下水道決定整備状況（汚水）（令和2年）  2/2</t>
    <rPh sb="23" eb="24">
      <t>ネン</t>
    </rPh>
    <phoneticPr fontId="7"/>
  </si>
  <si>
    <t>Ｅ－９　公共下水道決定整備状況（雨水）（平成１２年）  1/3</t>
    <rPh sb="20" eb="22">
      <t>ヘイセイ</t>
    </rPh>
    <rPh sb="24" eb="25">
      <t>ネン</t>
    </rPh>
    <phoneticPr fontId="7"/>
  </si>
  <si>
    <t>Ｅ－９　公共下水道決定整備状況（雨水）（平成１２年）  2/3</t>
    <rPh sb="20" eb="22">
      <t>ヘイセイ</t>
    </rPh>
    <rPh sb="24" eb="25">
      <t>ネン</t>
    </rPh>
    <phoneticPr fontId="7"/>
  </si>
  <si>
    <t>Ｅ－９　公共下水道決定整備状況（雨水）（平成１２年）  3/3</t>
    <rPh sb="20" eb="22">
      <t>ヘイセイ</t>
    </rPh>
    <rPh sb="24" eb="25">
      <t>ネン</t>
    </rPh>
    <phoneticPr fontId="7"/>
  </si>
  <si>
    <t>供用面積</t>
    <rPh sb="0" eb="1">
      <t>キョウ</t>
    </rPh>
    <rPh sb="1" eb="2">
      <t>ヨウ</t>
    </rPh>
    <rPh sb="2" eb="4">
      <t>メンセキ</t>
    </rPh>
    <phoneticPr fontId="7"/>
  </si>
  <si>
    <t>整備率</t>
    <rPh sb="0" eb="2">
      <t>セイビ</t>
    </rPh>
    <rPh sb="2" eb="3">
      <t>リツ</t>
    </rPh>
    <phoneticPr fontId="7"/>
  </si>
  <si>
    <t>整備率</t>
  </si>
  <si>
    <t>（％）</t>
  </si>
  <si>
    <t>Ｅ－９　公共下水道決定整備状況（雨水）（平成１７年）  1/3</t>
    <rPh sb="20" eb="22">
      <t>ヘイセイ</t>
    </rPh>
    <rPh sb="24" eb="25">
      <t>ネン</t>
    </rPh>
    <phoneticPr fontId="7"/>
  </si>
  <si>
    <t>Ｅ－９　公共下水道決定整備状況（雨水）（平成１７年）  2/3</t>
    <rPh sb="20" eb="22">
      <t>ヘイセイ</t>
    </rPh>
    <rPh sb="24" eb="25">
      <t>ネン</t>
    </rPh>
    <phoneticPr fontId="7"/>
  </si>
  <si>
    <t>Ｅ－９　公共下水道決定整備状況（雨水）（平成１７年）  3/3</t>
    <rPh sb="20" eb="22">
      <t>ヘイセイ</t>
    </rPh>
    <rPh sb="24" eb="25">
      <t>ネン</t>
    </rPh>
    <phoneticPr fontId="7"/>
  </si>
  <si>
    <t xml:space="preserve">Ｅ－９　公共下水道決定整備状況（雨水）（平成２２年） </t>
    <rPh sb="20" eb="22">
      <t>ヘイセイ</t>
    </rPh>
    <rPh sb="24" eb="25">
      <t>ネン</t>
    </rPh>
    <phoneticPr fontId="7"/>
  </si>
  <si>
    <t xml:space="preserve">Ｅ－９　公共下水道決定整備状況（雨水）（平成２７年） </t>
    <rPh sb="20" eb="22">
      <t>ヘイセイ</t>
    </rPh>
    <rPh sb="24" eb="25">
      <t>ネン</t>
    </rPh>
    <phoneticPr fontId="7"/>
  </si>
  <si>
    <t xml:space="preserve">Ｅ－９　公共下水道決定整備状況（雨水）（令和2年） </t>
    <rPh sb="22" eb="23">
      <t>ネン</t>
    </rPh>
    <phoneticPr fontId="7"/>
  </si>
  <si>
    <t>Ｅ－１０ 道路の状況  1/5</t>
    <phoneticPr fontId="6"/>
  </si>
  <si>
    <t>Ｅ－１０ 道路の状況  2/5</t>
    <phoneticPr fontId="3"/>
  </si>
  <si>
    <t>Ｅ－１０ 道路の状況  3/5</t>
    <phoneticPr fontId="3"/>
  </si>
  <si>
    <t>Ｅ－１０ 道路の状況  4/5</t>
    <phoneticPr fontId="3"/>
  </si>
  <si>
    <t>Ｅ－１０ 道路の状況  5/5</t>
    <phoneticPr fontId="3"/>
  </si>
  <si>
    <t>幅員区分別延長　（ｍ）</t>
    <rPh sb="2" eb="4">
      <t>クブン</t>
    </rPh>
    <phoneticPr fontId="7"/>
  </si>
  <si>
    <t>幅員区分別延長　（ｍ）</t>
    <phoneticPr fontId="3"/>
  </si>
  <si>
    <t>行政区域全域</t>
    <phoneticPr fontId="3"/>
  </si>
  <si>
    <t>都市計画区域</t>
    <rPh sb="0" eb="4">
      <t>トシケイカク</t>
    </rPh>
    <phoneticPr fontId="3"/>
  </si>
  <si>
    <t>市街化区域</t>
    <rPh sb="0" eb="5">
      <t>シガイカクイキ</t>
    </rPh>
    <phoneticPr fontId="3"/>
  </si>
  <si>
    <t>市街化調整区域</t>
    <rPh sb="0" eb="3">
      <t>シガイカ</t>
    </rPh>
    <rPh sb="3" eb="5">
      <t>チョウセイ</t>
    </rPh>
    <rPh sb="5" eb="7">
      <t>クイキ</t>
    </rPh>
    <phoneticPr fontId="3"/>
  </si>
  <si>
    <t>非線引き用途地域</t>
    <phoneticPr fontId="3"/>
  </si>
  <si>
    <t>非線引き用途白地</t>
    <rPh sb="0" eb="1">
      <t>ヒ</t>
    </rPh>
    <rPh sb="1" eb="3">
      <t>センビ</t>
    </rPh>
    <rPh sb="4" eb="6">
      <t>ヨウト</t>
    </rPh>
    <rPh sb="6" eb="7">
      <t>シロ</t>
    </rPh>
    <rPh sb="7" eb="8">
      <t>チ</t>
    </rPh>
    <phoneticPr fontId="3"/>
  </si>
  <si>
    <t>都市計画区域外</t>
    <rPh sb="0" eb="4">
      <t>トシケイカク</t>
    </rPh>
    <rPh sb="4" eb="6">
      <t>クイキ</t>
    </rPh>
    <rPh sb="6" eb="7">
      <t>ガイ</t>
    </rPh>
    <phoneticPr fontId="3"/>
  </si>
  <si>
    <t>居住誘導区域</t>
    <phoneticPr fontId="3"/>
  </si>
  <si>
    <t>都市機能誘導区域</t>
    <rPh sb="0" eb="2">
      <t>トシ</t>
    </rPh>
    <rPh sb="2" eb="4">
      <t>キノウ</t>
    </rPh>
    <rPh sb="4" eb="6">
      <t>ユウドウ</t>
    </rPh>
    <rPh sb="6" eb="8">
      <t>クイキ</t>
    </rPh>
    <phoneticPr fontId="3"/>
  </si>
  <si>
    <t>19.5m以上</t>
    <rPh sb="5" eb="7">
      <t>イジョウ</t>
    </rPh>
    <phoneticPr fontId="7"/>
  </si>
  <si>
    <t>13m以上
19.5m未満</t>
    <rPh sb="3" eb="5">
      <t>イジョウ</t>
    </rPh>
    <rPh sb="11" eb="13">
      <t>ミマン</t>
    </rPh>
    <phoneticPr fontId="7"/>
  </si>
  <si>
    <t>5.5m以上
13m未満</t>
    <rPh sb="4" eb="6">
      <t>イジョウ</t>
    </rPh>
    <rPh sb="10" eb="12">
      <t>ミマン</t>
    </rPh>
    <phoneticPr fontId="7"/>
  </si>
  <si>
    <t>3m以上
5.5m未満</t>
    <rPh sb="2" eb="4">
      <t>イジョウ</t>
    </rPh>
    <rPh sb="9" eb="11">
      <t>ミマン</t>
    </rPh>
    <phoneticPr fontId="7"/>
  </si>
  <si>
    <t>3m未満</t>
    <rPh sb="2" eb="4">
      <t>ミマン</t>
    </rPh>
    <phoneticPr fontId="7"/>
  </si>
  <si>
    <t>不明</t>
    <rPh sb="0" eb="2">
      <t>フメイ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</si>
</sst>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Red]\-#,##0.0"/>
    <numFmt numFmtId="178" formatCode="#,##0.0"/>
    <numFmt numFmtId="179" formatCode="#,##0_ "/>
    <numFmt numFmtId="180" formatCode="0.00_);[Red]\(0.00\)"/>
    <numFmt numFmtId="181" formatCode="0.00_ ;[Red]\-0.00\ "/>
  </numFmts>
  <fonts count="24">
    <font>
      <sz val="11"/>
      <color theme="1"/>
      <name val="ＭＳ ゴシック"/>
      <family val="2"/>
      <charset val="128"/>
    </font>
    <font>
      <sz val="11"/>
      <name val="ＭＳ Ｐゴシック"/>
      <family val="3"/>
      <charset val="128"/>
    </font>
    <font>
      <sz val="11"/>
      <name val="ＭＳ Ｐ明朝"/>
      <family val="1"/>
      <charset val="128"/>
    </font>
    <font>
      <sz val="6"/>
      <name val="ＭＳ ゴシック"/>
      <family val="2"/>
      <charset val="128"/>
    </font>
    <font>
      <sz val="10"/>
      <name val="ＭＳ Ｐ明朝"/>
      <family val="1"/>
      <charset val="128"/>
    </font>
    <font>
      <sz val="10"/>
      <name val="ＭＳ Ｐゴシック"/>
      <family val="3"/>
      <charset val="128"/>
    </font>
    <font>
      <sz val="18"/>
      <name val="ＭＳ Ｐ明朝"/>
      <family val="1"/>
      <charset val="128"/>
    </font>
    <font>
      <sz val="6"/>
      <name val="ＭＳ Ｐゴシック"/>
      <family val="3"/>
      <charset val="128"/>
    </font>
    <font>
      <sz val="10"/>
      <name val="ＭＳ ゴシック"/>
      <family val="3"/>
      <charset val="128"/>
    </font>
    <font>
      <u/>
      <sz val="11"/>
      <color indexed="12"/>
      <name val="ＭＳ Ｐゴシック"/>
      <family val="3"/>
      <charset val="128"/>
    </font>
    <font>
      <b/>
      <sz val="10"/>
      <name val="ＭＳ Ｐ明朝"/>
      <family val="1"/>
      <charset val="128"/>
    </font>
    <font>
      <sz val="8"/>
      <name val="ＭＳ Ｐ明朝"/>
      <family val="1"/>
      <charset val="128"/>
    </font>
    <font>
      <sz val="9"/>
      <name val="ＭＳ Ｐ明朝"/>
      <family val="1"/>
      <charset val="128"/>
    </font>
    <font>
      <sz val="12"/>
      <name val="ＭＳ 明朝"/>
      <family val="1"/>
      <charset val="128"/>
    </font>
    <font>
      <sz val="20"/>
      <name val="ＭＳ Ｐ明朝"/>
      <family val="1"/>
      <charset val="128"/>
    </font>
    <font>
      <sz val="6"/>
      <name val="ＭＳ 明朝"/>
      <family val="1"/>
      <charset val="128"/>
    </font>
    <font>
      <sz val="9"/>
      <color theme="1"/>
      <name val="ＭＳ Ｐ明朝"/>
      <family val="1"/>
      <charset val="128"/>
    </font>
    <font>
      <sz val="8.6999999999999993"/>
      <name val="ＭＳ Ｐ明朝"/>
      <family val="1"/>
      <charset val="128"/>
    </font>
    <font>
      <sz val="18"/>
      <color indexed="8"/>
      <name val="ＭＳ Ｐ明朝"/>
      <family val="1"/>
      <charset val="128"/>
    </font>
    <font>
      <b/>
      <sz val="12"/>
      <color indexed="8"/>
      <name val="ＭＳ Ｐ明朝"/>
      <family val="1"/>
      <charset val="128"/>
    </font>
    <font>
      <sz val="11"/>
      <color indexed="8"/>
      <name val="ＭＳ Ｐ明朝"/>
      <family val="1"/>
      <charset val="128"/>
    </font>
    <font>
      <sz val="10"/>
      <color indexed="8"/>
      <name val="ＭＳ Ｐ明朝"/>
      <family val="1"/>
      <charset val="128"/>
    </font>
    <font>
      <sz val="10"/>
      <color theme="1"/>
      <name val="ＭＳ Ｐ明朝"/>
      <family val="1"/>
      <charset val="128"/>
    </font>
    <font>
      <vertAlign val="superscript"/>
      <sz val="10"/>
      <name val="ＭＳ Ｐ明朝"/>
      <family val="1"/>
      <charset val="128"/>
    </font>
  </fonts>
  <fills count="12">
    <fill>
      <patternFill patternType="none"/>
    </fill>
    <fill>
      <patternFill patternType="gray125"/>
    </fill>
    <fill>
      <patternFill patternType="solid">
        <fgColor indexed="44"/>
        <bgColor indexed="64"/>
      </patternFill>
    </fill>
    <fill>
      <patternFill patternType="solid">
        <fgColor rgb="FF99CCFF"/>
        <bgColor rgb="FF000000"/>
      </patternFill>
    </fill>
    <fill>
      <patternFill patternType="solid">
        <fgColor indexed="45"/>
        <bgColor indexed="64"/>
      </patternFill>
    </fill>
    <fill>
      <patternFill patternType="solid">
        <fgColor rgb="FFFF99CC"/>
        <bgColor rgb="FF000000"/>
      </patternFill>
    </fill>
    <fill>
      <patternFill patternType="solid">
        <fgColor rgb="FFFFFF00"/>
        <bgColor indexed="64"/>
      </patternFill>
    </fill>
    <fill>
      <patternFill patternType="solid">
        <fgColor rgb="FFFFFF00"/>
        <bgColor rgb="FF000000"/>
      </patternFill>
    </fill>
    <fill>
      <patternFill patternType="solid">
        <fgColor theme="8" tint="0.79998168889431442"/>
        <bgColor indexed="64"/>
      </patternFill>
    </fill>
    <fill>
      <patternFill patternType="solid">
        <fgColor indexed="9"/>
        <bgColor indexed="64"/>
      </patternFill>
    </fill>
    <fill>
      <patternFill patternType="solid">
        <fgColor theme="6" tint="0.79998168889431442"/>
        <bgColor indexed="64"/>
      </patternFill>
    </fill>
    <fill>
      <patternFill patternType="solid">
        <fgColor indexed="34"/>
        <bgColor indexed="64"/>
      </patternFill>
    </fill>
  </fills>
  <borders count="10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alignment vertical="center"/>
    </xf>
    <xf numFmtId="0" fontId="1" fillId="0" borderId="0"/>
    <xf numFmtId="38" fontId="5" fillId="0" borderId="0" applyFont="0" applyFill="0" applyBorder="0" applyAlignment="0" applyProtection="0"/>
    <xf numFmtId="0" fontId="8" fillId="0" borderId="0"/>
    <xf numFmtId="0" fontId="8" fillId="0" borderId="0"/>
    <xf numFmtId="0" fontId="5" fillId="0" borderId="0"/>
    <xf numFmtId="0" fontId="13" fillId="0" borderId="0"/>
    <xf numFmtId="0" fontId="1" fillId="0" borderId="0"/>
  </cellStyleXfs>
  <cellXfs count="582">
    <xf numFmtId="0" fontId="0" fillId="0" borderId="0" xfId="0">
      <alignment vertical="center"/>
    </xf>
    <xf numFmtId="0" fontId="2" fillId="0" borderId="0" xfId="1" applyFont="1" applyAlignment="1">
      <alignment horizontal="center" vertical="center"/>
    </xf>
    <xf numFmtId="0" fontId="4" fillId="0" borderId="0" xfId="1" applyFont="1" applyAlignment="1">
      <alignment vertical="center"/>
    </xf>
    <xf numFmtId="176" fontId="2" fillId="0" borderId="0" xfId="2" applyNumberFormat="1" applyFont="1" applyBorder="1" applyAlignment="1">
      <alignment horizontal="right" vertical="center"/>
    </xf>
    <xf numFmtId="176" fontId="2" fillId="0" borderId="0" xfId="2" applyNumberFormat="1" applyFont="1" applyBorder="1" applyAlignment="1">
      <alignment vertical="center"/>
    </xf>
    <xf numFmtId="176" fontId="2" fillId="0" borderId="0" xfId="1" applyNumberFormat="1" applyFont="1" applyBorder="1" applyAlignment="1">
      <alignment horizontal="center" vertical="center"/>
    </xf>
    <xf numFmtId="176" fontId="2" fillId="0" borderId="0" xfId="1" quotePrefix="1" applyNumberFormat="1" applyFont="1" applyBorder="1" applyAlignment="1">
      <alignment horizontal="center" vertical="center"/>
    </xf>
    <xf numFmtId="176" fontId="2" fillId="0" borderId="0" xfId="1" applyNumberFormat="1" applyFont="1" applyBorder="1" applyAlignment="1">
      <alignment vertical="center"/>
    </xf>
    <xf numFmtId="0" fontId="2" fillId="0" borderId="0" xfId="1" applyFont="1" applyBorder="1" applyAlignment="1">
      <alignment horizontal="center" vertical="center"/>
    </xf>
    <xf numFmtId="176" fontId="6" fillId="0" borderId="0" xfId="2" quotePrefix="1" applyNumberFormat="1" applyFont="1" applyBorder="1" applyAlignment="1">
      <alignment horizontal="left" vertical="center"/>
    </xf>
    <xf numFmtId="176" fontId="6" fillId="0" borderId="0" xfId="1" applyNumberFormat="1" applyFont="1" applyAlignment="1">
      <alignment vertical="center"/>
    </xf>
    <xf numFmtId="176" fontId="2" fillId="0" borderId="0" xfId="1" applyNumberFormat="1" applyFont="1" applyAlignment="1">
      <alignment horizontal="center" vertical="center"/>
    </xf>
    <xf numFmtId="0" fontId="4" fillId="0" borderId="0" xfId="1" applyFont="1" applyAlignment="1">
      <alignment horizontal="center" vertical="center"/>
    </xf>
    <xf numFmtId="38" fontId="4" fillId="0" borderId="0" xfId="2" applyFont="1" applyBorder="1" applyAlignment="1">
      <alignment horizontal="center" vertical="center"/>
    </xf>
    <xf numFmtId="0" fontId="4" fillId="0" borderId="0" xfId="1" applyFont="1" applyBorder="1" applyAlignment="1">
      <alignment horizontal="center" vertical="center"/>
    </xf>
    <xf numFmtId="176" fontId="4" fillId="0" borderId="13" xfId="2" applyNumberFormat="1" applyFont="1" applyBorder="1" applyAlignment="1">
      <alignment horizontal="center" vertical="center" wrapText="1"/>
    </xf>
    <xf numFmtId="176" fontId="4" fillId="0" borderId="14" xfId="2" applyNumberFormat="1" applyFont="1" applyBorder="1" applyAlignment="1">
      <alignment horizontal="center" vertical="center" wrapText="1"/>
    </xf>
    <xf numFmtId="176" fontId="4" fillId="0" borderId="15" xfId="2" applyNumberFormat="1" applyFont="1" applyBorder="1" applyAlignment="1">
      <alignment horizontal="center" vertical="center" wrapText="1"/>
    </xf>
    <xf numFmtId="176" fontId="4" fillId="0" borderId="16" xfId="2" applyNumberFormat="1" applyFont="1" applyBorder="1" applyAlignment="1">
      <alignment horizontal="center" vertical="center" wrapText="1"/>
    </xf>
    <xf numFmtId="176" fontId="4" fillId="0" borderId="17" xfId="2" applyNumberFormat="1" applyFont="1" applyBorder="1" applyAlignment="1">
      <alignment horizontal="center" vertical="center" wrapText="1"/>
    </xf>
    <xf numFmtId="38" fontId="4" fillId="0" borderId="0" xfId="2" applyFont="1" applyBorder="1" applyAlignment="1">
      <alignment horizontal="center" vertical="center" wrapText="1"/>
    </xf>
    <xf numFmtId="176" fontId="4" fillId="0" borderId="20" xfId="2" applyNumberFormat="1" applyFont="1" applyBorder="1" applyAlignment="1">
      <alignment horizontal="center" vertical="center" wrapText="1"/>
    </xf>
    <xf numFmtId="176" fontId="4" fillId="0" borderId="21" xfId="2" applyNumberFormat="1" applyFont="1" applyBorder="1" applyAlignment="1">
      <alignment horizontal="center" vertical="center" wrapText="1"/>
    </xf>
    <xf numFmtId="176" fontId="4" fillId="0" borderId="22" xfId="2" applyNumberFormat="1" applyFont="1" applyBorder="1" applyAlignment="1">
      <alignment horizontal="center" vertical="center" wrapText="1"/>
    </xf>
    <xf numFmtId="176" fontId="4" fillId="0" borderId="23" xfId="2" applyNumberFormat="1" applyFont="1" applyBorder="1" applyAlignment="1">
      <alignment horizontal="center" vertical="center" wrapText="1"/>
    </xf>
    <xf numFmtId="176" fontId="4" fillId="0" borderId="24" xfId="2" applyNumberFormat="1" applyFont="1" applyBorder="1" applyAlignment="1">
      <alignment horizontal="center" vertical="center" wrapText="1"/>
    </xf>
    <xf numFmtId="0" fontId="4" fillId="0" borderId="0" xfId="4" applyFont="1" applyAlignment="1">
      <alignment horizontal="center" vertical="center"/>
    </xf>
    <xf numFmtId="0" fontId="4" fillId="0" borderId="25" xfId="3" quotePrefix="1" applyFont="1" applyFill="1" applyBorder="1" applyAlignment="1">
      <alignment vertical="center"/>
    </xf>
    <xf numFmtId="0" fontId="4" fillId="2" borderId="26" xfId="3" applyFont="1" applyFill="1" applyBorder="1" applyAlignment="1">
      <alignment vertical="center"/>
    </xf>
    <xf numFmtId="177" fontId="4" fillId="3" borderId="27" xfId="2" applyNumberFormat="1" applyFont="1" applyFill="1" applyBorder="1" applyAlignment="1">
      <alignment vertical="center" shrinkToFit="1"/>
    </xf>
    <xf numFmtId="177" fontId="4" fillId="3" borderId="28" xfId="2" applyNumberFormat="1" applyFont="1" applyFill="1" applyBorder="1" applyAlignment="1">
      <alignment vertical="center" shrinkToFit="1"/>
    </xf>
    <xf numFmtId="177" fontId="4" fillId="3" borderId="29" xfId="2" applyNumberFormat="1" applyFont="1" applyFill="1" applyBorder="1" applyAlignment="1">
      <alignment vertical="center" shrinkToFit="1"/>
    </xf>
    <xf numFmtId="177" fontId="4" fillId="3" borderId="30" xfId="2" applyNumberFormat="1" applyFont="1" applyFill="1" applyBorder="1" applyAlignment="1">
      <alignment vertical="center" shrinkToFit="1"/>
    </xf>
    <xf numFmtId="0" fontId="4" fillId="2" borderId="32" xfId="3" applyFont="1" applyFill="1" applyBorder="1" applyAlignment="1">
      <alignment vertical="center"/>
    </xf>
    <xf numFmtId="177" fontId="4" fillId="3" borderId="33" xfId="2" applyNumberFormat="1" applyFont="1" applyFill="1" applyBorder="1" applyAlignment="1">
      <alignment vertical="center" shrinkToFit="1"/>
    </xf>
    <xf numFmtId="177" fontId="4" fillId="3" borderId="34" xfId="2" applyNumberFormat="1" applyFont="1" applyFill="1" applyBorder="1" applyAlignment="1">
      <alignment vertical="center" shrinkToFit="1"/>
    </xf>
    <xf numFmtId="177" fontId="4" fillId="3" borderId="35" xfId="2" applyNumberFormat="1" applyFont="1" applyFill="1" applyBorder="1" applyAlignment="1">
      <alignment vertical="center" shrinkToFit="1"/>
    </xf>
    <xf numFmtId="177" fontId="4" fillId="3" borderId="36" xfId="2" applyNumberFormat="1" applyFont="1" applyFill="1" applyBorder="1" applyAlignment="1">
      <alignment vertical="center" shrinkToFit="1"/>
    </xf>
    <xf numFmtId="0" fontId="4" fillId="0" borderId="26" xfId="3" applyFont="1" applyFill="1" applyBorder="1" applyAlignment="1">
      <alignment vertical="center"/>
    </xf>
    <xf numFmtId="177" fontId="4" fillId="0" borderId="33" xfId="2" applyNumberFormat="1" applyFont="1" applyFill="1" applyBorder="1" applyAlignment="1">
      <alignment vertical="center" shrinkToFit="1"/>
    </xf>
    <xf numFmtId="177" fontId="4" fillId="0" borderId="34" xfId="2" applyNumberFormat="1" applyFont="1" applyFill="1" applyBorder="1" applyAlignment="1">
      <alignment vertical="center" shrinkToFit="1"/>
    </xf>
    <xf numFmtId="177" fontId="4" fillId="0" borderId="35" xfId="2" applyNumberFormat="1" applyFont="1" applyFill="1" applyBorder="1" applyAlignment="1">
      <alignment vertical="center" shrinkToFit="1"/>
    </xf>
    <xf numFmtId="177" fontId="4" fillId="0" borderId="36" xfId="2" applyNumberFormat="1" applyFont="1" applyFill="1" applyBorder="1" applyAlignment="1">
      <alignment vertical="center" shrinkToFit="1"/>
    </xf>
    <xf numFmtId="0" fontId="4" fillId="0" borderId="32" xfId="3" applyFont="1" applyFill="1" applyBorder="1" applyAlignment="1">
      <alignment vertical="center"/>
    </xf>
    <xf numFmtId="0" fontId="4" fillId="0" borderId="37" xfId="3" applyFont="1" applyFill="1" applyBorder="1" applyAlignment="1">
      <alignment vertical="center"/>
    </xf>
    <xf numFmtId="177" fontId="4" fillId="0" borderId="27" xfId="2" applyNumberFormat="1" applyFont="1" applyFill="1" applyBorder="1" applyAlignment="1">
      <alignment vertical="center" shrinkToFit="1"/>
    </xf>
    <xf numFmtId="177" fontId="4" fillId="0" borderId="28" xfId="2" applyNumberFormat="1" applyFont="1" applyFill="1" applyBorder="1" applyAlignment="1">
      <alignment vertical="center" shrinkToFit="1"/>
    </xf>
    <xf numFmtId="177" fontId="4" fillId="0" borderId="29" xfId="2" applyNumberFormat="1" applyFont="1" applyFill="1" applyBorder="1" applyAlignment="1">
      <alignment vertical="center" shrinkToFit="1"/>
    </xf>
    <xf numFmtId="177" fontId="4" fillId="0" borderId="30" xfId="2" applyNumberFormat="1" applyFont="1" applyFill="1" applyBorder="1" applyAlignment="1">
      <alignment vertical="center" shrinkToFit="1"/>
    </xf>
    <xf numFmtId="0" fontId="4" fillId="0" borderId="0" xfId="4" quotePrefix="1" applyFont="1" applyAlignment="1">
      <alignment horizontal="center" vertical="center" wrapText="1"/>
    </xf>
    <xf numFmtId="0" fontId="4" fillId="2" borderId="38" xfId="3" applyFont="1" applyFill="1" applyBorder="1" applyAlignment="1">
      <alignment vertical="center"/>
    </xf>
    <xf numFmtId="177" fontId="4" fillId="5" borderId="41" xfId="2" applyNumberFormat="1" applyFont="1" applyFill="1" applyBorder="1" applyAlignment="1">
      <alignment vertical="center" shrinkToFit="1"/>
    </xf>
    <xf numFmtId="177" fontId="4" fillId="5" borderId="42" xfId="2" applyNumberFormat="1" applyFont="1" applyFill="1" applyBorder="1" applyAlignment="1">
      <alignment vertical="center" shrinkToFit="1"/>
    </xf>
    <xf numFmtId="177" fontId="4" fillId="5" borderId="43" xfId="2" applyNumberFormat="1" applyFont="1" applyFill="1" applyBorder="1" applyAlignment="1">
      <alignment vertical="center" shrinkToFit="1"/>
    </xf>
    <xf numFmtId="177" fontId="4" fillId="5" borderId="44" xfId="2" applyNumberFormat="1" applyFont="1" applyFill="1" applyBorder="1" applyAlignment="1">
      <alignment vertical="center" shrinkToFit="1"/>
    </xf>
    <xf numFmtId="0" fontId="4" fillId="0" borderId="7" xfId="3" applyFont="1" applyFill="1" applyBorder="1" applyAlignment="1">
      <alignment vertical="center"/>
    </xf>
    <xf numFmtId="0" fontId="4" fillId="2" borderId="32" xfId="3" applyFont="1" applyFill="1" applyBorder="1" applyAlignment="1">
      <alignment vertical="center" shrinkToFit="1"/>
    </xf>
    <xf numFmtId="0" fontId="4" fillId="0" borderId="31" xfId="3" applyFont="1" applyFill="1" applyBorder="1" applyAlignment="1">
      <alignment vertical="center"/>
    </xf>
    <xf numFmtId="0" fontId="4" fillId="2" borderId="32" xfId="3" quotePrefix="1" applyFont="1" applyFill="1" applyBorder="1" applyAlignment="1">
      <alignment horizontal="left" vertical="center"/>
    </xf>
    <xf numFmtId="0" fontId="4" fillId="0" borderId="0" xfId="4" applyFont="1" applyFill="1" applyAlignment="1">
      <alignment horizontal="center" vertical="center"/>
    </xf>
    <xf numFmtId="0" fontId="4" fillId="0" borderId="7" xfId="3" quotePrefix="1" applyFont="1" applyFill="1" applyBorder="1" applyAlignment="1">
      <alignment vertical="center" shrinkToFit="1"/>
    </xf>
    <xf numFmtId="0" fontId="4" fillId="0" borderId="45" xfId="3" applyFont="1" applyFill="1" applyBorder="1" applyAlignment="1">
      <alignment vertical="center"/>
    </xf>
    <xf numFmtId="0" fontId="4" fillId="2" borderId="46" xfId="3" applyFont="1" applyFill="1" applyBorder="1" applyAlignment="1">
      <alignment vertical="center"/>
    </xf>
    <xf numFmtId="177" fontId="4" fillId="3" borderId="47" xfId="2" applyNumberFormat="1" applyFont="1" applyFill="1" applyBorder="1" applyAlignment="1">
      <alignment vertical="center" shrinkToFit="1"/>
    </xf>
    <xf numFmtId="177" fontId="4" fillId="3" borderId="48" xfId="2" applyNumberFormat="1" applyFont="1" applyFill="1" applyBorder="1" applyAlignment="1">
      <alignment vertical="center" shrinkToFit="1"/>
    </xf>
    <xf numFmtId="177" fontId="4" fillId="3" borderId="49" xfId="2" applyNumberFormat="1" applyFont="1" applyFill="1" applyBorder="1" applyAlignment="1">
      <alignment vertical="center" shrinkToFit="1"/>
    </xf>
    <xf numFmtId="177" fontId="4" fillId="3" borderId="50" xfId="2" applyNumberFormat="1" applyFont="1" applyFill="1" applyBorder="1" applyAlignment="1">
      <alignment vertical="center" shrinkToFit="1"/>
    </xf>
    <xf numFmtId="0" fontId="4" fillId="0" borderId="0" xfId="4" applyFont="1" applyAlignment="1">
      <alignment horizontal="center" vertical="center" shrinkToFit="1"/>
    </xf>
    <xf numFmtId="0" fontId="4" fillId="0" borderId="31" xfId="3" applyFont="1" applyFill="1" applyBorder="1" applyAlignment="1">
      <alignment vertical="center" shrinkToFit="1"/>
    </xf>
    <xf numFmtId="0" fontId="4" fillId="0" borderId="0" xfId="1" applyFont="1" applyBorder="1" applyAlignment="1">
      <alignment horizontal="center" vertical="center" shrinkToFit="1"/>
    </xf>
    <xf numFmtId="0" fontId="4" fillId="0" borderId="0" xfId="1" applyFont="1" applyAlignment="1">
      <alignment horizontal="center" vertical="center" shrinkToFit="1"/>
    </xf>
    <xf numFmtId="0" fontId="2" fillId="0" borderId="0" xfId="1" applyFont="1" applyAlignment="1">
      <alignment horizontal="center" vertical="center" shrinkToFit="1"/>
    </xf>
    <xf numFmtId="0" fontId="4" fillId="0" borderId="32" xfId="3" applyFont="1" applyFill="1" applyBorder="1" applyAlignment="1">
      <alignment horizontal="left" vertical="center"/>
    </xf>
    <xf numFmtId="0" fontId="4" fillId="0" borderId="32" xfId="3" quotePrefix="1" applyFont="1" applyFill="1" applyBorder="1" applyAlignment="1">
      <alignment horizontal="left" vertical="center"/>
    </xf>
    <xf numFmtId="0" fontId="4" fillId="0" borderId="38" xfId="3" applyFont="1" applyFill="1" applyBorder="1" applyAlignment="1">
      <alignment vertical="center"/>
    </xf>
    <xf numFmtId="0" fontId="4" fillId="0" borderId="31" xfId="3" applyFont="1" applyFill="1" applyBorder="1" applyAlignment="1">
      <alignment horizontal="left" vertical="center"/>
    </xf>
    <xf numFmtId="0" fontId="4" fillId="2" borderId="38" xfId="3" quotePrefix="1" applyFont="1" applyFill="1" applyBorder="1" applyAlignment="1">
      <alignment horizontal="left" vertical="center"/>
    </xf>
    <xf numFmtId="0" fontId="4" fillId="0" borderId="37" xfId="3" applyFont="1" applyBorder="1" applyAlignment="1">
      <alignment vertical="center"/>
    </xf>
    <xf numFmtId="177" fontId="4" fillId="0" borderId="51" xfId="2" applyNumberFormat="1" applyFont="1" applyFill="1" applyBorder="1" applyAlignment="1">
      <alignment vertical="center" shrinkToFit="1"/>
    </xf>
    <xf numFmtId="177" fontId="4" fillId="0" borderId="52" xfId="2" applyNumberFormat="1" applyFont="1" applyFill="1" applyBorder="1" applyAlignment="1">
      <alignment vertical="center" shrinkToFit="1"/>
    </xf>
    <xf numFmtId="177" fontId="4" fillId="0" borderId="53" xfId="2" applyNumberFormat="1" applyFont="1" applyFill="1" applyBorder="1" applyAlignment="1">
      <alignment vertical="center" shrinkToFit="1"/>
    </xf>
    <xf numFmtId="177" fontId="4" fillId="0" borderId="54" xfId="2" applyNumberFormat="1" applyFont="1" applyFill="1" applyBorder="1" applyAlignment="1">
      <alignment vertical="center" shrinkToFit="1"/>
    </xf>
    <xf numFmtId="177" fontId="4" fillId="7" borderId="41" xfId="2" applyNumberFormat="1" applyFont="1" applyFill="1" applyBorder="1" applyAlignment="1">
      <alignment vertical="center" shrinkToFit="1"/>
    </xf>
    <xf numFmtId="177" fontId="4" fillId="7" borderId="42" xfId="2" applyNumberFormat="1" applyFont="1" applyFill="1" applyBorder="1" applyAlignment="1">
      <alignment vertical="center" shrinkToFit="1"/>
    </xf>
    <xf numFmtId="177" fontId="4" fillId="7" borderId="43" xfId="2" applyNumberFormat="1" applyFont="1" applyFill="1" applyBorder="1" applyAlignment="1">
      <alignment vertical="center" shrinkToFit="1"/>
    </xf>
    <xf numFmtId="177" fontId="4" fillId="7" borderId="44" xfId="2" applyNumberFormat="1" applyFont="1" applyFill="1" applyBorder="1" applyAlignment="1">
      <alignment vertical="center" shrinkToFit="1"/>
    </xf>
    <xf numFmtId="38" fontId="4" fillId="0" borderId="0" xfId="2" quotePrefix="1" applyFont="1" applyAlignment="1">
      <alignment horizontal="left" vertical="center"/>
    </xf>
    <xf numFmtId="0" fontId="4" fillId="0" borderId="57" xfId="4" applyFont="1" applyBorder="1" applyAlignment="1">
      <alignment horizontal="center" vertical="center"/>
    </xf>
    <xf numFmtId="176" fontId="4" fillId="0" borderId="0" xfId="2" applyNumberFormat="1" applyFont="1" applyBorder="1" applyAlignment="1">
      <alignment vertical="center"/>
    </xf>
    <xf numFmtId="176" fontId="4" fillId="0" borderId="0" xfId="1" applyNumberFormat="1" applyFont="1" applyBorder="1" applyAlignment="1">
      <alignment horizontal="center" vertical="center"/>
    </xf>
    <xf numFmtId="176" fontId="4" fillId="0" borderId="0" xfId="2" quotePrefix="1" applyNumberFormat="1" applyFont="1" applyAlignment="1">
      <alignment horizontal="left" vertical="center"/>
    </xf>
    <xf numFmtId="176" fontId="4" fillId="0" borderId="0" xfId="3" applyNumberFormat="1" applyFont="1" applyAlignment="1">
      <alignment vertical="center"/>
    </xf>
    <xf numFmtId="38" fontId="4" fillId="0" borderId="0" xfId="2" quotePrefix="1" applyFont="1" applyFill="1" applyAlignment="1">
      <alignment horizontal="left" vertical="center"/>
    </xf>
    <xf numFmtId="0" fontId="4" fillId="0" borderId="57" xfId="4" applyFont="1" applyFill="1" applyBorder="1" applyAlignment="1">
      <alignment horizontal="center" vertical="center"/>
    </xf>
    <xf numFmtId="176" fontId="4" fillId="0" borderId="0" xfId="3" quotePrefix="1" applyNumberFormat="1" applyFont="1" applyAlignment="1">
      <alignment horizontal="left" vertical="center"/>
    </xf>
    <xf numFmtId="0" fontId="4" fillId="0" borderId="0" xfId="4" applyFont="1" applyFill="1" applyAlignment="1">
      <alignment vertical="center"/>
    </xf>
    <xf numFmtId="0" fontId="4" fillId="0" borderId="0" xfId="4" applyFont="1" applyAlignment="1">
      <alignment vertical="center"/>
    </xf>
    <xf numFmtId="176" fontId="4" fillId="0" borderId="0" xfId="2" quotePrefix="1" applyNumberFormat="1" applyFont="1" applyBorder="1" applyAlignment="1">
      <alignment horizontal="left" vertical="center"/>
    </xf>
    <xf numFmtId="176" fontId="4" fillId="0" borderId="0" xfId="1" quotePrefix="1" applyNumberFormat="1" applyFont="1" applyBorder="1" applyAlignment="1">
      <alignment horizontal="left" vertical="center"/>
    </xf>
    <xf numFmtId="0" fontId="10" fillId="0" borderId="0" xfId="4" applyFont="1" applyAlignment="1">
      <alignment horizontal="center" vertical="center"/>
    </xf>
    <xf numFmtId="0" fontId="4" fillId="0" borderId="25" xfId="3" applyFont="1" applyFill="1" applyBorder="1" applyAlignment="1">
      <alignment vertical="center"/>
    </xf>
    <xf numFmtId="0" fontId="5" fillId="0" borderId="0" xfId="5" applyAlignment="1">
      <alignment vertical="center"/>
    </xf>
    <xf numFmtId="0" fontId="11" fillId="0" borderId="0" xfId="4" applyFont="1" applyFill="1" applyAlignment="1">
      <alignment vertical="center"/>
    </xf>
    <xf numFmtId="0" fontId="2" fillId="0" borderId="0" xfId="2" applyNumberFormat="1" applyFont="1" applyFill="1" applyBorder="1" applyAlignment="1">
      <alignment horizontal="center" vertical="center"/>
    </xf>
    <xf numFmtId="0" fontId="2" fillId="0" borderId="0" xfId="1" applyNumberFormat="1" applyFont="1" applyFill="1" applyBorder="1" applyAlignment="1">
      <alignment horizontal="center" vertical="center"/>
    </xf>
    <xf numFmtId="0" fontId="2" fillId="0" borderId="0" xfId="1" quotePrefix="1" applyNumberFormat="1" applyFont="1" applyFill="1" applyBorder="1" applyAlignment="1">
      <alignment horizontal="center" vertical="center"/>
    </xf>
    <xf numFmtId="0" fontId="12" fillId="0" borderId="0" xfId="1" applyNumberFormat="1" applyFont="1" applyFill="1" applyBorder="1" applyAlignment="1">
      <alignment horizontal="center" vertical="center"/>
    </xf>
    <xf numFmtId="178" fontId="4" fillId="0" borderId="0" xfId="1" applyNumberFormat="1" applyFont="1" applyFill="1" applyBorder="1" applyAlignment="1">
      <alignment horizontal="right" vertical="center"/>
    </xf>
    <xf numFmtId="0" fontId="2" fillId="0" borderId="0" xfId="1" applyFont="1" applyFill="1" applyBorder="1" applyAlignment="1">
      <alignment horizontal="center" vertical="center"/>
    </xf>
    <xf numFmtId="38" fontId="4" fillId="0" borderId="0" xfId="2" applyFont="1" applyAlignment="1">
      <alignment vertical="center"/>
    </xf>
    <xf numFmtId="178" fontId="2" fillId="0" borderId="0" xfId="1" applyNumberFormat="1" applyFont="1" applyFill="1" applyBorder="1" applyAlignment="1">
      <alignment horizontal="right" vertical="center"/>
    </xf>
    <xf numFmtId="178" fontId="4" fillId="0" borderId="0" xfId="2" applyNumberFormat="1" applyFont="1" applyFill="1" applyBorder="1" applyAlignment="1">
      <alignment horizontal="right" vertical="center"/>
    </xf>
    <xf numFmtId="38" fontId="4" fillId="0" borderId="0" xfId="2" applyFont="1" applyFill="1" applyBorder="1" applyAlignment="1">
      <alignment horizontal="center" vertical="center"/>
    </xf>
    <xf numFmtId="178" fontId="4" fillId="0" borderId="0" xfId="2" applyNumberFormat="1" applyFont="1" applyFill="1" applyBorder="1" applyAlignment="1">
      <alignment horizontal="right" vertical="center" wrapText="1"/>
    </xf>
    <xf numFmtId="38" fontId="4" fillId="0" borderId="0" xfId="2" applyFont="1" applyFill="1" applyBorder="1" applyAlignment="1">
      <alignment horizontal="center" vertical="center" wrapText="1"/>
    </xf>
    <xf numFmtId="0" fontId="4" fillId="0" borderId="25" xfId="3" quotePrefix="1" applyFont="1" applyBorder="1" applyAlignment="1">
      <alignment vertical="center"/>
    </xf>
    <xf numFmtId="0" fontId="4" fillId="0" borderId="0" xfId="1" applyFont="1" applyFill="1" applyBorder="1" applyAlignment="1">
      <alignment horizontal="center" vertical="center"/>
    </xf>
    <xf numFmtId="0" fontId="4" fillId="0" borderId="31" xfId="3" applyFont="1" applyBorder="1" applyAlignment="1">
      <alignment vertical="center"/>
    </xf>
    <xf numFmtId="0" fontId="4" fillId="0" borderId="32" xfId="3" applyFont="1" applyBorder="1" applyAlignment="1">
      <alignment vertical="center"/>
    </xf>
    <xf numFmtId="0" fontId="4" fillId="0" borderId="7" xfId="3" applyFont="1" applyBorder="1" applyAlignment="1">
      <alignment vertical="center"/>
    </xf>
    <xf numFmtId="0" fontId="4" fillId="0" borderId="7" xfId="3" quotePrefix="1" applyFont="1" applyBorder="1" applyAlignment="1">
      <alignment vertical="center" shrinkToFit="1"/>
    </xf>
    <xf numFmtId="0" fontId="4" fillId="0" borderId="45" xfId="3" applyFont="1" applyBorder="1" applyAlignment="1">
      <alignment vertical="center"/>
    </xf>
    <xf numFmtId="0" fontId="4" fillId="8" borderId="31" xfId="3" applyFont="1" applyFill="1" applyBorder="1" applyAlignment="1">
      <alignment vertical="center"/>
    </xf>
    <xf numFmtId="0" fontId="4" fillId="8" borderId="32" xfId="3" applyFont="1" applyFill="1" applyBorder="1" applyAlignment="1">
      <alignment vertical="center"/>
    </xf>
    <xf numFmtId="0" fontId="4" fillId="0" borderId="31" xfId="3" applyFont="1" applyBorder="1" applyAlignment="1">
      <alignment vertical="center" shrinkToFit="1"/>
    </xf>
    <xf numFmtId="178" fontId="4" fillId="0" borderId="0" xfId="1" applyNumberFormat="1" applyFont="1" applyFill="1" applyBorder="1" applyAlignment="1">
      <alignment horizontal="right" vertical="center" shrinkToFit="1"/>
    </xf>
    <xf numFmtId="0" fontId="4" fillId="0" borderId="0" xfId="1" applyFont="1" applyFill="1" applyBorder="1" applyAlignment="1">
      <alignment horizontal="center" vertical="center" shrinkToFit="1"/>
    </xf>
    <xf numFmtId="0" fontId="4" fillId="0" borderId="32" xfId="3" applyFont="1" applyBorder="1" applyAlignment="1">
      <alignment horizontal="left" vertical="center"/>
    </xf>
    <xf numFmtId="0" fontId="4" fillId="0" borderId="32" xfId="3" quotePrefix="1" applyFont="1" applyBorder="1" applyAlignment="1">
      <alignment horizontal="left" vertical="center"/>
    </xf>
    <xf numFmtId="0" fontId="4" fillId="0" borderId="38" xfId="3" applyFont="1" applyBorder="1" applyAlignment="1">
      <alignment vertical="center"/>
    </xf>
    <xf numFmtId="0" fontId="4" fillId="0" borderId="31" xfId="3" applyFont="1" applyBorder="1" applyAlignment="1">
      <alignment horizontal="left" vertical="center"/>
    </xf>
    <xf numFmtId="176" fontId="2" fillId="0" borderId="0" xfId="2" applyNumberFormat="1" applyFont="1" applyBorder="1" applyAlignment="1">
      <alignment horizontal="center" vertical="center"/>
    </xf>
    <xf numFmtId="176" fontId="4" fillId="0" borderId="66" xfId="2" applyNumberFormat="1" applyFont="1" applyBorder="1" applyAlignment="1">
      <alignment horizontal="center" vertical="center" wrapText="1"/>
    </xf>
    <xf numFmtId="176" fontId="4" fillId="0" borderId="66" xfId="2" applyNumberFormat="1" applyFont="1" applyBorder="1" applyAlignment="1">
      <alignment horizontal="center" vertical="center" shrinkToFit="1"/>
    </xf>
    <xf numFmtId="176" fontId="4" fillId="0" borderId="67" xfId="2" applyNumberFormat="1" applyFont="1" applyBorder="1" applyAlignment="1">
      <alignment horizontal="center" vertical="center" shrinkToFit="1"/>
    </xf>
    <xf numFmtId="176" fontId="4" fillId="0" borderId="8" xfId="2" applyNumberFormat="1" applyFont="1" applyBorder="1" applyAlignment="1">
      <alignment horizontal="center" vertical="center" wrapText="1"/>
    </xf>
    <xf numFmtId="176" fontId="4" fillId="0" borderId="8" xfId="2" quotePrefix="1" applyNumberFormat="1" applyFont="1" applyBorder="1" applyAlignment="1">
      <alignment horizontal="center" vertical="center" wrapText="1"/>
    </xf>
    <xf numFmtId="176" fontId="4" fillId="0" borderId="68" xfId="2" applyNumberFormat="1" applyFont="1" applyBorder="1" applyAlignment="1">
      <alignment horizontal="center" vertical="center" wrapText="1"/>
    </xf>
    <xf numFmtId="176" fontId="4" fillId="0" borderId="19" xfId="2" applyNumberFormat="1" applyFont="1" applyBorder="1" applyAlignment="1">
      <alignment horizontal="center" vertical="center"/>
    </xf>
    <xf numFmtId="176" fontId="4" fillId="0" borderId="69" xfId="2" applyNumberFormat="1" applyFont="1" applyBorder="1" applyAlignment="1">
      <alignment horizontal="center" vertical="center"/>
    </xf>
    <xf numFmtId="177" fontId="4" fillId="3" borderId="26" xfId="2" applyNumberFormat="1" applyFont="1" applyFill="1" applyBorder="1" applyAlignment="1">
      <alignment vertical="center" shrinkToFit="1"/>
    </xf>
    <xf numFmtId="177" fontId="4" fillId="3" borderId="70" xfId="2" applyNumberFormat="1" applyFont="1" applyFill="1" applyBorder="1" applyAlignment="1">
      <alignment vertical="center" shrinkToFit="1"/>
    </xf>
    <xf numFmtId="177" fontId="4" fillId="3" borderId="32" xfId="2" applyNumberFormat="1" applyFont="1" applyFill="1" applyBorder="1" applyAlignment="1">
      <alignment vertical="center" shrinkToFit="1"/>
    </xf>
    <xf numFmtId="177" fontId="4" fillId="3" borderId="71" xfId="2" applyNumberFormat="1" applyFont="1" applyFill="1" applyBorder="1" applyAlignment="1">
      <alignment vertical="center" shrinkToFit="1"/>
    </xf>
    <xf numFmtId="177" fontId="4" fillId="0" borderId="32" xfId="2" applyNumberFormat="1" applyFont="1" applyFill="1" applyBorder="1" applyAlignment="1">
      <alignment vertical="center" shrinkToFit="1"/>
    </xf>
    <xf numFmtId="177" fontId="4" fillId="0" borderId="71" xfId="2" applyNumberFormat="1" applyFont="1" applyFill="1" applyBorder="1" applyAlignment="1">
      <alignment vertical="center" shrinkToFit="1"/>
    </xf>
    <xf numFmtId="177" fontId="4" fillId="0" borderId="26" xfId="2" applyNumberFormat="1" applyFont="1" applyFill="1" applyBorder="1" applyAlignment="1">
      <alignment vertical="center" shrinkToFit="1"/>
    </xf>
    <xf numFmtId="177" fontId="4" fillId="0" borderId="70" xfId="2" applyNumberFormat="1" applyFont="1" applyFill="1" applyBorder="1" applyAlignment="1">
      <alignment vertical="center" shrinkToFit="1"/>
    </xf>
    <xf numFmtId="177" fontId="4" fillId="5" borderId="40" xfId="2" applyNumberFormat="1" applyFont="1" applyFill="1" applyBorder="1" applyAlignment="1">
      <alignment vertical="center" shrinkToFit="1"/>
    </xf>
    <xf numFmtId="177" fontId="4" fillId="5" borderId="72" xfId="2" applyNumberFormat="1" applyFont="1" applyFill="1" applyBorder="1" applyAlignment="1">
      <alignment vertical="center" shrinkToFit="1"/>
    </xf>
    <xf numFmtId="177" fontId="4" fillId="3" borderId="32" xfId="2" applyNumberFormat="1" applyFont="1" applyFill="1" applyBorder="1" applyAlignment="1">
      <alignment horizontal="center" vertical="center" shrinkToFit="1"/>
    </xf>
    <xf numFmtId="177" fontId="4" fillId="3" borderId="71" xfId="2" applyNumberFormat="1" applyFont="1" applyFill="1" applyBorder="1" applyAlignment="1">
      <alignment horizontal="center" vertical="center" shrinkToFit="1"/>
    </xf>
    <xf numFmtId="177" fontId="4" fillId="3" borderId="46" xfId="2" applyNumberFormat="1" applyFont="1" applyFill="1" applyBorder="1" applyAlignment="1">
      <alignment vertical="center" shrinkToFit="1"/>
    </xf>
    <xf numFmtId="177" fontId="4" fillId="3" borderId="73" xfId="2" applyNumberFormat="1" applyFont="1" applyFill="1" applyBorder="1" applyAlignment="1">
      <alignment vertical="center" shrinkToFit="1"/>
    </xf>
    <xf numFmtId="177" fontId="4" fillId="0" borderId="74" xfId="2" applyNumberFormat="1" applyFont="1" applyFill="1" applyBorder="1" applyAlignment="1">
      <alignment vertical="center" shrinkToFit="1"/>
    </xf>
    <xf numFmtId="177" fontId="4" fillId="0" borderId="75" xfId="2" applyNumberFormat="1" applyFont="1" applyFill="1" applyBorder="1" applyAlignment="1">
      <alignment vertical="center" shrinkToFit="1"/>
    </xf>
    <xf numFmtId="0" fontId="4" fillId="0" borderId="0" xfId="1" applyFont="1" applyFill="1" applyAlignment="1">
      <alignment horizontal="center" vertical="center"/>
    </xf>
    <xf numFmtId="0" fontId="2" fillId="0" borderId="0" xfId="1" applyFont="1" applyFill="1" applyAlignment="1">
      <alignment horizontal="center" vertical="center"/>
    </xf>
    <xf numFmtId="177" fontId="4" fillId="7" borderId="40" xfId="2" applyNumberFormat="1" applyFont="1" applyFill="1" applyBorder="1" applyAlignment="1">
      <alignment vertical="center" shrinkToFit="1"/>
    </xf>
    <xf numFmtId="177" fontId="4" fillId="7" borderId="72" xfId="2" applyNumberFormat="1" applyFont="1" applyFill="1" applyBorder="1" applyAlignment="1">
      <alignment vertical="center" shrinkToFit="1"/>
    </xf>
    <xf numFmtId="176" fontId="4" fillId="0" borderId="0" xfId="2" applyNumberFormat="1" applyFont="1" applyBorder="1" applyAlignment="1">
      <alignment horizontal="center" vertical="center"/>
    </xf>
    <xf numFmtId="0" fontId="4" fillId="0" borderId="0" xfId="6" applyFont="1" applyFill="1" applyAlignment="1" applyProtection="1">
      <alignment horizontal="right" vertical="top"/>
    </xf>
    <xf numFmtId="0" fontId="4" fillId="0" borderId="0" xfId="6" applyFont="1" applyFill="1" applyAlignment="1" applyProtection="1">
      <alignment horizontal="left" vertical="top"/>
    </xf>
    <xf numFmtId="0" fontId="4" fillId="0" borderId="0" xfId="6" applyFont="1" applyFill="1" applyAlignment="1" applyProtection="1">
      <alignment horizontal="left" vertical="top" wrapText="1"/>
    </xf>
    <xf numFmtId="0" fontId="11" fillId="0" borderId="0" xfId="6" applyFont="1" applyFill="1" applyAlignment="1" applyProtection="1">
      <alignment horizontal="left" vertical="top" wrapText="1"/>
    </xf>
    <xf numFmtId="0" fontId="4" fillId="0" borderId="0" xfId="6" applyFont="1" applyFill="1" applyAlignment="1" applyProtection="1">
      <alignment horizontal="center" vertical="top"/>
    </xf>
    <xf numFmtId="0" fontId="4" fillId="0" borderId="0" xfId="6" applyFont="1" applyFill="1" applyProtection="1"/>
    <xf numFmtId="0" fontId="14" fillId="0" borderId="0" xfId="6" quotePrefix="1" applyFont="1" applyFill="1" applyAlignment="1" applyProtection="1">
      <alignment horizontal="left" vertical="center"/>
    </xf>
    <xf numFmtId="0" fontId="14" fillId="0" borderId="0" xfId="6" quotePrefix="1" applyFont="1" applyFill="1" applyAlignment="1" applyProtection="1">
      <alignment horizontal="left" vertical="top"/>
    </xf>
    <xf numFmtId="0" fontId="4" fillId="0" borderId="0" xfId="6" applyFont="1" applyFill="1" applyAlignment="1" applyProtection="1">
      <alignment horizontal="left" vertical="center"/>
    </xf>
    <xf numFmtId="0" fontId="4" fillId="0" borderId="0" xfId="6" applyFont="1" applyFill="1" applyAlignment="1" applyProtection="1">
      <alignment horizontal="left" vertical="center" wrapText="1"/>
    </xf>
    <xf numFmtId="0" fontId="16" fillId="0" borderId="0" xfId="0" applyFont="1" applyFill="1" applyAlignment="1">
      <alignment horizontal="left" vertical="top" wrapText="1"/>
    </xf>
    <xf numFmtId="0" fontId="16" fillId="0" borderId="0" xfId="0" applyFont="1" applyFill="1" applyAlignment="1">
      <alignment horizontal="center" vertical="top"/>
    </xf>
    <xf numFmtId="49" fontId="16" fillId="0" borderId="0" xfId="0" applyNumberFormat="1" applyFont="1" applyFill="1" applyAlignment="1">
      <alignment horizontal="right" vertical="top"/>
    </xf>
    <xf numFmtId="49" fontId="16" fillId="0" borderId="0" xfId="0" applyNumberFormat="1" applyFont="1" applyFill="1" applyAlignment="1">
      <alignment horizontal="left" vertical="top" wrapText="1"/>
    </xf>
    <xf numFmtId="49" fontId="16" fillId="0" borderId="0" xfId="0" applyNumberFormat="1" applyFont="1" applyFill="1" applyAlignment="1">
      <alignment horizontal="left" vertical="top"/>
    </xf>
    <xf numFmtId="49" fontId="16" fillId="0" borderId="0" xfId="0" applyNumberFormat="1" applyFont="1" applyFill="1" applyAlignment="1">
      <alignment horizontal="center" vertical="top"/>
    </xf>
    <xf numFmtId="49" fontId="16" fillId="0" borderId="0" xfId="0" applyNumberFormat="1" applyFont="1" applyFill="1">
      <alignment vertical="center"/>
    </xf>
    <xf numFmtId="49" fontId="16" fillId="0" borderId="0" xfId="0" applyNumberFormat="1" applyFont="1" applyFill="1" applyAlignment="1">
      <alignment horizontal="center" vertical="center" wrapText="1"/>
    </xf>
    <xf numFmtId="0" fontId="16" fillId="0" borderId="66"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61" xfId="0" applyFont="1" applyFill="1" applyBorder="1" applyAlignment="1">
      <alignment horizontal="center" vertical="center" wrapText="1"/>
    </xf>
    <xf numFmtId="0" fontId="16" fillId="0" borderId="61" xfId="0" applyFont="1" applyFill="1" applyBorder="1" applyAlignment="1">
      <alignment horizontal="center" vertical="top" wrapText="1"/>
    </xf>
    <xf numFmtId="0" fontId="16" fillId="0" borderId="60" xfId="0" applyFont="1" applyFill="1" applyBorder="1" applyAlignment="1">
      <alignment horizontal="right" vertical="top" wrapText="1"/>
    </xf>
    <xf numFmtId="0" fontId="16" fillId="0" borderId="60" xfId="0" applyFont="1" applyFill="1" applyBorder="1" applyAlignment="1">
      <alignment horizontal="left" vertical="top" wrapText="1"/>
    </xf>
    <xf numFmtId="14" fontId="16" fillId="0" borderId="60" xfId="0" applyNumberFormat="1" applyFont="1" applyFill="1" applyBorder="1" applyAlignment="1">
      <alignment horizontal="left" vertical="top" wrapText="1"/>
    </xf>
    <xf numFmtId="0" fontId="16" fillId="0" borderId="60" xfId="0" applyFont="1" applyFill="1" applyBorder="1" applyAlignment="1">
      <alignment horizontal="center" vertical="top" wrapText="1"/>
    </xf>
    <xf numFmtId="0" fontId="16" fillId="0" borderId="0" xfId="0" applyFont="1" applyFill="1" applyAlignment="1">
      <alignment vertical="center" wrapText="1"/>
    </xf>
    <xf numFmtId="3" fontId="16" fillId="0" borderId="60" xfId="0" applyNumberFormat="1" applyFont="1" applyFill="1" applyBorder="1" applyAlignment="1">
      <alignment horizontal="left" vertical="top" wrapText="1"/>
    </xf>
    <xf numFmtId="21" fontId="16" fillId="0" borderId="60" xfId="0" applyNumberFormat="1" applyFont="1" applyFill="1" applyBorder="1" applyAlignment="1">
      <alignment horizontal="left" vertical="top" wrapText="1"/>
    </xf>
    <xf numFmtId="0" fontId="16" fillId="0" borderId="60" xfId="0" quotePrefix="1" applyNumberFormat="1" applyFont="1" applyFill="1" applyBorder="1" applyAlignment="1">
      <alignment horizontal="left" vertical="top" wrapText="1"/>
    </xf>
    <xf numFmtId="0" fontId="16" fillId="0" borderId="76" xfId="0" applyFont="1" applyFill="1" applyBorder="1" applyAlignment="1">
      <alignment horizontal="left" vertical="top" wrapText="1"/>
    </xf>
    <xf numFmtId="14" fontId="16" fillId="0" borderId="76" xfId="0" applyNumberFormat="1" applyFont="1" applyFill="1" applyBorder="1" applyAlignment="1">
      <alignment horizontal="left" vertical="top" wrapText="1"/>
    </xf>
    <xf numFmtId="0" fontId="16" fillId="0" borderId="76" xfId="0" applyFont="1" applyFill="1" applyBorder="1" applyAlignment="1">
      <alignment horizontal="right" vertical="top" wrapText="1"/>
    </xf>
    <xf numFmtId="0" fontId="16" fillId="0" borderId="76" xfId="0" applyFont="1" applyFill="1" applyBorder="1" applyAlignment="1">
      <alignment horizontal="center" vertical="top" wrapText="1"/>
    </xf>
    <xf numFmtId="0" fontId="4" fillId="0" borderId="0" xfId="6" applyFont="1" applyFill="1" applyAlignment="1" applyProtection="1">
      <alignment wrapText="1"/>
    </xf>
    <xf numFmtId="0" fontId="16" fillId="0" borderId="77" xfId="0" applyFont="1" applyFill="1" applyBorder="1" applyAlignment="1">
      <alignment horizontal="right" vertical="top" wrapText="1"/>
    </xf>
    <xf numFmtId="0" fontId="16" fillId="0" borderId="77" xfId="0" applyFont="1" applyFill="1" applyBorder="1" applyAlignment="1">
      <alignment horizontal="left" vertical="top" wrapText="1"/>
    </xf>
    <xf numFmtId="14" fontId="16" fillId="0" borderId="77" xfId="0" applyNumberFormat="1" applyFont="1" applyFill="1" applyBorder="1" applyAlignment="1">
      <alignment horizontal="left" vertical="top" wrapText="1"/>
    </xf>
    <xf numFmtId="0" fontId="16" fillId="0" borderId="77" xfId="0" applyFont="1" applyFill="1" applyBorder="1" applyAlignment="1">
      <alignment horizontal="center" vertical="top" wrapText="1"/>
    </xf>
    <xf numFmtId="0" fontId="4" fillId="0" borderId="77" xfId="6" applyFont="1" applyFill="1" applyBorder="1" applyAlignment="1" applyProtection="1">
      <alignment horizontal="center" vertical="center" wrapText="1"/>
    </xf>
    <xf numFmtId="0" fontId="17" fillId="0" borderId="77" xfId="6" applyFont="1" applyFill="1" applyBorder="1" applyAlignment="1" applyProtection="1">
      <alignment horizontal="left" vertical="center"/>
    </xf>
    <xf numFmtId="0" fontId="12" fillId="0" borderId="77" xfId="6" applyFont="1" applyFill="1" applyBorder="1" applyAlignment="1" applyProtection="1">
      <alignment horizontal="left" vertical="center" wrapText="1"/>
    </xf>
    <xf numFmtId="0" fontId="4" fillId="0" borderId="77" xfId="6" applyFont="1" applyFill="1" applyBorder="1" applyAlignment="1" applyProtection="1">
      <alignment horizontal="left" vertical="center" wrapText="1"/>
    </xf>
    <xf numFmtId="179" fontId="4" fillId="0" borderId="77" xfId="6" applyNumberFormat="1" applyFont="1" applyFill="1" applyBorder="1" applyAlignment="1" applyProtection="1">
      <alignment horizontal="right" vertical="center" wrapText="1"/>
    </xf>
    <xf numFmtId="0" fontId="4" fillId="0" borderId="77" xfId="6" applyFont="1" applyFill="1" applyBorder="1" applyAlignment="1" applyProtection="1">
      <alignment horizontal="left" vertical="top" wrapText="1"/>
    </xf>
    <xf numFmtId="0" fontId="11" fillId="0" borderId="77" xfId="6" applyFont="1" applyFill="1" applyBorder="1" applyAlignment="1" applyProtection="1">
      <alignment horizontal="left" vertical="top" wrapText="1"/>
    </xf>
    <xf numFmtId="0" fontId="4" fillId="0" borderId="77" xfId="6" applyFont="1" applyFill="1" applyBorder="1" applyAlignment="1" applyProtection="1">
      <alignment horizontal="center" vertical="top" wrapText="1"/>
    </xf>
    <xf numFmtId="0" fontId="16" fillId="0" borderId="0" xfId="0" applyFont="1" applyFill="1">
      <alignment vertical="center"/>
    </xf>
    <xf numFmtId="0" fontId="16" fillId="0" borderId="0" xfId="0" applyFont="1" applyFill="1" applyAlignment="1">
      <alignment horizontal="right" vertical="top"/>
    </xf>
    <xf numFmtId="0" fontId="16" fillId="0" borderId="0" xfId="0" applyFont="1" applyFill="1" applyAlignment="1">
      <alignment horizontal="left" vertical="top"/>
    </xf>
    <xf numFmtId="0" fontId="1" fillId="0" borderId="0" xfId="5" applyFont="1" applyAlignment="1">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8" fillId="9" borderId="0" xfId="5" quotePrefix="1" applyFont="1" applyFill="1" applyBorder="1" applyAlignment="1"/>
    <xf numFmtId="0" fontId="19" fillId="9" borderId="0" xfId="5" applyFont="1" applyFill="1" applyBorder="1" applyAlignment="1"/>
    <xf numFmtId="0" fontId="20" fillId="9" borderId="0" xfId="5" applyFont="1" applyFill="1" applyBorder="1" applyAlignment="1">
      <alignment horizontal="right"/>
    </xf>
    <xf numFmtId="0" fontId="20" fillId="9" borderId="0" xfId="5" applyFont="1" applyFill="1" applyBorder="1" applyAlignment="1">
      <alignment horizontal="center"/>
    </xf>
    <xf numFmtId="49" fontId="20" fillId="0" borderId="78" xfId="5" quotePrefix="1" applyNumberFormat="1" applyFont="1" applyFill="1" applyBorder="1" applyAlignment="1">
      <alignment horizontal="center" wrapText="1"/>
    </xf>
    <xf numFmtId="49" fontId="20" fillId="9" borderId="78" xfId="5" quotePrefix="1" applyNumberFormat="1" applyFont="1" applyFill="1" applyBorder="1" applyAlignment="1">
      <alignment horizontal="center"/>
    </xf>
    <xf numFmtId="49" fontId="20" fillId="9" borderId="78" xfId="5" applyNumberFormat="1" applyFont="1" applyFill="1" applyBorder="1" applyAlignment="1">
      <alignment horizontal="center"/>
    </xf>
    <xf numFmtId="49" fontId="20" fillId="9" borderId="78" xfId="5" applyNumberFormat="1" applyFont="1" applyFill="1" applyBorder="1" applyAlignment="1">
      <alignment horizontal="right" wrapText="1"/>
    </xf>
    <xf numFmtId="49" fontId="20" fillId="9" borderId="78" xfId="5" applyNumberFormat="1" applyFont="1" applyFill="1" applyBorder="1" applyAlignment="1">
      <alignment horizontal="center" wrapText="1"/>
    </xf>
    <xf numFmtId="49" fontId="1" fillId="0" borderId="0" xfId="5" applyNumberFormat="1" applyFont="1" applyAlignment="1">
      <alignment horizontal="center" vertical="center"/>
    </xf>
    <xf numFmtId="0" fontId="21" fillId="9" borderId="79" xfId="5" applyFont="1" applyFill="1" applyBorder="1" applyAlignment="1">
      <alignment horizontal="center" vertical="center" shrinkToFit="1"/>
    </xf>
    <xf numFmtId="0" fontId="21" fillId="9" borderId="8" xfId="5" applyFont="1" applyFill="1" applyBorder="1" applyAlignment="1">
      <alignment horizontal="center" vertical="center" shrinkToFit="1"/>
    </xf>
    <xf numFmtId="0" fontId="4" fillId="0" borderId="77" xfId="0" applyFont="1" applyBorder="1">
      <alignment vertical="center"/>
    </xf>
    <xf numFmtId="0" fontId="4" fillId="0" borderId="77" xfId="0" applyFont="1" applyBorder="1" applyAlignment="1">
      <alignment horizontal="right" vertical="center"/>
    </xf>
    <xf numFmtId="0" fontId="4" fillId="0" borderId="77" xfId="0" applyFont="1" applyBorder="1" applyAlignment="1">
      <alignment horizontal="center" vertical="center"/>
    </xf>
    <xf numFmtId="0" fontId="4" fillId="0" borderId="77" xfId="0" applyFont="1" applyBorder="1" applyAlignment="1">
      <alignment horizontal="center" vertical="center" wrapText="1"/>
    </xf>
    <xf numFmtId="3" fontId="4" fillId="0" borderId="77" xfId="0" applyNumberFormat="1" applyFont="1" applyBorder="1" applyAlignment="1">
      <alignment horizontal="center" vertical="center"/>
    </xf>
    <xf numFmtId="0" fontId="4" fillId="0" borderId="77" xfId="0" applyFont="1" applyBorder="1" applyAlignment="1">
      <alignment horizontal="center" vertical="top"/>
    </xf>
    <xf numFmtId="0" fontId="4" fillId="0" borderId="77" xfId="5" applyFont="1" applyBorder="1" applyAlignment="1">
      <alignment horizontal="center" vertical="center"/>
    </xf>
    <xf numFmtId="0" fontId="4" fillId="0" borderId="77" xfId="5" applyFont="1" applyBorder="1" applyAlignment="1">
      <alignment vertical="center"/>
    </xf>
    <xf numFmtId="0" fontId="4" fillId="0" borderId="77" xfId="5" applyFont="1" applyBorder="1" applyAlignment="1">
      <alignment horizontal="right" vertical="center"/>
    </xf>
    <xf numFmtId="0" fontId="4" fillId="0" borderId="80" xfId="5" applyFont="1" applyBorder="1" applyAlignment="1">
      <alignment horizontal="center" vertical="center"/>
    </xf>
    <xf numFmtId="0" fontId="4" fillId="0" borderId="81" xfId="5" applyFont="1" applyBorder="1" applyAlignment="1">
      <alignment horizontal="center" vertical="center"/>
    </xf>
    <xf numFmtId="0" fontId="1" fillId="0" borderId="0" xfId="5" applyFont="1" applyBorder="1" applyAlignment="1">
      <alignment vertical="center"/>
    </xf>
    <xf numFmtId="0" fontId="1" fillId="0" borderId="0" xfId="5" applyFont="1" applyBorder="1" applyAlignment="1">
      <alignment horizontal="center" vertical="center"/>
    </xf>
    <xf numFmtId="180" fontId="4" fillId="0" borderId="0" xfId="2" quotePrefix="1" applyNumberFormat="1" applyFont="1" applyAlignment="1">
      <alignment horizontal="left" vertical="center"/>
    </xf>
    <xf numFmtId="180" fontId="4" fillId="0" borderId="0" xfId="2" applyNumberFormat="1" applyFont="1" applyAlignment="1">
      <alignment vertical="center"/>
    </xf>
    <xf numFmtId="176" fontId="4" fillId="0" borderId="0" xfId="2" applyNumberFormat="1" applyFont="1" applyAlignment="1">
      <alignment vertical="center"/>
    </xf>
    <xf numFmtId="180" fontId="4" fillId="0" borderId="0" xfId="1" applyNumberFormat="1" applyFont="1" applyAlignment="1">
      <alignment vertical="center"/>
    </xf>
    <xf numFmtId="180" fontId="2" fillId="0" borderId="0" xfId="2" applyNumberFormat="1" applyFont="1" applyBorder="1" applyAlignment="1">
      <alignment vertical="center"/>
    </xf>
    <xf numFmtId="180" fontId="2" fillId="0" borderId="0" xfId="2" quotePrefix="1" applyNumberFormat="1" applyFont="1" applyBorder="1" applyAlignment="1">
      <alignment horizontal="left" vertical="center"/>
    </xf>
    <xf numFmtId="180" fontId="2" fillId="0" borderId="0" xfId="2" applyNumberFormat="1" applyFont="1" applyBorder="1" applyAlignment="1">
      <alignment horizontal="center" vertical="center"/>
    </xf>
    <xf numFmtId="180" fontId="2" fillId="0" borderId="0" xfId="1" applyNumberFormat="1" applyFont="1" applyBorder="1" applyAlignment="1">
      <alignment horizontal="center" vertical="center"/>
    </xf>
    <xf numFmtId="180" fontId="6" fillId="0" borderId="0" xfId="2" quotePrefix="1" applyNumberFormat="1" applyFont="1" applyAlignment="1">
      <alignment horizontal="left" vertical="center"/>
    </xf>
    <xf numFmtId="0" fontId="6" fillId="0" borderId="0" xfId="1" applyFont="1" applyAlignment="1">
      <alignment vertical="center"/>
    </xf>
    <xf numFmtId="180" fontId="6" fillId="0" borderId="0" xfId="2" quotePrefix="1" applyNumberFormat="1" applyFont="1" applyBorder="1" applyAlignment="1">
      <alignment horizontal="left" vertical="center"/>
    </xf>
    <xf numFmtId="0" fontId="4" fillId="0" borderId="79" xfId="5" applyFont="1" applyFill="1" applyBorder="1" applyAlignment="1">
      <alignment horizontal="center" vertical="center" wrapText="1"/>
    </xf>
    <xf numFmtId="0" fontId="2" fillId="0" borderId="19" xfId="5" applyFont="1" applyFill="1" applyBorder="1" applyAlignment="1">
      <alignment horizontal="center" vertical="center" wrapText="1"/>
    </xf>
    <xf numFmtId="0" fontId="2" fillId="0" borderId="69" xfId="5" applyFont="1" applyFill="1" applyBorder="1" applyAlignment="1">
      <alignment horizontal="center" vertical="center" wrapText="1"/>
    </xf>
    <xf numFmtId="0" fontId="4" fillId="0" borderId="46" xfId="3" applyFont="1" applyFill="1" applyBorder="1" applyAlignment="1">
      <alignment vertical="center"/>
    </xf>
    <xf numFmtId="177" fontId="4" fillId="0" borderId="46" xfId="2" applyNumberFormat="1" applyFont="1" applyFill="1" applyBorder="1" applyAlignment="1">
      <alignment vertical="center" shrinkToFit="1"/>
    </xf>
    <xf numFmtId="177" fontId="4" fillId="0" borderId="73" xfId="2" applyNumberFormat="1" applyFont="1" applyFill="1" applyBorder="1" applyAlignment="1">
      <alignment vertical="center" shrinkToFit="1"/>
    </xf>
    <xf numFmtId="180" fontId="4" fillId="0" borderId="0" xfId="2" applyNumberFormat="1" applyFont="1" applyBorder="1" applyAlignment="1">
      <alignment vertical="center"/>
    </xf>
    <xf numFmtId="0" fontId="4" fillId="0" borderId="0" xfId="3" applyFont="1" applyAlignment="1">
      <alignment vertical="center"/>
    </xf>
    <xf numFmtId="177" fontId="4" fillId="0" borderId="0" xfId="2" quotePrefix="1" applyNumberFormat="1" applyFont="1" applyAlignment="1">
      <alignment horizontal="left" vertical="center"/>
    </xf>
    <xf numFmtId="177" fontId="4" fillId="0" borderId="0" xfId="2" applyNumberFormat="1" applyFont="1" applyAlignment="1">
      <alignment vertical="center"/>
    </xf>
    <xf numFmtId="177" fontId="2" fillId="0" borderId="0" xfId="2" applyNumberFormat="1" applyFont="1" applyBorder="1" applyAlignment="1">
      <alignment vertical="center"/>
    </xf>
    <xf numFmtId="177" fontId="2" fillId="0" borderId="0" xfId="2" quotePrefix="1" applyNumberFormat="1" applyFont="1" applyBorder="1" applyAlignment="1">
      <alignment horizontal="left" vertical="center"/>
    </xf>
    <xf numFmtId="177" fontId="2" fillId="0" borderId="0" xfId="2" applyNumberFormat="1" applyFont="1" applyBorder="1" applyAlignment="1">
      <alignment horizontal="center" vertical="center"/>
    </xf>
    <xf numFmtId="177" fontId="6" fillId="0" borderId="0" xfId="2" applyNumberFormat="1" applyFont="1" applyAlignment="1">
      <alignment vertical="center"/>
    </xf>
    <xf numFmtId="177" fontId="2" fillId="0" borderId="0" xfId="2" applyNumberFormat="1" applyFont="1" applyAlignment="1">
      <alignment horizontal="center" vertical="center"/>
    </xf>
    <xf numFmtId="177" fontId="6" fillId="0" borderId="0" xfId="2" quotePrefix="1" applyNumberFormat="1" applyFont="1" applyBorder="1" applyAlignment="1">
      <alignment horizontal="left" vertical="center"/>
    </xf>
    <xf numFmtId="177" fontId="4" fillId="0" borderId="79" xfId="2" applyNumberFormat="1" applyFont="1" applyFill="1" applyBorder="1" applyAlignment="1">
      <alignment horizontal="center" vertical="center" wrapText="1"/>
    </xf>
    <xf numFmtId="177" fontId="2" fillId="0" borderId="19" xfId="2" applyNumberFormat="1" applyFont="1" applyFill="1" applyBorder="1" applyAlignment="1">
      <alignment horizontal="center" vertical="center" wrapText="1"/>
    </xf>
    <xf numFmtId="177" fontId="2" fillId="0" borderId="69" xfId="2" applyNumberFormat="1" applyFont="1" applyFill="1" applyBorder="1" applyAlignment="1">
      <alignment horizontal="center" vertical="center" wrapText="1"/>
    </xf>
    <xf numFmtId="177" fontId="4" fillId="0" borderId="0" xfId="2" applyNumberFormat="1" applyFont="1" applyBorder="1" applyAlignment="1">
      <alignment vertical="center"/>
    </xf>
    <xf numFmtId="177" fontId="4" fillId="0" borderId="0" xfId="1" applyNumberFormat="1" applyFont="1" applyBorder="1" applyAlignment="1">
      <alignment horizontal="center" vertical="center"/>
    </xf>
    <xf numFmtId="180" fontId="4" fillId="3" borderId="26" xfId="2" applyNumberFormat="1" applyFont="1" applyFill="1" applyBorder="1" applyAlignment="1">
      <alignment vertical="center" shrinkToFit="1"/>
    </xf>
    <xf numFmtId="180" fontId="4" fillId="3" borderId="70" xfId="2" applyNumberFormat="1" applyFont="1" applyFill="1" applyBorder="1" applyAlignment="1">
      <alignment vertical="center" shrinkToFit="1"/>
    </xf>
    <xf numFmtId="181" fontId="4" fillId="3" borderId="26" xfId="2" applyNumberFormat="1" applyFont="1" applyFill="1" applyBorder="1" applyAlignment="1">
      <alignment vertical="center" shrinkToFit="1"/>
    </xf>
    <xf numFmtId="181" fontId="4" fillId="3" borderId="70" xfId="2" applyNumberFormat="1" applyFont="1" applyFill="1" applyBorder="1" applyAlignment="1">
      <alignment vertical="center" shrinkToFit="1"/>
    </xf>
    <xf numFmtId="180" fontId="4" fillId="3" borderId="32" xfId="2" applyNumberFormat="1" applyFont="1" applyFill="1" applyBorder="1" applyAlignment="1">
      <alignment vertical="center" shrinkToFit="1"/>
    </xf>
    <xf numFmtId="180" fontId="4" fillId="3" borderId="71" xfId="2" applyNumberFormat="1" applyFont="1" applyFill="1" applyBorder="1" applyAlignment="1">
      <alignment vertical="center" shrinkToFit="1"/>
    </xf>
    <xf numFmtId="181" fontId="4" fillId="3" borderId="32" xfId="2" applyNumberFormat="1" applyFont="1" applyFill="1" applyBorder="1" applyAlignment="1">
      <alignment vertical="center" shrinkToFit="1"/>
    </xf>
    <xf numFmtId="181" fontId="4" fillId="3" borderId="71" xfId="2" applyNumberFormat="1" applyFont="1" applyFill="1" applyBorder="1" applyAlignment="1">
      <alignment vertical="center" shrinkToFit="1"/>
    </xf>
    <xf numFmtId="0" fontId="22" fillId="0" borderId="32" xfId="3" applyFont="1" applyFill="1" applyBorder="1" applyAlignment="1">
      <alignment vertical="center"/>
    </xf>
    <xf numFmtId="180" fontId="4" fillId="0" borderId="32" xfId="2" applyNumberFormat="1" applyFont="1" applyFill="1" applyBorder="1" applyAlignment="1">
      <alignment vertical="center" shrinkToFit="1"/>
    </xf>
    <xf numFmtId="180" fontId="4" fillId="0" borderId="71" xfId="2" applyNumberFormat="1" applyFont="1" applyFill="1" applyBorder="1" applyAlignment="1">
      <alignment vertical="center" shrinkToFit="1"/>
    </xf>
    <xf numFmtId="181" fontId="4" fillId="0" borderId="32" xfId="2" applyNumberFormat="1" applyFont="1" applyFill="1" applyBorder="1" applyAlignment="1">
      <alignment vertical="center" shrinkToFit="1"/>
    </xf>
    <xf numFmtId="181" fontId="4" fillId="0" borderId="71" xfId="2" applyNumberFormat="1" applyFont="1" applyFill="1" applyBorder="1" applyAlignment="1">
      <alignment vertical="center" shrinkToFit="1"/>
    </xf>
    <xf numFmtId="180" fontId="4" fillId="0" borderId="26" xfId="2" applyNumberFormat="1" applyFont="1" applyFill="1" applyBorder="1" applyAlignment="1">
      <alignment vertical="center" shrinkToFit="1"/>
    </xf>
    <xf numFmtId="180" fontId="4" fillId="0" borderId="70" xfId="2" applyNumberFormat="1" applyFont="1" applyFill="1" applyBorder="1" applyAlignment="1">
      <alignment vertical="center" shrinkToFit="1"/>
    </xf>
    <xf numFmtId="181" fontId="4" fillId="0" borderId="26" xfId="2" applyNumberFormat="1" applyFont="1" applyFill="1" applyBorder="1" applyAlignment="1">
      <alignment vertical="center" shrinkToFit="1"/>
    </xf>
    <xf numFmtId="181" fontId="4" fillId="0" borderId="70" xfId="2" applyNumberFormat="1" applyFont="1" applyFill="1" applyBorder="1" applyAlignment="1">
      <alignment vertical="center" shrinkToFit="1"/>
    </xf>
    <xf numFmtId="180" fontId="4" fillId="5" borderId="40" xfId="2" applyNumberFormat="1" applyFont="1" applyFill="1" applyBorder="1" applyAlignment="1">
      <alignment vertical="center" shrinkToFit="1"/>
    </xf>
    <xf numFmtId="180" fontId="4" fillId="5" borderId="72" xfId="2" applyNumberFormat="1" applyFont="1" applyFill="1" applyBorder="1" applyAlignment="1">
      <alignment vertical="center" shrinkToFit="1"/>
    </xf>
    <xf numFmtId="181" fontId="4" fillId="5" borderId="40" xfId="2" applyNumberFormat="1" applyFont="1" applyFill="1" applyBorder="1" applyAlignment="1">
      <alignment vertical="center" shrinkToFit="1"/>
    </xf>
    <xf numFmtId="181" fontId="4" fillId="5" borderId="72" xfId="2" applyNumberFormat="1" applyFont="1" applyFill="1" applyBorder="1" applyAlignment="1">
      <alignment vertical="center" shrinkToFit="1"/>
    </xf>
    <xf numFmtId="180" fontId="4" fillId="3" borderId="46" xfId="2" applyNumberFormat="1" applyFont="1" applyFill="1" applyBorder="1" applyAlignment="1">
      <alignment vertical="center" shrinkToFit="1"/>
    </xf>
    <xf numFmtId="180" fontId="4" fillId="3" borderId="73" xfId="2" applyNumberFormat="1" applyFont="1" applyFill="1" applyBorder="1" applyAlignment="1">
      <alignment vertical="center" shrinkToFit="1"/>
    </xf>
    <xf numFmtId="181" fontId="4" fillId="3" borderId="46" xfId="2" applyNumberFormat="1" applyFont="1" applyFill="1" applyBorder="1" applyAlignment="1">
      <alignment vertical="center" shrinkToFit="1"/>
    </xf>
    <xf numFmtId="181" fontId="4" fillId="3" borderId="73" xfId="2" applyNumberFormat="1" applyFont="1" applyFill="1" applyBorder="1" applyAlignment="1">
      <alignment vertical="center" shrinkToFit="1"/>
    </xf>
    <xf numFmtId="0" fontId="4" fillId="10" borderId="32" xfId="3" applyFont="1" applyFill="1" applyBorder="1" applyAlignment="1">
      <alignment vertical="center"/>
    </xf>
    <xf numFmtId="0" fontId="4" fillId="10" borderId="87" xfId="3" applyFont="1" applyFill="1" applyBorder="1" applyAlignment="1">
      <alignment vertical="center"/>
    </xf>
    <xf numFmtId="0" fontId="4" fillId="2" borderId="87" xfId="3" applyFont="1" applyFill="1" applyBorder="1" applyAlignment="1">
      <alignment vertical="center"/>
    </xf>
    <xf numFmtId="0" fontId="22" fillId="0" borderId="38" xfId="3" applyFont="1" applyFill="1" applyBorder="1" applyAlignment="1">
      <alignment vertical="center"/>
    </xf>
    <xf numFmtId="180" fontId="4" fillId="0" borderId="74" xfId="2" applyNumberFormat="1" applyFont="1" applyFill="1" applyBorder="1" applyAlignment="1">
      <alignment vertical="center" shrinkToFit="1"/>
    </xf>
    <xf numFmtId="180" fontId="4" fillId="0" borderId="75" xfId="2" applyNumberFormat="1" applyFont="1" applyFill="1" applyBorder="1" applyAlignment="1">
      <alignment vertical="center" shrinkToFit="1"/>
    </xf>
    <xf numFmtId="181" fontId="4" fillId="0" borderId="74" xfId="2" applyNumberFormat="1" applyFont="1" applyFill="1" applyBorder="1" applyAlignment="1">
      <alignment vertical="center" shrinkToFit="1"/>
    </xf>
    <xf numFmtId="181" fontId="4" fillId="0" borderId="75" xfId="2" applyNumberFormat="1" applyFont="1" applyFill="1" applyBorder="1" applyAlignment="1">
      <alignment vertical="center" shrinkToFit="1"/>
    </xf>
    <xf numFmtId="180" fontId="4" fillId="7" borderId="40" xfId="2" applyNumberFormat="1" applyFont="1" applyFill="1" applyBorder="1" applyAlignment="1">
      <alignment vertical="center" shrinkToFit="1"/>
    </xf>
    <xf numFmtId="180" fontId="4" fillId="7" borderId="72" xfId="2" applyNumberFormat="1" applyFont="1" applyFill="1" applyBorder="1" applyAlignment="1">
      <alignment vertical="center" shrinkToFit="1"/>
    </xf>
    <xf numFmtId="181" fontId="4" fillId="7" borderId="40" xfId="2" applyNumberFormat="1" applyFont="1" applyFill="1" applyBorder="1" applyAlignment="1">
      <alignment vertical="center" shrinkToFit="1"/>
    </xf>
    <xf numFmtId="181" fontId="4" fillId="7" borderId="72" xfId="2" applyNumberFormat="1" applyFont="1" applyFill="1" applyBorder="1" applyAlignment="1">
      <alignment vertical="center" shrinkToFit="1"/>
    </xf>
    <xf numFmtId="0" fontId="4" fillId="0" borderId="0" xfId="7" applyFont="1" applyAlignment="1">
      <alignment horizontal="center" vertical="center"/>
    </xf>
    <xf numFmtId="0" fontId="4" fillId="0" borderId="0" xfId="7" applyFont="1" applyFill="1" applyAlignment="1">
      <alignment vertical="center"/>
    </xf>
    <xf numFmtId="0" fontId="4" fillId="0" borderId="0" xfId="7" applyFont="1" applyAlignment="1">
      <alignment vertical="center"/>
    </xf>
    <xf numFmtId="38" fontId="4" fillId="0" borderId="0" xfId="2" applyFont="1" applyBorder="1" applyAlignment="1">
      <alignment vertical="center"/>
    </xf>
    <xf numFmtId="177" fontId="4" fillId="0" borderId="0" xfId="2" applyNumberFormat="1" applyFont="1" applyBorder="1" applyAlignment="1">
      <alignment horizontal="center" vertical="center"/>
    </xf>
    <xf numFmtId="0" fontId="4" fillId="0" borderId="0" xfId="7" applyFont="1" applyBorder="1" applyAlignment="1">
      <alignment horizontal="center" vertical="center"/>
    </xf>
    <xf numFmtId="0" fontId="6" fillId="0" borderId="88" xfId="7" quotePrefix="1" applyFont="1" applyFill="1" applyBorder="1" applyAlignment="1">
      <alignment horizontal="left" vertical="center"/>
    </xf>
    <xf numFmtId="38" fontId="6" fillId="0" borderId="88" xfId="2" applyFont="1" applyBorder="1" applyAlignment="1">
      <alignment vertical="center"/>
    </xf>
    <xf numFmtId="177" fontId="6" fillId="0" borderId="88" xfId="2" applyNumberFormat="1" applyFont="1" applyBorder="1" applyAlignment="1">
      <alignment vertical="center"/>
    </xf>
    <xf numFmtId="177" fontId="6" fillId="0" borderId="88" xfId="2" applyNumberFormat="1" applyFont="1" applyBorder="1" applyAlignment="1">
      <alignment horizontal="center" vertical="center"/>
    </xf>
    <xf numFmtId="38" fontId="6" fillId="0" borderId="88" xfId="2" applyFont="1" applyBorder="1" applyAlignment="1">
      <alignment horizontal="center" vertical="center"/>
    </xf>
    <xf numFmtId="38" fontId="6" fillId="0" borderId="0" xfId="2" applyFont="1" applyBorder="1" applyAlignment="1">
      <alignment vertical="center"/>
    </xf>
    <xf numFmtId="38" fontId="6" fillId="0" borderId="0" xfId="2" applyFont="1" applyBorder="1" applyAlignment="1">
      <alignment horizontal="center" vertical="center"/>
    </xf>
    <xf numFmtId="177" fontId="6" fillId="0" borderId="0" xfId="2" applyNumberFormat="1" applyFont="1" applyBorder="1" applyAlignment="1">
      <alignment horizontal="center" vertical="center"/>
    </xf>
    <xf numFmtId="0" fontId="6" fillId="0" borderId="0" xfId="7" quotePrefix="1" applyFont="1" applyFill="1" applyAlignment="1">
      <alignment horizontal="left" vertical="center"/>
    </xf>
    <xf numFmtId="38" fontId="4" fillId="0" borderId="79" xfId="2" applyFont="1" applyBorder="1" applyAlignment="1">
      <alignment horizontal="center" vertical="center" wrapText="1"/>
    </xf>
    <xf numFmtId="177" fontId="4" fillId="0" borderId="79" xfId="2" applyNumberFormat="1" applyFont="1" applyBorder="1" applyAlignment="1">
      <alignment horizontal="center" vertical="center" shrinkToFit="1"/>
    </xf>
    <xf numFmtId="177" fontId="12" fillId="0" borderId="79" xfId="2" applyNumberFormat="1" applyFont="1" applyBorder="1" applyAlignment="1">
      <alignment horizontal="center" vertical="center"/>
    </xf>
    <xf numFmtId="177" fontId="12" fillId="0" borderId="83" xfId="2" applyNumberFormat="1" applyFont="1" applyBorder="1" applyAlignment="1">
      <alignment horizontal="center" vertical="center"/>
    </xf>
    <xf numFmtId="176" fontId="4" fillId="0" borderId="79" xfId="2" applyNumberFormat="1" applyFont="1" applyBorder="1" applyAlignment="1">
      <alignment horizontal="center" vertical="center" shrinkToFit="1"/>
    </xf>
    <xf numFmtId="176" fontId="12" fillId="0" borderId="79" xfId="2" applyNumberFormat="1" applyFont="1" applyBorder="1" applyAlignment="1">
      <alignment horizontal="center" vertical="center"/>
    </xf>
    <xf numFmtId="176" fontId="12" fillId="0" borderId="83" xfId="2" applyNumberFormat="1" applyFont="1" applyBorder="1" applyAlignment="1">
      <alignment horizontal="center" vertical="center"/>
    </xf>
    <xf numFmtId="38" fontId="4" fillId="0" borderId="8" xfId="2" applyFont="1" applyBorder="1" applyAlignment="1">
      <alignment horizontal="center" vertical="center" wrapText="1"/>
    </xf>
    <xf numFmtId="177" fontId="4" fillId="0" borderId="8" xfId="2" applyNumberFormat="1" applyFont="1" applyBorder="1" applyAlignment="1">
      <alignment horizontal="center" vertical="center" shrinkToFit="1"/>
    </xf>
    <xf numFmtId="177" fontId="12" fillId="0" borderId="8" xfId="2" applyNumberFormat="1" applyFont="1" applyBorder="1" applyAlignment="1">
      <alignment horizontal="center" vertical="center" wrapText="1"/>
    </xf>
    <xf numFmtId="177" fontId="12" fillId="0" borderId="68" xfId="2" applyNumberFormat="1" applyFont="1" applyBorder="1" applyAlignment="1">
      <alignment horizontal="center" vertical="center" wrapText="1"/>
    </xf>
    <xf numFmtId="176" fontId="4" fillId="0" borderId="8" xfId="2" applyNumberFormat="1" applyFont="1" applyBorder="1" applyAlignment="1">
      <alignment horizontal="center" vertical="center" shrinkToFit="1"/>
    </xf>
    <xf numFmtId="176" fontId="12" fillId="0" borderId="8" xfId="2" applyNumberFormat="1" applyFont="1" applyBorder="1" applyAlignment="1">
      <alignment horizontal="center" vertical="center" wrapText="1"/>
    </xf>
    <xf numFmtId="176" fontId="12" fillId="0" borderId="68" xfId="2" applyNumberFormat="1" applyFont="1" applyBorder="1" applyAlignment="1">
      <alignment horizontal="center" vertical="center" wrapText="1"/>
    </xf>
    <xf numFmtId="38" fontId="4" fillId="0" borderId="19" xfId="2" applyFont="1" applyBorder="1" applyAlignment="1">
      <alignment horizontal="center" vertical="center"/>
    </xf>
    <xf numFmtId="177" fontId="4" fillId="0" borderId="19" xfId="2" applyNumberFormat="1" applyFont="1" applyBorder="1" applyAlignment="1">
      <alignment horizontal="center" vertical="center"/>
    </xf>
    <xf numFmtId="177" fontId="4" fillId="0" borderId="69" xfId="2" applyNumberFormat="1" applyFont="1" applyBorder="1" applyAlignment="1">
      <alignment horizontal="center" vertical="center"/>
    </xf>
    <xf numFmtId="38" fontId="4" fillId="3" borderId="26" xfId="2" applyNumberFormat="1" applyFont="1" applyFill="1" applyBorder="1" applyAlignment="1">
      <alignment vertical="center" shrinkToFit="1"/>
    </xf>
    <xf numFmtId="38" fontId="4" fillId="3" borderId="32" xfId="2" applyNumberFormat="1" applyFont="1" applyFill="1" applyBorder="1" applyAlignment="1">
      <alignment vertical="center" shrinkToFit="1"/>
    </xf>
    <xf numFmtId="38" fontId="4" fillId="0" borderId="32" xfId="2" applyNumberFormat="1" applyFont="1" applyFill="1" applyBorder="1" applyAlignment="1">
      <alignment vertical="center" shrinkToFit="1"/>
    </xf>
    <xf numFmtId="0" fontId="4" fillId="0" borderId="0" xfId="7" applyFont="1" applyFill="1" applyBorder="1" applyAlignment="1">
      <alignment horizontal="center" vertical="center"/>
    </xf>
    <xf numFmtId="38" fontId="4" fillId="0" borderId="26" xfId="2" applyNumberFormat="1" applyFont="1" applyFill="1" applyBorder="1" applyAlignment="1">
      <alignment vertical="center" shrinkToFit="1"/>
    </xf>
    <xf numFmtId="38" fontId="4" fillId="5" borderId="40" xfId="2" applyNumberFormat="1" applyFont="1" applyFill="1" applyBorder="1" applyAlignment="1">
      <alignment vertical="center" shrinkToFit="1"/>
    </xf>
    <xf numFmtId="0" fontId="4" fillId="0" borderId="0" xfId="7" applyFont="1" applyFill="1" applyAlignment="1">
      <alignment horizontal="center" vertical="center"/>
    </xf>
    <xf numFmtId="38" fontId="4" fillId="3" borderId="46" xfId="2" applyNumberFormat="1" applyFont="1" applyFill="1" applyBorder="1" applyAlignment="1">
      <alignment vertical="center" shrinkToFit="1"/>
    </xf>
    <xf numFmtId="38" fontId="4" fillId="0" borderId="74" xfId="2" applyNumberFormat="1" applyFont="1" applyFill="1" applyBorder="1" applyAlignment="1">
      <alignment vertical="center" shrinkToFit="1"/>
    </xf>
    <xf numFmtId="38" fontId="4" fillId="7" borderId="40" xfId="2" applyNumberFormat="1" applyFont="1" applyFill="1" applyBorder="1" applyAlignment="1">
      <alignment vertical="center" shrinkToFit="1"/>
    </xf>
    <xf numFmtId="0" fontId="4" fillId="0" borderId="0" xfId="7" applyFont="1" applyBorder="1" applyAlignment="1">
      <alignment vertical="center"/>
    </xf>
    <xf numFmtId="177" fontId="6" fillId="0" borderId="0" xfId="2" applyNumberFormat="1" applyFont="1" applyBorder="1" applyAlignment="1">
      <alignment vertical="center"/>
    </xf>
    <xf numFmtId="0" fontId="4" fillId="0" borderId="0" xfId="1" quotePrefix="1" applyFont="1" applyAlignment="1">
      <alignment vertical="center"/>
    </xf>
    <xf numFmtId="176" fontId="4" fillId="0" borderId="0" xfId="1" applyNumberFormat="1" applyFont="1" applyAlignment="1">
      <alignment vertical="center"/>
    </xf>
    <xf numFmtId="38" fontId="2" fillId="0" borderId="0" xfId="2" quotePrefix="1" applyFont="1" applyFill="1" applyBorder="1" applyAlignment="1">
      <alignment vertical="center"/>
    </xf>
    <xf numFmtId="177" fontId="2" fillId="0" borderId="0" xfId="2" applyNumberFormat="1" applyFont="1" applyFill="1" applyBorder="1" applyAlignment="1">
      <alignment vertical="center"/>
    </xf>
    <xf numFmtId="176" fontId="2" fillId="0" borderId="0" xfId="2" applyNumberFormat="1" applyFont="1" applyFill="1" applyBorder="1" applyAlignment="1">
      <alignment vertical="center"/>
    </xf>
    <xf numFmtId="0" fontId="2" fillId="0" borderId="0" xfId="1" quotePrefix="1" applyFont="1" applyFill="1" applyBorder="1" applyAlignment="1">
      <alignment horizontal="center" vertical="center"/>
    </xf>
    <xf numFmtId="177" fontId="2" fillId="0" borderId="0" xfId="2" applyNumberFormat="1" applyFont="1" applyFill="1" applyBorder="1" applyAlignment="1">
      <alignment horizontal="center" vertical="center"/>
    </xf>
    <xf numFmtId="176" fontId="2" fillId="0" borderId="0" xfId="1" applyNumberFormat="1" applyFont="1" applyFill="1" applyBorder="1" applyAlignment="1">
      <alignment horizontal="center" vertical="center"/>
    </xf>
    <xf numFmtId="0" fontId="2" fillId="0" borderId="0" xfId="1" quotePrefix="1" applyFont="1" applyBorder="1" applyAlignment="1">
      <alignment horizontal="center" vertical="center"/>
    </xf>
    <xf numFmtId="0" fontId="6" fillId="0" borderId="0" xfId="1" quotePrefix="1" applyFont="1" applyAlignment="1">
      <alignment horizontal="left" vertical="center"/>
    </xf>
    <xf numFmtId="38" fontId="6" fillId="0" borderId="0" xfId="2" quotePrefix="1" applyFont="1" applyBorder="1" applyAlignment="1">
      <alignment horizontal="left" vertical="center"/>
    </xf>
    <xf numFmtId="38" fontId="2" fillId="0" borderId="0" xfId="2" applyFont="1" applyBorder="1" applyAlignment="1">
      <alignment vertical="center"/>
    </xf>
    <xf numFmtId="0" fontId="6" fillId="0" borderId="0" xfId="1" quotePrefix="1" applyFont="1" applyBorder="1" applyAlignment="1">
      <alignment horizontal="left" vertical="center"/>
    </xf>
    <xf numFmtId="177" fontId="4" fillId="0" borderId="8" xfId="2" applyNumberFormat="1" applyFont="1" applyBorder="1" applyAlignment="1">
      <alignment horizontal="center" vertical="center" wrapText="1"/>
    </xf>
    <xf numFmtId="177" fontId="4" fillId="0" borderId="79" xfId="2" applyNumberFormat="1" applyFont="1" applyBorder="1" applyAlignment="1">
      <alignment horizontal="center" vertical="center" wrapText="1"/>
    </xf>
    <xf numFmtId="176" fontId="11" fillId="0" borderId="79" xfId="2" applyNumberFormat="1" applyFont="1" applyBorder="1" applyAlignment="1">
      <alignment horizontal="center" vertical="center"/>
    </xf>
    <xf numFmtId="176" fontId="12" fillId="0" borderId="83" xfId="2" applyNumberFormat="1" applyFont="1" applyBorder="1" applyAlignment="1">
      <alignment horizontal="center" vertical="center" wrapText="1"/>
    </xf>
    <xf numFmtId="176" fontId="11" fillId="0" borderId="8" xfId="1" applyNumberFormat="1" applyFont="1" applyBorder="1" applyAlignment="1">
      <alignment horizontal="center" vertical="center"/>
    </xf>
    <xf numFmtId="38" fontId="4" fillId="0" borderId="8" xfId="2" applyFont="1" applyBorder="1" applyAlignment="1">
      <alignment horizontal="center" vertical="center" shrinkToFit="1"/>
    </xf>
    <xf numFmtId="38" fontId="4" fillId="0" borderId="0" xfId="1" applyNumberFormat="1" applyFont="1" applyAlignment="1">
      <alignment vertical="center"/>
    </xf>
    <xf numFmtId="177" fontId="2" fillId="0" borderId="0" xfId="2" quotePrefix="1" applyNumberFormat="1" applyFont="1" applyBorder="1" applyAlignment="1">
      <alignment vertical="center"/>
    </xf>
    <xf numFmtId="177" fontId="2" fillId="0" borderId="0" xfId="2" quotePrefix="1" applyNumberFormat="1" applyFont="1" applyBorder="1" applyAlignment="1">
      <alignment horizontal="center" vertical="center"/>
    </xf>
    <xf numFmtId="38" fontId="2" fillId="0" borderId="0" xfId="2" applyFont="1" applyBorder="1" applyAlignment="1">
      <alignment horizontal="center" vertical="center"/>
    </xf>
    <xf numFmtId="176" fontId="6" fillId="0" borderId="0" xfId="1" applyNumberFormat="1" applyFont="1" applyBorder="1" applyAlignment="1">
      <alignment vertical="center"/>
    </xf>
    <xf numFmtId="38" fontId="4" fillId="0" borderId="89" xfId="2" applyFont="1" applyFill="1" applyBorder="1" applyAlignment="1">
      <alignment horizontal="center" vertical="center"/>
    </xf>
    <xf numFmtId="38" fontId="4" fillId="0" borderId="79" xfId="2" applyFont="1" applyBorder="1" applyAlignment="1">
      <alignment horizontal="center" vertical="center" shrinkToFit="1"/>
    </xf>
    <xf numFmtId="176" fontId="4" fillId="0" borderId="83" xfId="2" applyNumberFormat="1" applyFont="1" applyBorder="1" applyAlignment="1">
      <alignment horizontal="center" vertical="center" shrinkToFit="1"/>
    </xf>
    <xf numFmtId="176" fontId="4" fillId="0" borderId="0" xfId="2" applyNumberFormat="1" applyFont="1" applyFill="1" applyBorder="1" applyAlignment="1">
      <alignment horizontal="center" vertical="center" wrapText="1"/>
    </xf>
    <xf numFmtId="176" fontId="4" fillId="0" borderId="89" xfId="2" applyNumberFormat="1" applyFont="1" applyFill="1" applyBorder="1" applyAlignment="1">
      <alignment horizontal="center" vertical="center" wrapText="1"/>
    </xf>
    <xf numFmtId="176" fontId="4" fillId="0" borderId="68" xfId="2" applyNumberFormat="1" applyFont="1" applyBorder="1" applyAlignment="1">
      <alignment horizontal="center" vertical="center" shrinkToFit="1"/>
    </xf>
    <xf numFmtId="176" fontId="4" fillId="0" borderId="0" xfId="2" applyNumberFormat="1" applyFont="1" applyFill="1" applyBorder="1" applyAlignment="1">
      <alignment horizontal="center" vertical="center" shrinkToFit="1"/>
    </xf>
    <xf numFmtId="176" fontId="4" fillId="0" borderId="89" xfId="2" applyNumberFormat="1" applyFont="1" applyFill="1" applyBorder="1" applyAlignment="1">
      <alignment horizontal="center" vertical="center" shrinkToFit="1"/>
    </xf>
    <xf numFmtId="176" fontId="4" fillId="0" borderId="0" xfId="2" applyNumberFormat="1" applyFont="1" applyFill="1" applyBorder="1" applyAlignment="1">
      <alignment horizontal="center" vertical="center"/>
    </xf>
    <xf numFmtId="176" fontId="4" fillId="0" borderId="89" xfId="2" applyNumberFormat="1" applyFont="1" applyFill="1" applyBorder="1" applyAlignment="1">
      <alignment horizontal="center" vertical="center"/>
    </xf>
    <xf numFmtId="178" fontId="4" fillId="0" borderId="0" xfId="1" applyNumberFormat="1" applyFont="1" applyFill="1" applyBorder="1" applyAlignment="1">
      <alignment vertical="center"/>
    </xf>
    <xf numFmtId="178" fontId="4" fillId="0" borderId="89" xfId="1" applyNumberFormat="1" applyFont="1" applyFill="1" applyBorder="1" applyAlignment="1">
      <alignment vertical="center"/>
    </xf>
    <xf numFmtId="178" fontId="4" fillId="0" borderId="0" xfId="2" applyNumberFormat="1" applyFont="1" applyFill="1" applyBorder="1" applyAlignment="1">
      <alignment vertical="center"/>
    </xf>
    <xf numFmtId="178" fontId="4" fillId="0" borderId="89" xfId="2" applyNumberFormat="1" applyFont="1" applyFill="1" applyBorder="1" applyAlignment="1">
      <alignment vertical="center"/>
    </xf>
    <xf numFmtId="177" fontId="4" fillId="0" borderId="0" xfId="2" quotePrefix="1" applyNumberFormat="1" applyFont="1" applyFill="1" applyAlignment="1">
      <alignment horizontal="left" vertical="center"/>
    </xf>
    <xf numFmtId="177" fontId="4" fillId="0" borderId="0" xfId="2" applyNumberFormat="1" applyFont="1" applyFill="1" applyBorder="1" applyAlignment="1">
      <alignment vertical="center"/>
    </xf>
    <xf numFmtId="176" fontId="4" fillId="0" borderId="0" xfId="2" applyNumberFormat="1" applyFont="1" applyFill="1" applyBorder="1" applyAlignment="1">
      <alignment vertical="center"/>
    </xf>
    <xf numFmtId="38" fontId="4" fillId="0" borderId="0" xfId="2" applyFont="1" applyFill="1" applyBorder="1" applyAlignment="1">
      <alignment vertical="center"/>
    </xf>
    <xf numFmtId="177" fontId="4" fillId="0" borderId="0" xfId="2" applyNumberFormat="1" applyFont="1" applyFill="1" applyBorder="1" applyAlignment="1">
      <alignment horizontal="center" vertical="center"/>
    </xf>
    <xf numFmtId="176" fontId="4" fillId="0" borderId="0" xfId="1" applyNumberFormat="1" applyFont="1" applyFill="1" applyBorder="1" applyAlignment="1">
      <alignment horizontal="center" vertical="center"/>
    </xf>
    <xf numFmtId="176" fontId="4" fillId="0" borderId="80" xfId="2" applyNumberFormat="1" applyFont="1" applyBorder="1" applyAlignment="1">
      <alignment horizontal="center" vertical="center" shrinkToFit="1"/>
    </xf>
    <xf numFmtId="176" fontId="4" fillId="0" borderId="90" xfId="2" applyNumberFormat="1" applyFont="1" applyBorder="1" applyAlignment="1">
      <alignment horizontal="center" vertical="center" shrinkToFit="1"/>
    </xf>
    <xf numFmtId="176" fontId="4" fillId="0" borderId="91" xfId="2" applyNumberFormat="1" applyFont="1" applyBorder="1" applyAlignment="1">
      <alignment horizontal="center" vertical="center"/>
    </xf>
    <xf numFmtId="38" fontId="4" fillId="0" borderId="32" xfId="2" quotePrefix="1" applyNumberFormat="1" applyFont="1" applyFill="1" applyBorder="1" applyAlignment="1">
      <alignment vertical="center"/>
    </xf>
    <xf numFmtId="38" fontId="4" fillId="0" borderId="32" xfId="2" applyNumberFormat="1" applyFont="1" applyFill="1" applyBorder="1" applyAlignment="1">
      <alignment vertical="center"/>
    </xf>
    <xf numFmtId="176" fontId="4" fillId="0" borderId="32" xfId="2" applyNumberFormat="1" applyFont="1" applyFill="1" applyBorder="1" applyAlignment="1">
      <alignment vertical="center"/>
    </xf>
    <xf numFmtId="38" fontId="12" fillId="11" borderId="40" xfId="2" quotePrefix="1" applyNumberFormat="1" applyFont="1" applyFill="1" applyBorder="1" applyAlignment="1">
      <alignment vertical="center"/>
    </xf>
    <xf numFmtId="38" fontId="4" fillId="11" borderId="40" xfId="2" applyNumberFormat="1" applyFont="1" applyFill="1" applyBorder="1" applyAlignment="1">
      <alignment vertical="center"/>
    </xf>
    <xf numFmtId="176" fontId="4" fillId="11" borderId="40" xfId="2" applyNumberFormat="1" applyFont="1" applyFill="1" applyBorder="1" applyAlignment="1">
      <alignment vertical="center"/>
    </xf>
    <xf numFmtId="177" fontId="2" fillId="0" borderId="0" xfId="1" applyNumberFormat="1" applyFont="1" applyBorder="1" applyAlignment="1">
      <alignment horizontal="center" vertical="center"/>
    </xf>
    <xf numFmtId="177" fontId="4" fillId="0" borderId="80" xfId="2" applyNumberFormat="1" applyFont="1" applyBorder="1" applyAlignment="1">
      <alignment horizontal="center" vertical="center" shrinkToFit="1"/>
    </xf>
    <xf numFmtId="177" fontId="4" fillId="0" borderId="83" xfId="2" applyNumberFormat="1" applyFont="1" applyBorder="1" applyAlignment="1">
      <alignment horizontal="center" vertical="center" shrinkToFit="1"/>
    </xf>
    <xf numFmtId="177" fontId="4" fillId="0" borderId="90" xfId="2" applyNumberFormat="1" applyFont="1" applyBorder="1" applyAlignment="1">
      <alignment horizontal="center" vertical="center" shrinkToFit="1"/>
    </xf>
    <xf numFmtId="177" fontId="4" fillId="0" borderId="68" xfId="2" applyNumberFormat="1" applyFont="1" applyBorder="1" applyAlignment="1">
      <alignment horizontal="center" vertical="center" shrinkToFit="1"/>
    </xf>
    <xf numFmtId="177" fontId="4" fillId="0" borderId="91" xfId="2" applyNumberFormat="1" applyFont="1" applyBorder="1" applyAlignment="1">
      <alignment horizontal="center" vertical="center"/>
    </xf>
    <xf numFmtId="38" fontId="4" fillId="0" borderId="70" xfId="2" applyNumberFormat="1" applyFont="1" applyFill="1" applyBorder="1" applyAlignment="1">
      <alignment vertical="center" shrinkToFit="1"/>
    </xf>
    <xf numFmtId="177" fontId="4" fillId="0" borderId="0" xfId="1" applyNumberFormat="1" applyFont="1" applyFill="1" applyBorder="1" applyAlignment="1">
      <alignment horizontal="center" vertical="center"/>
    </xf>
    <xf numFmtId="176" fontId="6" fillId="0" borderId="0" xfId="1" quotePrefix="1" applyNumberFormat="1" applyFont="1" applyBorder="1" applyAlignment="1">
      <alignment horizontal="left" vertical="center"/>
    </xf>
    <xf numFmtId="176" fontId="4" fillId="0" borderId="83" xfId="2" applyNumberFormat="1" applyFont="1" applyBorder="1" applyAlignment="1">
      <alignment horizontal="center" vertical="center" wrapText="1"/>
    </xf>
    <xf numFmtId="176" fontId="4" fillId="0" borderId="79" xfId="2" applyNumberFormat="1" applyFont="1" applyBorder="1" applyAlignment="1">
      <alignment horizontal="center" vertical="center" wrapText="1"/>
    </xf>
    <xf numFmtId="178" fontId="4" fillId="0" borderId="0" xfId="2" applyNumberFormat="1" applyFont="1" applyFill="1" applyBorder="1" applyAlignment="1"/>
    <xf numFmtId="38" fontId="4" fillId="0" borderId="0" xfId="2" quotePrefix="1" applyFont="1" applyAlignment="1">
      <alignment vertical="center"/>
    </xf>
    <xf numFmtId="38" fontId="6" fillId="0" borderId="0" xfId="2" quotePrefix="1" applyFont="1" applyAlignment="1">
      <alignment vertical="center"/>
    </xf>
    <xf numFmtId="38" fontId="6" fillId="0" borderId="0" xfId="2" applyFont="1" applyAlignment="1">
      <alignment vertical="center"/>
    </xf>
    <xf numFmtId="0" fontId="4" fillId="0" borderId="0" xfId="4" quotePrefix="1" applyFont="1" applyAlignment="1">
      <alignment horizontal="center" vertical="center"/>
    </xf>
    <xf numFmtId="177" fontId="4" fillId="3" borderId="26" xfId="2" applyNumberFormat="1" applyFont="1" applyFill="1" applyBorder="1" applyAlignment="1">
      <alignment vertical="center"/>
    </xf>
    <xf numFmtId="177" fontId="4" fillId="3" borderId="70" xfId="2" applyNumberFormat="1" applyFont="1" applyFill="1" applyBorder="1" applyAlignment="1">
      <alignment vertical="center"/>
    </xf>
    <xf numFmtId="177" fontId="4" fillId="3" borderId="32" xfId="2" applyNumberFormat="1" applyFont="1" applyFill="1" applyBorder="1" applyAlignment="1">
      <alignment vertical="center"/>
    </xf>
    <xf numFmtId="177" fontId="4" fillId="3" borderId="71" xfId="2" applyNumberFormat="1" applyFont="1" applyFill="1" applyBorder="1" applyAlignment="1">
      <alignment vertical="center"/>
    </xf>
    <xf numFmtId="177" fontId="4" fillId="0" borderId="32" xfId="2" applyNumberFormat="1" applyFont="1" applyBorder="1" applyAlignment="1">
      <alignment vertical="center"/>
    </xf>
    <xf numFmtId="177" fontId="4" fillId="0" borderId="71" xfId="2" applyNumberFormat="1" applyFont="1" applyBorder="1" applyAlignment="1">
      <alignment vertical="center"/>
    </xf>
    <xf numFmtId="177" fontId="4" fillId="0" borderId="26" xfId="2" applyNumberFormat="1" applyFont="1" applyBorder="1" applyAlignment="1">
      <alignment vertical="center"/>
    </xf>
    <xf numFmtId="177" fontId="4" fillId="0" borderId="70" xfId="2" applyNumberFormat="1" applyFont="1" applyBorder="1" applyAlignment="1">
      <alignment vertical="center"/>
    </xf>
    <xf numFmtId="177" fontId="4" fillId="5" borderId="40" xfId="2" applyNumberFormat="1" applyFont="1" applyFill="1" applyBorder="1" applyAlignment="1">
      <alignment vertical="center"/>
    </xf>
    <xf numFmtId="177" fontId="4" fillId="5" borderId="72" xfId="2" applyNumberFormat="1" applyFont="1" applyFill="1" applyBorder="1" applyAlignment="1">
      <alignment vertical="center"/>
    </xf>
    <xf numFmtId="177" fontId="4" fillId="0" borderId="35" xfId="2" applyNumberFormat="1" applyFont="1" applyBorder="1" applyAlignment="1">
      <alignment vertical="center"/>
    </xf>
    <xf numFmtId="177" fontId="4" fillId="0" borderId="36" xfId="2" applyNumberFormat="1" applyFont="1" applyBorder="1" applyAlignment="1">
      <alignment vertical="center"/>
    </xf>
    <xf numFmtId="38" fontId="4" fillId="0" borderId="0" xfId="4" applyNumberFormat="1" applyFont="1" applyAlignment="1">
      <alignment horizontal="center" vertical="center"/>
    </xf>
    <xf numFmtId="0" fontId="4" fillId="0" borderId="88" xfId="4" applyFont="1" applyBorder="1" applyAlignment="1">
      <alignment horizontal="center" vertical="center"/>
    </xf>
    <xf numFmtId="0" fontId="4" fillId="0" borderId="59" xfId="4" applyFont="1" applyBorder="1" applyAlignment="1">
      <alignment horizontal="center" vertical="center"/>
    </xf>
    <xf numFmtId="177" fontId="4" fillId="3" borderId="46" xfId="2" applyNumberFormat="1" applyFont="1" applyFill="1" applyBorder="1" applyAlignment="1">
      <alignment vertical="center"/>
    </xf>
    <xf numFmtId="177" fontId="4" fillId="3" borderId="73" xfId="2" applyNumberFormat="1" applyFont="1" applyFill="1" applyBorder="1" applyAlignment="1">
      <alignment vertical="center"/>
    </xf>
    <xf numFmtId="0" fontId="4" fillId="8" borderId="0" xfId="4" applyFont="1" applyFill="1" applyAlignment="1">
      <alignment horizontal="center" vertical="center"/>
    </xf>
    <xf numFmtId="177" fontId="4" fillId="8" borderId="26" xfId="2" applyNumberFormat="1" applyFont="1" applyFill="1" applyBorder="1" applyAlignment="1">
      <alignment vertical="center"/>
    </xf>
    <xf numFmtId="177" fontId="4" fillId="8" borderId="70" xfId="2" applyNumberFormat="1" applyFont="1" applyFill="1" applyBorder="1" applyAlignment="1">
      <alignment vertical="center"/>
    </xf>
    <xf numFmtId="38" fontId="4" fillId="8" borderId="0" xfId="4" applyNumberFormat="1" applyFont="1" applyFill="1" applyAlignment="1">
      <alignment horizontal="center" vertical="center"/>
    </xf>
    <xf numFmtId="177" fontId="4" fillId="0" borderId="32" xfId="2" applyNumberFormat="1" applyFont="1" applyFill="1" applyBorder="1" applyAlignment="1">
      <alignment vertical="center"/>
    </xf>
    <xf numFmtId="177" fontId="4" fillId="0" borderId="71" xfId="2" applyNumberFormat="1" applyFont="1" applyFill="1" applyBorder="1" applyAlignment="1">
      <alignment vertical="center"/>
    </xf>
    <xf numFmtId="177" fontId="4" fillId="0" borderId="0" xfId="4" applyNumberFormat="1" applyFont="1" applyAlignment="1">
      <alignment horizontal="center" vertical="center"/>
    </xf>
    <xf numFmtId="177" fontId="4" fillId="0" borderId="74" xfId="2" applyNumberFormat="1" applyFont="1" applyBorder="1" applyAlignment="1">
      <alignment vertical="center"/>
    </xf>
    <xf numFmtId="177" fontId="4" fillId="0" borderId="75" xfId="2" applyNumberFormat="1" applyFont="1" applyBorder="1" applyAlignment="1">
      <alignment vertical="center"/>
    </xf>
    <xf numFmtId="177" fontId="4" fillId="7" borderId="40" xfId="2" applyNumberFormat="1" applyFont="1" applyFill="1" applyBorder="1" applyAlignment="1">
      <alignment vertical="center"/>
    </xf>
    <xf numFmtId="177" fontId="4" fillId="7" borderId="72" xfId="2" applyNumberFormat="1" applyFont="1" applyFill="1" applyBorder="1" applyAlignment="1">
      <alignment vertical="center"/>
    </xf>
    <xf numFmtId="0" fontId="4" fillId="0" borderId="55" xfId="3" applyFont="1" applyBorder="1" applyAlignment="1">
      <alignment vertical="center"/>
    </xf>
    <xf numFmtId="0" fontId="4" fillId="0" borderId="56" xfId="3" applyFont="1" applyBorder="1" applyAlignment="1">
      <alignment vertical="center"/>
    </xf>
    <xf numFmtId="0" fontId="4" fillId="0" borderId="37" xfId="3" applyFont="1" applyBorder="1" applyAlignment="1">
      <alignment vertical="center"/>
    </xf>
    <xf numFmtId="0" fontId="4" fillId="0" borderId="32" xfId="3" applyFont="1" applyBorder="1" applyAlignment="1">
      <alignment vertical="center"/>
    </xf>
    <xf numFmtId="0" fontId="4" fillId="0" borderId="37" xfId="3" quotePrefix="1" applyFont="1" applyBorder="1" applyAlignment="1">
      <alignment vertical="center"/>
    </xf>
    <xf numFmtId="0" fontId="4" fillId="0" borderId="32" xfId="3" quotePrefix="1" applyFont="1" applyBorder="1" applyAlignment="1">
      <alignment vertical="center"/>
    </xf>
    <xf numFmtId="0" fontId="4" fillId="6" borderId="39" xfId="3" applyFont="1" applyFill="1" applyBorder="1" applyAlignment="1">
      <alignment vertical="center"/>
    </xf>
    <xf numFmtId="0" fontId="4" fillId="6" borderId="40" xfId="3" applyFont="1" applyFill="1" applyBorder="1" applyAlignment="1">
      <alignment vertical="center"/>
    </xf>
    <xf numFmtId="0" fontId="4" fillId="4" borderId="39" xfId="3" applyFont="1" applyFill="1" applyBorder="1" applyAlignment="1">
      <alignment vertical="center"/>
    </xf>
    <xf numFmtId="0" fontId="4" fillId="4" borderId="40" xfId="3" applyFont="1" applyFill="1" applyBorder="1" applyAlignment="1">
      <alignment vertical="center"/>
    </xf>
    <xf numFmtId="0" fontId="4" fillId="0" borderId="31" xfId="3" applyFont="1" applyFill="1" applyBorder="1" applyAlignment="1">
      <alignment vertical="center"/>
    </xf>
    <xf numFmtId="0" fontId="4" fillId="0" borderId="7" xfId="3" applyFont="1" applyFill="1" applyBorder="1" applyAlignment="1">
      <alignment vertical="center"/>
    </xf>
    <xf numFmtId="0" fontId="4" fillId="0" borderId="25" xfId="3" applyFont="1" applyFill="1" applyBorder="1" applyAlignment="1">
      <alignment vertical="center"/>
    </xf>
    <xf numFmtId="0" fontId="4" fillId="0" borderId="1" xfId="3" applyFont="1" applyFill="1" applyBorder="1" applyAlignment="1">
      <alignment vertical="center"/>
    </xf>
    <xf numFmtId="0" fontId="4" fillId="0" borderId="31" xfId="3" quotePrefix="1" applyFont="1" applyFill="1" applyBorder="1" applyAlignment="1">
      <alignment horizontal="left" vertical="center" wrapText="1"/>
    </xf>
    <xf numFmtId="0" fontId="4" fillId="0" borderId="7" xfId="3" quotePrefix="1" applyFont="1" applyFill="1" applyBorder="1" applyAlignment="1">
      <alignment horizontal="left" vertical="center" wrapText="1"/>
    </xf>
    <xf numFmtId="0" fontId="4" fillId="0" borderId="25" xfId="3" quotePrefix="1" applyFont="1" applyFill="1" applyBorder="1" applyAlignment="1">
      <alignment horizontal="left" vertical="center" wrapText="1"/>
    </xf>
    <xf numFmtId="0" fontId="4" fillId="0" borderId="31" xfId="3" applyFont="1" applyFill="1" applyBorder="1" applyAlignment="1">
      <alignment horizontal="left" vertical="center"/>
    </xf>
    <xf numFmtId="0" fontId="4" fillId="0" borderId="7" xfId="3" applyFont="1" applyFill="1" applyBorder="1" applyAlignment="1">
      <alignment horizontal="left" vertical="center"/>
    </xf>
    <xf numFmtId="0" fontId="4" fillId="0" borderId="25" xfId="3" applyFont="1" applyFill="1" applyBorder="1" applyAlignment="1">
      <alignment horizontal="left" vertical="center"/>
    </xf>
    <xf numFmtId="0" fontId="4" fillId="0" borderId="1"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8" xfId="3" applyFont="1" applyBorder="1" applyAlignment="1">
      <alignment horizontal="center" vertical="center" wrapText="1"/>
    </xf>
    <xf numFmtId="0" fontId="4" fillId="0" borderId="2" xfId="3" applyFont="1" applyBorder="1" applyAlignment="1">
      <alignment horizontal="center" vertical="center"/>
    </xf>
    <xf numFmtId="0" fontId="4" fillId="0" borderId="8" xfId="3" applyFont="1" applyBorder="1" applyAlignment="1">
      <alignment horizontal="center" vertical="center"/>
    </xf>
    <xf numFmtId="0" fontId="4" fillId="0" borderId="19" xfId="3" applyFont="1" applyBorder="1" applyAlignment="1">
      <alignment horizontal="center" vertical="center"/>
    </xf>
    <xf numFmtId="176" fontId="4" fillId="0" borderId="3" xfId="2" applyNumberFormat="1" applyFont="1" applyBorder="1" applyAlignment="1">
      <alignment horizontal="center" vertical="center"/>
    </xf>
    <xf numFmtId="176" fontId="4" fillId="0" borderId="4" xfId="2" applyNumberFormat="1" applyFont="1" applyBorder="1" applyAlignment="1">
      <alignment horizontal="center" vertical="center"/>
    </xf>
    <xf numFmtId="176" fontId="4" fillId="0" borderId="5" xfId="2" applyNumberFormat="1" applyFont="1" applyBorder="1" applyAlignment="1">
      <alignment horizontal="center" vertical="center"/>
    </xf>
    <xf numFmtId="176" fontId="4" fillId="0" borderId="6"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10" xfId="2" applyNumberFormat="1" applyFont="1" applyBorder="1" applyAlignment="1">
      <alignment horizontal="center" vertical="center"/>
    </xf>
    <xf numFmtId="176" fontId="4" fillId="0" borderId="11" xfId="2" applyNumberFormat="1" applyFont="1" applyBorder="1" applyAlignment="1">
      <alignment horizontal="center" vertical="center"/>
    </xf>
    <xf numFmtId="176" fontId="4" fillId="0" borderId="12" xfId="2" applyNumberFormat="1" applyFont="1" applyBorder="1" applyAlignment="1">
      <alignment horizontal="center" vertical="center"/>
    </xf>
    <xf numFmtId="176" fontId="4" fillId="0" borderId="58" xfId="2" applyNumberFormat="1" applyFont="1" applyBorder="1" applyAlignment="1">
      <alignment horizontal="center" vertical="center"/>
    </xf>
    <xf numFmtId="176" fontId="4" fillId="0" borderId="59" xfId="2" applyNumberFormat="1" applyFont="1" applyBorder="1" applyAlignment="1">
      <alignment horizontal="center" vertical="center"/>
    </xf>
    <xf numFmtId="176" fontId="4" fillId="0" borderId="59" xfId="5" applyNumberFormat="1" applyFont="1" applyBorder="1" applyAlignment="1">
      <alignment horizontal="center" vertical="center"/>
    </xf>
    <xf numFmtId="176" fontId="4" fillId="0" borderId="4" xfId="5" applyNumberFormat="1" applyFont="1" applyBorder="1" applyAlignment="1">
      <alignment horizontal="center" vertical="center"/>
    </xf>
    <xf numFmtId="176" fontId="4" fillId="0" borderId="6" xfId="5" applyNumberFormat="1" applyFont="1" applyBorder="1" applyAlignment="1">
      <alignment horizontal="center" vertical="center"/>
    </xf>
    <xf numFmtId="176" fontId="4" fillId="0" borderId="60" xfId="2" applyNumberFormat="1" applyFont="1" applyBorder="1" applyAlignment="1">
      <alignment horizontal="center" vertical="center"/>
    </xf>
    <xf numFmtId="176" fontId="4" fillId="0" borderId="61" xfId="2" applyNumberFormat="1" applyFont="1" applyBorder="1" applyAlignment="1">
      <alignment horizontal="center" vertical="center"/>
    </xf>
    <xf numFmtId="176" fontId="4" fillId="0" borderId="62" xfId="2" applyNumberFormat="1" applyFont="1" applyBorder="1" applyAlignment="1">
      <alignment horizontal="center" vertical="center"/>
    </xf>
    <xf numFmtId="176" fontId="4" fillId="0" borderId="63" xfId="2" applyNumberFormat="1" applyFont="1" applyBorder="1" applyAlignment="1">
      <alignment horizontal="center" vertical="center"/>
    </xf>
    <xf numFmtId="0" fontId="4" fillId="0" borderId="31" xfId="3" applyFont="1" applyBorder="1" applyAlignment="1">
      <alignment vertical="center"/>
    </xf>
    <xf numFmtId="0" fontId="4" fillId="0" borderId="7" xfId="3" applyFont="1" applyBorder="1" applyAlignment="1">
      <alignment vertical="center"/>
    </xf>
    <xf numFmtId="0" fontId="4" fillId="0" borderId="25" xfId="3" applyFont="1" applyBorder="1" applyAlignment="1">
      <alignment vertical="center"/>
    </xf>
    <xf numFmtId="0" fontId="4" fillId="0" borderId="1" xfId="3" applyFont="1" applyBorder="1" applyAlignment="1">
      <alignment vertical="center"/>
    </xf>
    <xf numFmtId="0" fontId="4" fillId="0" borderId="31" xfId="3" applyFont="1" applyBorder="1" applyAlignment="1">
      <alignment horizontal="left" vertical="center"/>
    </xf>
    <xf numFmtId="0" fontId="4" fillId="0" borderId="7" xfId="3" applyFont="1" applyBorder="1" applyAlignment="1">
      <alignment horizontal="left" vertical="center"/>
    </xf>
    <xf numFmtId="0" fontId="4" fillId="0" borderId="25" xfId="3" applyFont="1" applyBorder="1" applyAlignment="1">
      <alignment horizontal="left" vertical="center"/>
    </xf>
    <xf numFmtId="0" fontId="4" fillId="0" borderId="31" xfId="3" quotePrefix="1" applyFont="1" applyBorder="1" applyAlignment="1">
      <alignment horizontal="left" vertical="center" wrapText="1"/>
    </xf>
    <xf numFmtId="0" fontId="4" fillId="0" borderId="7" xfId="3" quotePrefix="1" applyFont="1" applyBorder="1" applyAlignment="1">
      <alignment horizontal="left" vertical="center" wrapText="1"/>
    </xf>
    <xf numFmtId="0" fontId="4" fillId="0" borderId="25" xfId="3" quotePrefix="1" applyFont="1" applyBorder="1" applyAlignment="1">
      <alignment horizontal="left" vertical="center" wrapText="1"/>
    </xf>
    <xf numFmtId="38" fontId="4" fillId="0" borderId="64" xfId="2" applyFont="1" applyBorder="1" applyAlignment="1">
      <alignment horizontal="center" vertical="center"/>
    </xf>
    <xf numFmtId="38" fontId="4" fillId="0" borderId="3" xfId="2" applyFont="1" applyBorder="1" applyAlignment="1">
      <alignment horizontal="center" vertical="center"/>
    </xf>
    <xf numFmtId="38" fontId="4" fillId="0" borderId="65" xfId="2" applyFont="1" applyBorder="1" applyAlignment="1">
      <alignment horizontal="center" vertical="center"/>
    </xf>
    <xf numFmtId="49" fontId="16" fillId="0" borderId="60" xfId="0" applyNumberFormat="1"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60" xfId="0" applyFont="1" applyFill="1" applyBorder="1" applyAlignment="1">
      <alignment horizontal="center" vertical="center" wrapText="1"/>
    </xf>
    <xf numFmtId="0" fontId="16" fillId="0" borderId="60" xfId="0" applyFont="1" applyFill="1" applyBorder="1" applyAlignment="1">
      <alignment horizontal="center" vertical="top" wrapText="1"/>
    </xf>
    <xf numFmtId="0" fontId="4" fillId="0" borderId="77" xfId="0" applyFont="1" applyBorder="1" applyAlignment="1">
      <alignment horizontal="center" vertical="top"/>
    </xf>
    <xf numFmtId="0" fontId="4" fillId="0" borderId="79" xfId="0" applyFont="1" applyBorder="1" applyAlignment="1">
      <alignment horizontal="center" vertical="top"/>
    </xf>
    <xf numFmtId="0" fontId="4" fillId="0" borderId="8" xfId="0" applyFont="1" applyBorder="1" applyAlignment="1">
      <alignment horizontal="center" vertical="top"/>
    </xf>
    <xf numFmtId="0" fontId="4" fillId="0" borderId="61" xfId="0" applyFont="1" applyBorder="1" applyAlignment="1">
      <alignment horizontal="center" vertical="top"/>
    </xf>
    <xf numFmtId="0" fontId="21" fillId="9" borderId="79" xfId="5" applyFont="1" applyFill="1" applyBorder="1" applyAlignment="1">
      <alignment horizontal="center" vertical="center" wrapText="1"/>
    </xf>
    <xf numFmtId="0" fontId="21" fillId="9" borderId="8" xfId="5" applyFont="1" applyFill="1" applyBorder="1" applyAlignment="1">
      <alignment horizontal="center" vertical="center" wrapText="1"/>
    </xf>
    <xf numFmtId="0" fontId="20" fillId="9" borderId="79" xfId="5" applyFont="1" applyFill="1" applyBorder="1" applyAlignment="1">
      <alignment horizontal="center" vertical="center"/>
    </xf>
    <xf numFmtId="0" fontId="20" fillId="9" borderId="8" xfId="5" applyFont="1" applyFill="1" applyBorder="1" applyAlignment="1">
      <alignment horizontal="center" vertical="center"/>
    </xf>
    <xf numFmtId="0" fontId="4" fillId="0" borderId="8" xfId="5" applyFont="1" applyBorder="1" applyAlignment="1">
      <alignment horizontal="center" vertical="center"/>
    </xf>
    <xf numFmtId="0" fontId="20" fillId="9" borderId="77" xfId="5" applyFont="1" applyFill="1" applyBorder="1" applyAlignment="1">
      <alignment horizontal="center" vertical="center" shrinkToFit="1"/>
    </xf>
    <xf numFmtId="0" fontId="20" fillId="9" borderId="79" xfId="5" applyFont="1" applyFill="1" applyBorder="1" applyAlignment="1">
      <alignment horizontal="center" vertical="center" wrapText="1"/>
    </xf>
    <xf numFmtId="0" fontId="20" fillId="9" borderId="8" xfId="5" applyFont="1" applyFill="1" applyBorder="1" applyAlignment="1">
      <alignment horizontal="center" vertical="center" wrapText="1"/>
    </xf>
    <xf numFmtId="0" fontId="4" fillId="0" borderId="83" xfId="5" applyFont="1" applyFill="1" applyBorder="1" applyAlignment="1">
      <alignment horizontal="center" vertical="center" wrapText="1"/>
    </xf>
    <xf numFmtId="0" fontId="4" fillId="0" borderId="68" xfId="5"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4" fillId="0" borderId="2"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19" xfId="3" applyFont="1" applyFill="1" applyBorder="1" applyAlignment="1">
      <alignment horizontal="center" vertical="center"/>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4" fillId="0" borderId="6" xfId="5" applyFont="1" applyFill="1" applyBorder="1" applyAlignment="1">
      <alignment horizontal="center" vertical="center" wrapText="1"/>
    </xf>
    <xf numFmtId="0" fontId="4" fillId="0" borderId="7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84" xfId="5" applyFont="1" applyFill="1" applyBorder="1" applyAlignment="1">
      <alignment horizontal="center" vertical="center" wrapText="1"/>
    </xf>
    <xf numFmtId="0" fontId="4" fillId="0" borderId="85" xfId="5" applyFont="1" applyFill="1" applyBorder="1" applyAlignment="1">
      <alignment horizontal="center" vertical="center" wrapText="1"/>
    </xf>
    <xf numFmtId="0" fontId="4" fillId="0" borderId="86" xfId="5"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82" xfId="5" applyFont="1" applyFill="1" applyBorder="1" applyAlignment="1">
      <alignment horizontal="center" vertical="center" wrapText="1"/>
    </xf>
    <xf numFmtId="177" fontId="4" fillId="0" borderId="83" xfId="2" applyNumberFormat="1" applyFont="1" applyFill="1" applyBorder="1" applyAlignment="1">
      <alignment horizontal="center" vertical="center" wrapText="1"/>
    </xf>
    <xf numFmtId="177" fontId="4" fillId="0" borderId="68" xfId="2" applyNumberFormat="1" applyFont="1" applyFill="1" applyBorder="1" applyAlignment="1">
      <alignment horizontal="center" vertical="center" wrapText="1"/>
    </xf>
    <xf numFmtId="177" fontId="4" fillId="0" borderId="1" xfId="2" applyNumberFormat="1" applyFont="1" applyFill="1" applyBorder="1" applyAlignment="1">
      <alignment horizontal="center" vertical="center" wrapText="1"/>
    </xf>
    <xf numFmtId="177" fontId="4" fillId="0" borderId="7" xfId="2" applyNumberFormat="1" applyFont="1" applyFill="1" applyBorder="1" applyAlignment="1">
      <alignment horizontal="center" vertical="center" wrapText="1"/>
    </xf>
    <xf numFmtId="177" fontId="4" fillId="0" borderId="18"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xf>
    <xf numFmtId="177" fontId="4" fillId="0" borderId="8" xfId="2" applyNumberFormat="1" applyFont="1" applyFill="1" applyBorder="1" applyAlignment="1">
      <alignment horizontal="center" vertical="center"/>
    </xf>
    <xf numFmtId="177" fontId="4" fillId="0" borderId="19" xfId="2" applyNumberFormat="1" applyFont="1" applyFill="1" applyBorder="1" applyAlignment="1">
      <alignment horizontal="center" vertical="center"/>
    </xf>
    <xf numFmtId="177" fontId="4" fillId="0" borderId="3" xfId="2" applyNumberFormat="1" applyFont="1" applyFill="1" applyBorder="1" applyAlignment="1">
      <alignment horizontal="center" vertical="center" wrapText="1"/>
    </xf>
    <xf numFmtId="177" fontId="4" fillId="0" borderId="4" xfId="2" applyNumberFormat="1" applyFont="1" applyFill="1" applyBorder="1" applyAlignment="1">
      <alignment horizontal="center" vertical="center" wrapText="1"/>
    </xf>
    <xf numFmtId="177" fontId="4" fillId="0" borderId="6" xfId="2" applyNumberFormat="1" applyFont="1" applyFill="1" applyBorder="1" applyAlignment="1">
      <alignment horizontal="center" vertical="center" wrapText="1"/>
    </xf>
    <xf numFmtId="177" fontId="4" fillId="0" borderId="79"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84" xfId="2" applyNumberFormat="1" applyFont="1" applyFill="1" applyBorder="1" applyAlignment="1">
      <alignment horizontal="center" vertical="center" wrapText="1"/>
    </xf>
    <xf numFmtId="177" fontId="4" fillId="0" borderId="85" xfId="2" applyNumberFormat="1" applyFont="1" applyFill="1" applyBorder="1" applyAlignment="1">
      <alignment horizontal="center" vertical="center" wrapText="1"/>
    </xf>
    <xf numFmtId="177" fontId="4" fillId="0" borderId="86"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7" fontId="4" fillId="0" borderId="82" xfId="2" applyNumberFormat="1" applyFont="1" applyFill="1" applyBorder="1" applyAlignment="1">
      <alignment horizontal="center" vertical="center" wrapText="1"/>
    </xf>
    <xf numFmtId="38" fontId="4" fillId="0" borderId="4" xfId="2" applyFont="1" applyBorder="1" applyAlignment="1">
      <alignment horizontal="center" vertical="center"/>
    </xf>
    <xf numFmtId="38" fontId="4" fillId="0" borderId="6" xfId="2" applyFont="1" applyBorder="1" applyAlignment="1">
      <alignment horizontal="center" vertical="center"/>
    </xf>
    <xf numFmtId="38" fontId="4" fillId="0" borderId="5" xfId="2" applyFont="1" applyBorder="1" applyAlignment="1">
      <alignment horizontal="center" vertical="center"/>
    </xf>
    <xf numFmtId="38" fontId="12" fillId="0" borderId="3" xfId="2" applyFont="1" applyBorder="1" applyAlignment="1">
      <alignment horizontal="center" vertical="center"/>
    </xf>
    <xf numFmtId="38" fontId="12" fillId="0" borderId="4" xfId="2" applyFont="1" applyBorder="1" applyAlignment="1">
      <alignment horizontal="center" vertical="center"/>
    </xf>
    <xf numFmtId="38" fontId="12" fillId="0" borderId="6" xfId="2" applyFont="1" applyBorder="1" applyAlignment="1">
      <alignment horizontal="center" vertical="center"/>
    </xf>
    <xf numFmtId="38" fontId="4" fillId="0" borderId="60" xfId="2" applyFont="1" applyBorder="1" applyAlignment="1">
      <alignment horizontal="center" vertical="center" wrapText="1"/>
    </xf>
    <xf numFmtId="0" fontId="4" fillId="0" borderId="98" xfId="4" applyFont="1" applyBorder="1" applyAlignment="1">
      <alignment horizontal="center" vertical="center" wrapText="1"/>
    </xf>
    <xf numFmtId="38" fontId="4" fillId="0" borderId="96" xfId="2" applyFont="1" applyBorder="1" applyAlignment="1">
      <alignment horizontal="center" vertical="center" wrapText="1"/>
    </xf>
    <xf numFmtId="0" fontId="4" fillId="0" borderId="99" xfId="4" applyFont="1" applyBorder="1" applyAlignment="1">
      <alignment horizontal="center" vertical="center" wrapText="1"/>
    </xf>
    <xf numFmtId="38" fontId="4" fillId="0" borderId="84" xfId="2" applyFont="1" applyBorder="1" applyAlignment="1">
      <alignment horizontal="center" vertical="center"/>
    </xf>
    <xf numFmtId="38" fontId="4" fillId="0" borderId="85" xfId="2" applyFont="1" applyBorder="1" applyAlignment="1">
      <alignment horizontal="center" vertical="center"/>
    </xf>
    <xf numFmtId="38" fontId="4" fillId="0" borderId="86" xfId="2" applyFont="1" applyBorder="1" applyAlignment="1">
      <alignment horizontal="center" vertical="center"/>
    </xf>
    <xf numFmtId="38" fontId="4" fillId="0" borderId="95" xfId="2" applyFont="1" applyBorder="1" applyAlignment="1">
      <alignment horizontal="center" vertical="center"/>
    </xf>
    <xf numFmtId="0" fontId="4" fillId="0" borderId="92" xfId="3" applyFont="1" applyBorder="1" applyAlignment="1">
      <alignment horizontal="center" vertical="center" wrapText="1"/>
    </xf>
    <xf numFmtId="0" fontId="4" fillId="0" borderId="94" xfId="5" applyFont="1" applyBorder="1" applyAlignment="1">
      <alignment horizontal="center" vertical="center"/>
    </xf>
    <xf numFmtId="0" fontId="4" fillId="0" borderId="97" xfId="5" applyFont="1" applyBorder="1" applyAlignment="1">
      <alignment horizontal="center" vertical="center"/>
    </xf>
    <xf numFmtId="0" fontId="4" fillId="0" borderId="64" xfId="3" applyFont="1" applyBorder="1" applyAlignment="1">
      <alignment horizontal="center" vertical="center"/>
    </xf>
    <xf numFmtId="0" fontId="4" fillId="0" borderId="60" xfId="5" applyFont="1" applyBorder="1" applyAlignment="1">
      <alignment horizontal="center" vertical="center"/>
    </xf>
    <xf numFmtId="0" fontId="4" fillId="0" borderId="98" xfId="5" applyFont="1" applyBorder="1" applyAlignment="1">
      <alignment horizontal="center" vertical="center"/>
    </xf>
    <xf numFmtId="38" fontId="4" fillId="0" borderId="58" xfId="2" applyFont="1" applyBorder="1" applyAlignment="1">
      <alignment horizontal="center" vertical="center"/>
    </xf>
    <xf numFmtId="38" fontId="4" fillId="0" borderId="59" xfId="2" applyFont="1" applyBorder="1" applyAlignment="1">
      <alignment horizontal="center" vertical="center"/>
    </xf>
    <xf numFmtId="38" fontId="4" fillId="0" borderId="93" xfId="2" applyFont="1" applyBorder="1" applyAlignment="1">
      <alignment horizontal="center" vertical="center"/>
    </xf>
  </cellXfs>
  <cellStyles count="8">
    <cellStyle name="桁区切り 2" xfId="2" xr:uid="{00000000-0005-0000-0000-000000000000}"/>
    <cellStyle name="標準" xfId="0" builtinId="0"/>
    <cellStyle name="標準 2" xfId="5" xr:uid="{00000000-0005-0000-0000-000002000000}"/>
    <cellStyle name="標準_a-1" xfId="4" xr:uid="{00000000-0005-0000-0000-000003000000}"/>
    <cellStyle name="標準_Book2" xfId="6" xr:uid="{00000000-0005-0000-0000-000004000000}"/>
    <cellStyle name="標準_駅前広場修正版ｐｃｋｋ" xfId="7" xr:uid="{00000000-0005-0000-0000-000005000000}"/>
    <cellStyle name="標準_資料編waku・020213" xfId="3" xr:uid="{00000000-0005-0000-0000-000006000000}"/>
    <cellStyle name="標準_全体集計2b"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HL114"/>
  <sheetViews>
    <sheetView tabSelected="1" view="pageBreakPreview" zoomScaleNormal="75" zoomScaleSheetLayoutView="100" workbookViewId="0">
      <pane xSplit="3" ySplit="6" topLeftCell="D7" activePane="bottomRight" state="frozen"/>
      <selection pane="topRight"/>
      <selection pane="bottomLeft"/>
      <selection pane="bottomRight" activeCell="D108" sqref="D108"/>
    </sheetView>
  </sheetViews>
  <sheetFormatPr defaultColWidth="7.875" defaultRowHeight="13.5"/>
  <cols>
    <col min="1" max="1" width="2.5" style="1" customWidth="1"/>
    <col min="2" max="2" width="10.25" style="1" customWidth="1"/>
    <col min="3" max="3" width="16.625" style="1" customWidth="1"/>
    <col min="4" max="8" width="10" style="4" customWidth="1"/>
    <col min="9" max="19" width="10" style="5" customWidth="1"/>
    <col min="20" max="27" width="10.25" style="8" customWidth="1"/>
    <col min="28" max="29" width="5" style="8" customWidth="1"/>
    <col min="30" max="30" width="6.75" style="8" customWidth="1"/>
    <col min="31" max="32" width="5" style="8" customWidth="1"/>
    <col min="33" max="33" width="6.75" style="8" customWidth="1"/>
    <col min="34" max="35" width="5" style="8" customWidth="1"/>
    <col min="36" max="36" width="6.75" style="8" customWidth="1"/>
    <col min="37" max="38" width="5" style="8" customWidth="1"/>
    <col min="39" max="39" width="6.75" style="8" customWidth="1"/>
    <col min="40" max="41" width="5" style="8" customWidth="1"/>
    <col min="42" max="42" width="6.75" style="8" customWidth="1"/>
    <col min="43" max="44" width="5" style="8" customWidth="1"/>
    <col min="45" max="45" width="6.75" style="8" customWidth="1"/>
    <col min="46" max="47" width="5" style="8" customWidth="1"/>
    <col min="48" max="48" width="6.75" style="8" customWidth="1"/>
    <col min="49" max="50" width="5" style="8" customWidth="1"/>
    <col min="51" max="51" width="6.75" style="8" customWidth="1"/>
    <col min="52" max="53" width="5" style="8" customWidth="1"/>
    <col min="54" max="54" width="6.5" style="8" customWidth="1"/>
    <col min="55" max="56" width="5" style="8" customWidth="1"/>
    <col min="57" max="57" width="6.75" style="8" customWidth="1"/>
    <col min="58" max="59" width="5" style="8" customWidth="1"/>
    <col min="60" max="60" width="6.75" style="8" customWidth="1"/>
    <col min="61" max="63" width="7.875" style="8" customWidth="1"/>
    <col min="64" max="16384" width="7.875" style="1"/>
  </cols>
  <sheetData>
    <row r="1" spans="1:220" ht="14.25" customHeight="1">
      <c r="B1" s="2"/>
      <c r="C1" s="2"/>
      <c r="D1" s="3"/>
      <c r="L1" s="6"/>
      <c r="M1" s="7"/>
      <c r="N1" s="7"/>
    </row>
    <row r="2" spans="1:220" ht="21.75" thickBot="1">
      <c r="B2" s="9" t="s">
        <v>0</v>
      </c>
      <c r="C2" s="4"/>
      <c r="G2" s="5"/>
      <c r="H2" s="5"/>
      <c r="I2" s="10"/>
      <c r="J2" s="10"/>
      <c r="K2" s="11"/>
      <c r="BJ2" s="1"/>
      <c r="BK2" s="1"/>
    </row>
    <row r="3" spans="1:220" s="12" customFormat="1" ht="16.899999999999999" customHeight="1">
      <c r="B3" s="469" t="s">
        <v>1</v>
      </c>
      <c r="C3" s="472" t="s">
        <v>2</v>
      </c>
      <c r="D3" s="475" t="s">
        <v>3</v>
      </c>
      <c r="E3" s="476"/>
      <c r="F3" s="476"/>
      <c r="G3" s="476"/>
      <c r="H3" s="476"/>
      <c r="I3" s="476"/>
      <c r="J3" s="476"/>
      <c r="K3" s="477"/>
      <c r="L3" s="475" t="s">
        <v>4</v>
      </c>
      <c r="M3" s="476"/>
      <c r="N3" s="476"/>
      <c r="O3" s="476"/>
      <c r="P3" s="476"/>
      <c r="Q3" s="476"/>
      <c r="R3" s="476"/>
      <c r="S3" s="478"/>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4"/>
      <c r="BJ3" s="14"/>
      <c r="BK3" s="14"/>
    </row>
    <row r="4" spans="1:220" s="12" customFormat="1" ht="16.899999999999999" customHeight="1">
      <c r="B4" s="470"/>
      <c r="C4" s="473"/>
      <c r="D4" s="479" t="s">
        <v>5</v>
      </c>
      <c r="E4" s="480"/>
      <c r="F4" s="480"/>
      <c r="G4" s="481"/>
      <c r="H4" s="479" t="s">
        <v>6</v>
      </c>
      <c r="I4" s="480"/>
      <c r="J4" s="480"/>
      <c r="K4" s="481"/>
      <c r="L4" s="479" t="s">
        <v>7</v>
      </c>
      <c r="M4" s="480"/>
      <c r="N4" s="480"/>
      <c r="O4" s="481"/>
      <c r="P4" s="479" t="s">
        <v>8</v>
      </c>
      <c r="Q4" s="480"/>
      <c r="R4" s="480"/>
      <c r="S4" s="482"/>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4"/>
      <c r="BJ4" s="14"/>
      <c r="BK4" s="14"/>
    </row>
    <row r="5" spans="1:220" s="12" customFormat="1" ht="16.899999999999999" customHeight="1">
      <c r="B5" s="470"/>
      <c r="C5" s="473"/>
      <c r="D5" s="15" t="s">
        <v>9</v>
      </c>
      <c r="E5" s="16" t="s">
        <v>10</v>
      </c>
      <c r="F5" s="17" t="s">
        <v>10</v>
      </c>
      <c r="G5" s="18" t="s">
        <v>11</v>
      </c>
      <c r="H5" s="15" t="s">
        <v>9</v>
      </c>
      <c r="I5" s="16" t="s">
        <v>10</v>
      </c>
      <c r="J5" s="17" t="s">
        <v>10</v>
      </c>
      <c r="K5" s="18" t="s">
        <v>11</v>
      </c>
      <c r="L5" s="15" t="s">
        <v>9</v>
      </c>
      <c r="M5" s="16" t="s">
        <v>10</v>
      </c>
      <c r="N5" s="17" t="s">
        <v>10</v>
      </c>
      <c r="O5" s="18" t="s">
        <v>11</v>
      </c>
      <c r="P5" s="15" t="s">
        <v>9</v>
      </c>
      <c r="Q5" s="16" t="s">
        <v>10</v>
      </c>
      <c r="R5" s="17" t="s">
        <v>10</v>
      </c>
      <c r="S5" s="19" t="s">
        <v>11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14"/>
      <c r="BJ5" s="14"/>
      <c r="BK5" s="14"/>
    </row>
    <row r="6" spans="1:220" s="12" customFormat="1" ht="16.899999999999999" customHeight="1" thickBot="1">
      <c r="B6" s="471"/>
      <c r="C6" s="474"/>
      <c r="D6" s="21" t="s">
        <v>12</v>
      </c>
      <c r="E6" s="22" t="s">
        <v>13</v>
      </c>
      <c r="F6" s="23" t="s">
        <v>14</v>
      </c>
      <c r="G6" s="24"/>
      <c r="H6" s="21" t="s">
        <v>12</v>
      </c>
      <c r="I6" s="22" t="s">
        <v>13</v>
      </c>
      <c r="J6" s="23" t="s">
        <v>14</v>
      </c>
      <c r="K6" s="24"/>
      <c r="L6" s="21" t="s">
        <v>12</v>
      </c>
      <c r="M6" s="22" t="s">
        <v>13</v>
      </c>
      <c r="N6" s="23" t="s">
        <v>14</v>
      </c>
      <c r="O6" s="24"/>
      <c r="P6" s="21" t="s">
        <v>12</v>
      </c>
      <c r="Q6" s="22" t="s">
        <v>13</v>
      </c>
      <c r="R6" s="23" t="s">
        <v>14</v>
      </c>
      <c r="S6" s="25"/>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14"/>
      <c r="BJ6" s="14"/>
      <c r="BK6" s="14"/>
    </row>
    <row r="7" spans="1:220" ht="16.899999999999999" customHeight="1">
      <c r="A7" s="26"/>
      <c r="B7" s="27" t="s">
        <v>15</v>
      </c>
      <c r="C7" s="28" t="s">
        <v>16</v>
      </c>
      <c r="D7" s="29">
        <v>3554.9</v>
      </c>
      <c r="E7" s="30">
        <v>176.4</v>
      </c>
      <c r="F7" s="30">
        <v>210.8</v>
      </c>
      <c r="G7" s="31">
        <v>3942.1000000000004</v>
      </c>
      <c r="H7" s="29">
        <v>0</v>
      </c>
      <c r="I7" s="30">
        <v>144.19999999999999</v>
      </c>
      <c r="J7" s="30">
        <v>22.8</v>
      </c>
      <c r="K7" s="31">
        <v>167</v>
      </c>
      <c r="L7" s="29">
        <v>0</v>
      </c>
      <c r="M7" s="30">
        <v>0</v>
      </c>
      <c r="N7" s="30">
        <v>0</v>
      </c>
      <c r="O7" s="31">
        <v>0</v>
      </c>
      <c r="P7" s="29">
        <v>0</v>
      </c>
      <c r="Q7" s="30">
        <v>0</v>
      </c>
      <c r="R7" s="30">
        <v>0</v>
      </c>
      <c r="S7" s="32">
        <v>0</v>
      </c>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row>
    <row r="8" spans="1:220" ht="16.899999999999999" customHeight="1">
      <c r="A8" s="26"/>
      <c r="B8" s="459" t="s">
        <v>17</v>
      </c>
      <c r="C8" s="33" t="s">
        <v>18</v>
      </c>
      <c r="D8" s="34">
        <v>4072.5</v>
      </c>
      <c r="E8" s="35">
        <v>209</v>
      </c>
      <c r="F8" s="35">
        <v>31.7</v>
      </c>
      <c r="G8" s="36">
        <v>4313.2</v>
      </c>
      <c r="H8" s="34">
        <v>0</v>
      </c>
      <c r="I8" s="35">
        <v>4.9000000000000004</v>
      </c>
      <c r="J8" s="35">
        <v>0</v>
      </c>
      <c r="K8" s="36">
        <v>4.9000000000000004</v>
      </c>
      <c r="L8" s="34">
        <v>0</v>
      </c>
      <c r="M8" s="35">
        <v>0</v>
      </c>
      <c r="N8" s="35">
        <v>0</v>
      </c>
      <c r="O8" s="36">
        <v>0</v>
      </c>
      <c r="P8" s="34">
        <v>0</v>
      </c>
      <c r="Q8" s="35">
        <v>0</v>
      </c>
      <c r="R8" s="35">
        <v>0</v>
      </c>
      <c r="S8" s="37">
        <v>0</v>
      </c>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row>
    <row r="9" spans="1:220" ht="16.899999999999999" customHeight="1">
      <c r="A9" s="26"/>
      <c r="B9" s="460"/>
      <c r="C9" s="38" t="s">
        <v>19</v>
      </c>
      <c r="D9" s="39">
        <v>3890.3</v>
      </c>
      <c r="E9" s="40">
        <v>30.3</v>
      </c>
      <c r="F9" s="40">
        <v>30.7</v>
      </c>
      <c r="G9" s="41">
        <v>3951.3</v>
      </c>
      <c r="H9" s="39">
        <v>0</v>
      </c>
      <c r="I9" s="40">
        <v>4.9000000000000004</v>
      </c>
      <c r="J9" s="40">
        <v>0</v>
      </c>
      <c r="K9" s="41">
        <v>4.9000000000000004</v>
      </c>
      <c r="L9" s="39">
        <v>0</v>
      </c>
      <c r="M9" s="40">
        <v>0</v>
      </c>
      <c r="N9" s="40">
        <v>0</v>
      </c>
      <c r="O9" s="41">
        <v>0</v>
      </c>
      <c r="P9" s="39">
        <v>0</v>
      </c>
      <c r="Q9" s="40">
        <v>0</v>
      </c>
      <c r="R9" s="40">
        <v>0</v>
      </c>
      <c r="S9" s="42">
        <v>0</v>
      </c>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row>
    <row r="10" spans="1:220" ht="16.899999999999999" customHeight="1">
      <c r="A10" s="26"/>
      <c r="B10" s="461"/>
      <c r="C10" s="43" t="s">
        <v>20</v>
      </c>
      <c r="D10" s="39">
        <v>182.2</v>
      </c>
      <c r="E10" s="40">
        <v>178.7</v>
      </c>
      <c r="F10" s="40">
        <v>1</v>
      </c>
      <c r="G10" s="41">
        <v>361.9</v>
      </c>
      <c r="H10" s="39">
        <v>0</v>
      </c>
      <c r="I10" s="40">
        <v>0</v>
      </c>
      <c r="J10" s="40">
        <v>0</v>
      </c>
      <c r="K10" s="41">
        <v>0</v>
      </c>
      <c r="L10" s="39">
        <v>0</v>
      </c>
      <c r="M10" s="40">
        <v>0</v>
      </c>
      <c r="N10" s="40">
        <v>0</v>
      </c>
      <c r="O10" s="41">
        <v>0</v>
      </c>
      <c r="P10" s="39">
        <v>0</v>
      </c>
      <c r="Q10" s="40">
        <v>0</v>
      </c>
      <c r="R10" s="40">
        <v>0</v>
      </c>
      <c r="S10" s="42">
        <v>0</v>
      </c>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row>
    <row r="11" spans="1:220" ht="16.899999999999999" customHeight="1">
      <c r="A11" s="26"/>
      <c r="B11" s="44" t="s">
        <v>21</v>
      </c>
      <c r="C11" s="33" t="s">
        <v>22</v>
      </c>
      <c r="D11" s="34">
        <v>685.1</v>
      </c>
      <c r="E11" s="35">
        <v>226.7</v>
      </c>
      <c r="F11" s="35">
        <v>21.8</v>
      </c>
      <c r="G11" s="36">
        <v>933.59999999999991</v>
      </c>
      <c r="H11" s="34">
        <v>0</v>
      </c>
      <c r="I11" s="35">
        <v>146.6</v>
      </c>
      <c r="J11" s="35">
        <v>4.3</v>
      </c>
      <c r="K11" s="36">
        <v>150.9</v>
      </c>
      <c r="L11" s="34">
        <v>0</v>
      </c>
      <c r="M11" s="35">
        <v>0</v>
      </c>
      <c r="N11" s="35">
        <v>0</v>
      </c>
      <c r="O11" s="36">
        <v>0</v>
      </c>
      <c r="P11" s="34">
        <v>0</v>
      </c>
      <c r="Q11" s="35">
        <v>0</v>
      </c>
      <c r="R11" s="35">
        <v>0</v>
      </c>
      <c r="S11" s="37">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row>
    <row r="12" spans="1:220" ht="16.899999999999999" customHeight="1">
      <c r="A12" s="26"/>
      <c r="B12" s="44" t="s">
        <v>23</v>
      </c>
      <c r="C12" s="33" t="s">
        <v>24</v>
      </c>
      <c r="D12" s="34">
        <v>658.3</v>
      </c>
      <c r="E12" s="35">
        <v>105.3</v>
      </c>
      <c r="F12" s="35">
        <v>62.1</v>
      </c>
      <c r="G12" s="36">
        <v>825.69999999999993</v>
      </c>
      <c r="H12" s="34">
        <v>44.3</v>
      </c>
      <c r="I12" s="35">
        <v>13.9</v>
      </c>
      <c r="J12" s="35">
        <v>15.3</v>
      </c>
      <c r="K12" s="36">
        <v>73.5</v>
      </c>
      <c r="L12" s="34">
        <v>0</v>
      </c>
      <c r="M12" s="35">
        <v>0</v>
      </c>
      <c r="N12" s="35">
        <v>0</v>
      </c>
      <c r="O12" s="36">
        <v>0</v>
      </c>
      <c r="P12" s="34">
        <v>0</v>
      </c>
      <c r="Q12" s="35">
        <v>0</v>
      </c>
      <c r="R12" s="35">
        <v>0</v>
      </c>
      <c r="S12" s="37">
        <v>0</v>
      </c>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row>
    <row r="13" spans="1:220" ht="16.899999999999999" customHeight="1">
      <c r="A13" s="26"/>
      <c r="B13" s="459" t="s">
        <v>25</v>
      </c>
      <c r="C13" s="43" t="s">
        <v>26</v>
      </c>
      <c r="D13" s="39">
        <v>572.5</v>
      </c>
      <c r="E13" s="40">
        <v>0</v>
      </c>
      <c r="F13" s="40">
        <v>3.5</v>
      </c>
      <c r="G13" s="41">
        <v>576</v>
      </c>
      <c r="H13" s="39">
        <v>0</v>
      </c>
      <c r="I13" s="40">
        <v>0</v>
      </c>
      <c r="J13" s="40">
        <v>0</v>
      </c>
      <c r="K13" s="41">
        <v>0</v>
      </c>
      <c r="L13" s="39">
        <v>0</v>
      </c>
      <c r="M13" s="40">
        <v>0</v>
      </c>
      <c r="N13" s="40">
        <v>0</v>
      </c>
      <c r="O13" s="41">
        <v>0</v>
      </c>
      <c r="P13" s="39">
        <v>0</v>
      </c>
      <c r="Q13" s="40">
        <v>0</v>
      </c>
      <c r="R13" s="40">
        <v>0</v>
      </c>
      <c r="S13" s="42">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row>
    <row r="14" spans="1:220" ht="16.899999999999999" customHeight="1">
      <c r="A14" s="26"/>
      <c r="B14" s="460"/>
      <c r="C14" s="43" t="s">
        <v>27</v>
      </c>
      <c r="D14" s="39">
        <v>719.9</v>
      </c>
      <c r="E14" s="40">
        <v>2.2999999999999998</v>
      </c>
      <c r="F14" s="40">
        <v>0</v>
      </c>
      <c r="G14" s="41">
        <v>722.19999999999993</v>
      </c>
      <c r="H14" s="39">
        <v>0</v>
      </c>
      <c r="I14" s="40">
        <v>0</v>
      </c>
      <c r="J14" s="40">
        <v>0</v>
      </c>
      <c r="K14" s="41">
        <v>0</v>
      </c>
      <c r="L14" s="39">
        <v>0</v>
      </c>
      <c r="M14" s="40">
        <v>0</v>
      </c>
      <c r="N14" s="40">
        <v>0</v>
      </c>
      <c r="O14" s="41">
        <v>0</v>
      </c>
      <c r="P14" s="39">
        <v>0</v>
      </c>
      <c r="Q14" s="40">
        <v>0</v>
      </c>
      <c r="R14" s="40">
        <v>0</v>
      </c>
      <c r="S14" s="42">
        <v>0</v>
      </c>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row>
    <row r="15" spans="1:220" ht="16.899999999999999" customHeight="1">
      <c r="A15" s="26"/>
      <c r="B15" s="460"/>
      <c r="C15" s="43" t="s">
        <v>28</v>
      </c>
      <c r="D15" s="39">
        <v>394.7</v>
      </c>
      <c r="E15" s="40">
        <v>120.6</v>
      </c>
      <c r="F15" s="40">
        <v>0</v>
      </c>
      <c r="G15" s="41">
        <v>515.29999999999995</v>
      </c>
      <c r="H15" s="39">
        <v>0</v>
      </c>
      <c r="I15" s="40">
        <v>4.9000000000000004</v>
      </c>
      <c r="J15" s="40">
        <v>0</v>
      </c>
      <c r="K15" s="41">
        <v>4.9000000000000004</v>
      </c>
      <c r="L15" s="39">
        <v>0</v>
      </c>
      <c r="M15" s="40">
        <v>0</v>
      </c>
      <c r="N15" s="40">
        <v>0</v>
      </c>
      <c r="O15" s="41">
        <v>0</v>
      </c>
      <c r="P15" s="39">
        <v>0</v>
      </c>
      <c r="Q15" s="40">
        <v>0</v>
      </c>
      <c r="R15" s="40">
        <v>0</v>
      </c>
      <c r="S15" s="42">
        <v>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row>
    <row r="16" spans="1:220" ht="16.899999999999999" customHeight="1">
      <c r="A16" s="26"/>
      <c r="B16" s="461"/>
      <c r="C16" s="33" t="s">
        <v>29</v>
      </c>
      <c r="D16" s="34">
        <v>1687.1000000000001</v>
      </c>
      <c r="E16" s="35">
        <v>122.89999999999999</v>
      </c>
      <c r="F16" s="35">
        <v>3.5</v>
      </c>
      <c r="G16" s="36">
        <v>1813.4999999999998</v>
      </c>
      <c r="H16" s="34">
        <v>0</v>
      </c>
      <c r="I16" s="35">
        <v>4.9000000000000004</v>
      </c>
      <c r="J16" s="35">
        <v>0</v>
      </c>
      <c r="K16" s="36">
        <v>4.9000000000000004</v>
      </c>
      <c r="L16" s="34">
        <v>0</v>
      </c>
      <c r="M16" s="35">
        <v>0</v>
      </c>
      <c r="N16" s="35">
        <v>0</v>
      </c>
      <c r="O16" s="36">
        <v>0</v>
      </c>
      <c r="P16" s="34">
        <v>0</v>
      </c>
      <c r="Q16" s="35">
        <v>0</v>
      </c>
      <c r="R16" s="35">
        <v>0</v>
      </c>
      <c r="S16" s="37">
        <v>0</v>
      </c>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row>
    <row r="17" spans="1:220" ht="16.899999999999999" customHeight="1">
      <c r="A17" s="26"/>
      <c r="B17" s="459" t="s">
        <v>30</v>
      </c>
      <c r="C17" s="43" t="s">
        <v>31</v>
      </c>
      <c r="D17" s="39">
        <v>968.9</v>
      </c>
      <c r="E17" s="40">
        <v>37.5</v>
      </c>
      <c r="F17" s="40">
        <v>117.4</v>
      </c>
      <c r="G17" s="41">
        <v>1123.8</v>
      </c>
      <c r="H17" s="39">
        <v>0</v>
      </c>
      <c r="I17" s="40">
        <v>10</v>
      </c>
      <c r="J17" s="40">
        <v>6.5</v>
      </c>
      <c r="K17" s="41">
        <v>16.5</v>
      </c>
      <c r="L17" s="39">
        <v>0</v>
      </c>
      <c r="M17" s="40">
        <v>0</v>
      </c>
      <c r="N17" s="40">
        <v>0</v>
      </c>
      <c r="O17" s="41">
        <v>0</v>
      </c>
      <c r="P17" s="39">
        <v>0</v>
      </c>
      <c r="Q17" s="40">
        <v>0</v>
      </c>
      <c r="R17" s="40">
        <v>0</v>
      </c>
      <c r="S17" s="42">
        <v>0</v>
      </c>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row>
    <row r="18" spans="1:220" ht="16.899999999999999" customHeight="1">
      <c r="A18" s="26"/>
      <c r="B18" s="460"/>
      <c r="C18" s="43" t="s">
        <v>32</v>
      </c>
      <c r="D18" s="45">
        <v>410.6</v>
      </c>
      <c r="E18" s="46">
        <v>14.2</v>
      </c>
      <c r="F18" s="46">
        <v>50</v>
      </c>
      <c r="G18" s="47">
        <v>474.8</v>
      </c>
      <c r="H18" s="45">
        <v>0</v>
      </c>
      <c r="I18" s="46">
        <v>0</v>
      </c>
      <c r="J18" s="46">
        <v>0</v>
      </c>
      <c r="K18" s="47">
        <v>0</v>
      </c>
      <c r="L18" s="45">
        <v>0</v>
      </c>
      <c r="M18" s="46">
        <v>0</v>
      </c>
      <c r="N18" s="46">
        <v>0</v>
      </c>
      <c r="O18" s="47">
        <v>0</v>
      </c>
      <c r="P18" s="45">
        <v>0</v>
      </c>
      <c r="Q18" s="46">
        <v>0</v>
      </c>
      <c r="R18" s="46">
        <v>0</v>
      </c>
      <c r="S18" s="48">
        <v>0</v>
      </c>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row>
    <row r="19" spans="1:220" ht="16.899999999999999" customHeight="1">
      <c r="A19" s="26"/>
      <c r="B19" s="460"/>
      <c r="C19" s="43" t="s">
        <v>33</v>
      </c>
      <c r="D19" s="39">
        <v>130.4</v>
      </c>
      <c r="E19" s="40">
        <v>0</v>
      </c>
      <c r="F19" s="40">
        <v>44.9</v>
      </c>
      <c r="G19" s="41">
        <v>175.3</v>
      </c>
      <c r="H19" s="39">
        <v>0</v>
      </c>
      <c r="I19" s="40">
        <v>0</v>
      </c>
      <c r="J19" s="40">
        <v>0</v>
      </c>
      <c r="K19" s="41">
        <v>0</v>
      </c>
      <c r="L19" s="39">
        <v>0</v>
      </c>
      <c r="M19" s="40">
        <v>0</v>
      </c>
      <c r="N19" s="40">
        <v>0</v>
      </c>
      <c r="O19" s="41">
        <v>0</v>
      </c>
      <c r="P19" s="39">
        <v>0</v>
      </c>
      <c r="Q19" s="40">
        <v>0</v>
      </c>
      <c r="R19" s="40">
        <v>0</v>
      </c>
      <c r="S19" s="42">
        <v>0</v>
      </c>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row>
    <row r="20" spans="1:220" ht="16.899999999999999" customHeight="1">
      <c r="A20" s="26"/>
      <c r="B20" s="461"/>
      <c r="C20" s="33" t="s">
        <v>34</v>
      </c>
      <c r="D20" s="34">
        <v>1509.9</v>
      </c>
      <c r="E20" s="35">
        <v>51.7</v>
      </c>
      <c r="F20" s="35">
        <v>212.3</v>
      </c>
      <c r="G20" s="36">
        <v>1773.8999999999999</v>
      </c>
      <c r="H20" s="34">
        <v>0</v>
      </c>
      <c r="I20" s="35">
        <v>10</v>
      </c>
      <c r="J20" s="35">
        <v>6.5</v>
      </c>
      <c r="K20" s="36">
        <v>16.5</v>
      </c>
      <c r="L20" s="34">
        <v>0</v>
      </c>
      <c r="M20" s="35">
        <v>0</v>
      </c>
      <c r="N20" s="35">
        <v>0</v>
      </c>
      <c r="O20" s="36">
        <v>0</v>
      </c>
      <c r="P20" s="34">
        <v>0</v>
      </c>
      <c r="Q20" s="35">
        <v>0</v>
      </c>
      <c r="R20" s="35">
        <v>0</v>
      </c>
      <c r="S20" s="37">
        <v>0</v>
      </c>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row>
    <row r="21" spans="1:220" ht="16.899999999999999" customHeight="1">
      <c r="A21" s="26"/>
      <c r="B21" s="44" t="s">
        <v>35</v>
      </c>
      <c r="C21" s="33" t="s">
        <v>36</v>
      </c>
      <c r="D21" s="34">
        <v>313.7</v>
      </c>
      <c r="E21" s="35">
        <v>0</v>
      </c>
      <c r="F21" s="35">
        <v>0</v>
      </c>
      <c r="G21" s="36">
        <v>313.7</v>
      </c>
      <c r="H21" s="34">
        <v>0</v>
      </c>
      <c r="I21" s="35">
        <v>0</v>
      </c>
      <c r="J21" s="35">
        <v>0</v>
      </c>
      <c r="K21" s="36">
        <v>0</v>
      </c>
      <c r="L21" s="34">
        <v>0</v>
      </c>
      <c r="M21" s="35">
        <v>0</v>
      </c>
      <c r="N21" s="35">
        <v>0</v>
      </c>
      <c r="O21" s="36">
        <v>0</v>
      </c>
      <c r="P21" s="34">
        <v>0</v>
      </c>
      <c r="Q21" s="35">
        <v>0</v>
      </c>
      <c r="R21" s="35">
        <v>0</v>
      </c>
      <c r="S21" s="37">
        <v>0</v>
      </c>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row>
    <row r="22" spans="1:220" ht="16.899999999999999" customHeight="1">
      <c r="A22" s="26"/>
      <c r="B22" s="44" t="s">
        <v>37</v>
      </c>
      <c r="C22" s="33" t="s">
        <v>38</v>
      </c>
      <c r="D22" s="34">
        <v>1231</v>
      </c>
      <c r="E22" s="35">
        <v>3.5</v>
      </c>
      <c r="F22" s="35">
        <v>10.199999999999999</v>
      </c>
      <c r="G22" s="36">
        <v>1244.7</v>
      </c>
      <c r="H22" s="34">
        <v>0</v>
      </c>
      <c r="I22" s="35">
        <v>0</v>
      </c>
      <c r="J22" s="35">
        <v>0</v>
      </c>
      <c r="K22" s="36">
        <v>0</v>
      </c>
      <c r="L22" s="34">
        <v>0</v>
      </c>
      <c r="M22" s="35">
        <v>0</v>
      </c>
      <c r="N22" s="35">
        <v>0</v>
      </c>
      <c r="O22" s="36">
        <v>0</v>
      </c>
      <c r="P22" s="34">
        <v>0</v>
      </c>
      <c r="Q22" s="35">
        <v>0</v>
      </c>
      <c r="R22" s="35">
        <v>0</v>
      </c>
      <c r="S22" s="37">
        <v>0</v>
      </c>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row>
    <row r="23" spans="1:220" ht="16.899999999999999" customHeight="1">
      <c r="A23" s="26"/>
      <c r="B23" s="44" t="s">
        <v>39</v>
      </c>
      <c r="C23" s="33" t="s">
        <v>40</v>
      </c>
      <c r="D23" s="34">
        <v>142.30000000000001</v>
      </c>
      <c r="E23" s="35">
        <v>6.8</v>
      </c>
      <c r="F23" s="35">
        <v>9.4</v>
      </c>
      <c r="G23" s="36">
        <v>158.50000000000003</v>
      </c>
      <c r="H23" s="34">
        <v>0</v>
      </c>
      <c r="I23" s="35">
        <v>0</v>
      </c>
      <c r="J23" s="35">
        <v>0</v>
      </c>
      <c r="K23" s="36">
        <v>0</v>
      </c>
      <c r="L23" s="34">
        <v>0</v>
      </c>
      <c r="M23" s="35">
        <v>0</v>
      </c>
      <c r="N23" s="35">
        <v>0</v>
      </c>
      <c r="O23" s="36">
        <v>0</v>
      </c>
      <c r="P23" s="34">
        <v>0</v>
      </c>
      <c r="Q23" s="35">
        <v>0</v>
      </c>
      <c r="R23" s="35">
        <v>0</v>
      </c>
      <c r="S23" s="37">
        <v>0</v>
      </c>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row>
    <row r="24" spans="1:220" ht="16.899999999999999" customHeight="1">
      <c r="A24" s="26"/>
      <c r="B24" s="44" t="s">
        <v>41</v>
      </c>
      <c r="C24" s="33" t="s">
        <v>42</v>
      </c>
      <c r="D24" s="34">
        <v>60.4</v>
      </c>
      <c r="E24" s="35">
        <v>56.2</v>
      </c>
      <c r="F24" s="35">
        <v>0</v>
      </c>
      <c r="G24" s="36">
        <v>116.6</v>
      </c>
      <c r="H24" s="34">
        <v>0</v>
      </c>
      <c r="I24" s="35">
        <v>0</v>
      </c>
      <c r="J24" s="35">
        <v>0</v>
      </c>
      <c r="K24" s="36">
        <v>0</v>
      </c>
      <c r="L24" s="34">
        <v>0</v>
      </c>
      <c r="M24" s="35">
        <v>0</v>
      </c>
      <c r="N24" s="35">
        <v>0</v>
      </c>
      <c r="O24" s="36">
        <v>0</v>
      </c>
      <c r="P24" s="34">
        <v>0</v>
      </c>
      <c r="Q24" s="35">
        <v>0</v>
      </c>
      <c r="R24" s="35">
        <v>0</v>
      </c>
      <c r="S24" s="37">
        <v>0</v>
      </c>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row>
    <row r="25" spans="1:220" ht="16.899999999999999" customHeight="1">
      <c r="A25" s="26"/>
      <c r="B25" s="44" t="s">
        <v>43</v>
      </c>
      <c r="C25" s="33" t="s">
        <v>44</v>
      </c>
      <c r="D25" s="34">
        <v>192</v>
      </c>
      <c r="E25" s="35">
        <v>29.9</v>
      </c>
      <c r="F25" s="35">
        <v>15.5</v>
      </c>
      <c r="G25" s="36">
        <v>237.4</v>
      </c>
      <c r="H25" s="34">
        <v>0</v>
      </c>
      <c r="I25" s="35">
        <v>7</v>
      </c>
      <c r="J25" s="35">
        <v>47.1</v>
      </c>
      <c r="K25" s="36">
        <v>54.1</v>
      </c>
      <c r="L25" s="34">
        <v>0</v>
      </c>
      <c r="M25" s="35">
        <v>0</v>
      </c>
      <c r="N25" s="35">
        <v>0</v>
      </c>
      <c r="O25" s="36">
        <v>0</v>
      </c>
      <c r="P25" s="34">
        <v>0</v>
      </c>
      <c r="Q25" s="35">
        <v>0</v>
      </c>
      <c r="R25" s="35">
        <v>0</v>
      </c>
      <c r="S25" s="37">
        <v>0</v>
      </c>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row>
    <row r="26" spans="1:220" ht="16.899999999999999" customHeight="1">
      <c r="A26" s="26"/>
      <c r="B26" s="44" t="s">
        <v>45</v>
      </c>
      <c r="C26" s="33" t="s">
        <v>46</v>
      </c>
      <c r="D26" s="34">
        <v>157.4</v>
      </c>
      <c r="E26" s="35">
        <v>12.4</v>
      </c>
      <c r="F26" s="35">
        <v>30.8</v>
      </c>
      <c r="G26" s="36">
        <v>200.60000000000002</v>
      </c>
      <c r="H26" s="34">
        <v>0</v>
      </c>
      <c r="I26" s="35">
        <v>5.0999999999999996</v>
      </c>
      <c r="J26" s="35">
        <v>15.4</v>
      </c>
      <c r="K26" s="36">
        <v>20.5</v>
      </c>
      <c r="L26" s="34">
        <v>0</v>
      </c>
      <c r="M26" s="35">
        <v>0</v>
      </c>
      <c r="N26" s="35">
        <v>0</v>
      </c>
      <c r="O26" s="36">
        <v>0</v>
      </c>
      <c r="P26" s="34">
        <v>0</v>
      </c>
      <c r="Q26" s="35">
        <v>0</v>
      </c>
      <c r="R26" s="35">
        <v>0</v>
      </c>
      <c r="S26" s="37">
        <v>0</v>
      </c>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row>
    <row r="27" spans="1:220" ht="16.899999999999999" customHeight="1">
      <c r="A27" s="26"/>
      <c r="B27" s="459" t="s">
        <v>47</v>
      </c>
      <c r="C27" s="43" t="s">
        <v>48</v>
      </c>
      <c r="D27" s="39">
        <v>258.10000000000002</v>
      </c>
      <c r="E27" s="40">
        <v>15.3</v>
      </c>
      <c r="F27" s="40">
        <v>11</v>
      </c>
      <c r="G27" s="41">
        <v>284.40000000000003</v>
      </c>
      <c r="H27" s="39">
        <v>0</v>
      </c>
      <c r="I27" s="40">
        <v>3.2</v>
      </c>
      <c r="J27" s="40">
        <v>0</v>
      </c>
      <c r="K27" s="41">
        <v>3.2</v>
      </c>
      <c r="L27" s="39">
        <v>0</v>
      </c>
      <c r="M27" s="40">
        <v>0</v>
      </c>
      <c r="N27" s="40">
        <v>0</v>
      </c>
      <c r="O27" s="41">
        <v>0</v>
      </c>
      <c r="P27" s="39">
        <v>0</v>
      </c>
      <c r="Q27" s="40">
        <v>0</v>
      </c>
      <c r="R27" s="40">
        <v>0</v>
      </c>
      <c r="S27" s="42">
        <v>0</v>
      </c>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row>
    <row r="28" spans="1:220" ht="16.899999999999999" customHeight="1">
      <c r="A28" s="26"/>
      <c r="B28" s="460"/>
      <c r="C28" s="43" t="s">
        <v>49</v>
      </c>
      <c r="D28" s="39">
        <v>235</v>
      </c>
      <c r="E28" s="40">
        <v>0</v>
      </c>
      <c r="F28" s="40">
        <v>4</v>
      </c>
      <c r="G28" s="41">
        <v>239</v>
      </c>
      <c r="H28" s="39">
        <v>0</v>
      </c>
      <c r="I28" s="40">
        <v>0</v>
      </c>
      <c r="J28" s="40">
        <v>4.3</v>
      </c>
      <c r="K28" s="41">
        <v>4.3</v>
      </c>
      <c r="L28" s="39">
        <v>0</v>
      </c>
      <c r="M28" s="40">
        <v>0</v>
      </c>
      <c r="N28" s="40">
        <v>0</v>
      </c>
      <c r="O28" s="41">
        <v>0</v>
      </c>
      <c r="P28" s="39">
        <v>0</v>
      </c>
      <c r="Q28" s="40">
        <v>0</v>
      </c>
      <c r="R28" s="40">
        <v>0</v>
      </c>
      <c r="S28" s="42">
        <v>0</v>
      </c>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row>
    <row r="29" spans="1:220" ht="16.899999999999999" customHeight="1">
      <c r="A29" s="26"/>
      <c r="B29" s="460"/>
      <c r="C29" s="43" t="s">
        <v>50</v>
      </c>
      <c r="D29" s="39">
        <v>57</v>
      </c>
      <c r="E29" s="40">
        <v>10.3</v>
      </c>
      <c r="F29" s="40">
        <v>1.7</v>
      </c>
      <c r="G29" s="41">
        <v>69</v>
      </c>
      <c r="H29" s="39">
        <v>0</v>
      </c>
      <c r="I29" s="40">
        <v>30.5</v>
      </c>
      <c r="J29" s="40">
        <v>6.9</v>
      </c>
      <c r="K29" s="41">
        <v>37.4</v>
      </c>
      <c r="L29" s="39">
        <v>0</v>
      </c>
      <c r="M29" s="40">
        <v>0</v>
      </c>
      <c r="N29" s="40">
        <v>0</v>
      </c>
      <c r="O29" s="41">
        <v>0</v>
      </c>
      <c r="P29" s="39">
        <v>0</v>
      </c>
      <c r="Q29" s="40">
        <v>0</v>
      </c>
      <c r="R29" s="40">
        <v>0</v>
      </c>
      <c r="S29" s="42">
        <v>0</v>
      </c>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row>
    <row r="30" spans="1:220" ht="16.899999999999999" customHeight="1">
      <c r="A30" s="49"/>
      <c r="B30" s="461"/>
      <c r="C30" s="50" t="s">
        <v>34</v>
      </c>
      <c r="D30" s="34">
        <v>550.1</v>
      </c>
      <c r="E30" s="35">
        <v>25.6</v>
      </c>
      <c r="F30" s="35">
        <v>16.7</v>
      </c>
      <c r="G30" s="36">
        <v>592.40000000000009</v>
      </c>
      <c r="H30" s="34">
        <v>0</v>
      </c>
      <c r="I30" s="35">
        <v>33.700000000000003</v>
      </c>
      <c r="J30" s="35">
        <v>11.2</v>
      </c>
      <c r="K30" s="36">
        <v>44.9</v>
      </c>
      <c r="L30" s="34">
        <v>0</v>
      </c>
      <c r="M30" s="35">
        <v>0</v>
      </c>
      <c r="N30" s="35">
        <v>0</v>
      </c>
      <c r="O30" s="36">
        <v>0</v>
      </c>
      <c r="P30" s="34">
        <v>0</v>
      </c>
      <c r="Q30" s="35">
        <v>0</v>
      </c>
      <c r="R30" s="35">
        <v>0</v>
      </c>
      <c r="S30" s="37">
        <v>0</v>
      </c>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row>
    <row r="31" spans="1:220" ht="16.899999999999999" customHeight="1" thickBot="1">
      <c r="A31" s="26"/>
      <c r="B31" s="457" t="s">
        <v>51</v>
      </c>
      <c r="C31" s="458"/>
      <c r="D31" s="51">
        <v>14814.699999999999</v>
      </c>
      <c r="E31" s="52">
        <v>1026.3999999999999</v>
      </c>
      <c r="F31" s="52">
        <v>624.80000000000007</v>
      </c>
      <c r="G31" s="53">
        <v>16465.900000000001</v>
      </c>
      <c r="H31" s="51">
        <v>44.3</v>
      </c>
      <c r="I31" s="52">
        <v>370.29999999999995</v>
      </c>
      <c r="J31" s="52">
        <v>122.60000000000001</v>
      </c>
      <c r="K31" s="53">
        <v>537.20000000000005</v>
      </c>
      <c r="L31" s="51">
        <v>0</v>
      </c>
      <c r="M31" s="52">
        <v>0</v>
      </c>
      <c r="N31" s="52">
        <v>0</v>
      </c>
      <c r="O31" s="53">
        <v>0</v>
      </c>
      <c r="P31" s="51">
        <v>0</v>
      </c>
      <c r="Q31" s="52">
        <v>0</v>
      </c>
      <c r="R31" s="52">
        <v>0</v>
      </c>
      <c r="S31" s="54">
        <v>0</v>
      </c>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row>
    <row r="32" spans="1:220" ht="16.899999999999999" customHeight="1">
      <c r="A32" s="26"/>
      <c r="B32" s="462" t="s">
        <v>52</v>
      </c>
      <c r="C32" s="43" t="s">
        <v>53</v>
      </c>
      <c r="D32" s="45">
        <v>682.3</v>
      </c>
      <c r="E32" s="46">
        <v>32.200000000000003</v>
      </c>
      <c r="F32" s="46">
        <v>56.8</v>
      </c>
      <c r="G32" s="47">
        <v>771.3</v>
      </c>
      <c r="H32" s="45">
        <v>0</v>
      </c>
      <c r="I32" s="46">
        <v>90.8</v>
      </c>
      <c r="J32" s="46">
        <v>0</v>
      </c>
      <c r="K32" s="47">
        <v>90.8</v>
      </c>
      <c r="L32" s="45">
        <v>0</v>
      </c>
      <c r="M32" s="46">
        <v>0</v>
      </c>
      <c r="N32" s="46">
        <v>0</v>
      </c>
      <c r="O32" s="47">
        <v>0</v>
      </c>
      <c r="P32" s="45">
        <v>0</v>
      </c>
      <c r="Q32" s="46">
        <v>0</v>
      </c>
      <c r="R32" s="46">
        <v>0</v>
      </c>
      <c r="S32" s="48">
        <v>0</v>
      </c>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row>
    <row r="33" spans="1:220" ht="16.899999999999999" customHeight="1">
      <c r="A33" s="26"/>
      <c r="B33" s="460"/>
      <c r="C33" s="43" t="s">
        <v>54</v>
      </c>
      <c r="D33" s="39">
        <v>89.5</v>
      </c>
      <c r="E33" s="40">
        <v>35.4</v>
      </c>
      <c r="F33" s="40">
        <v>19.8</v>
      </c>
      <c r="G33" s="41">
        <v>144.70000000000002</v>
      </c>
      <c r="H33" s="39">
        <v>0</v>
      </c>
      <c r="I33" s="40">
        <v>249.2</v>
      </c>
      <c r="J33" s="40">
        <v>2.4</v>
      </c>
      <c r="K33" s="41">
        <v>251.6</v>
      </c>
      <c r="L33" s="39">
        <v>0</v>
      </c>
      <c r="M33" s="40">
        <v>0</v>
      </c>
      <c r="N33" s="40">
        <v>0</v>
      </c>
      <c r="O33" s="41">
        <v>0</v>
      </c>
      <c r="P33" s="39">
        <v>0</v>
      </c>
      <c r="Q33" s="40">
        <v>0</v>
      </c>
      <c r="R33" s="40">
        <v>0</v>
      </c>
      <c r="S33" s="42">
        <v>0</v>
      </c>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row>
    <row r="34" spans="1:220" ht="16.899999999999999" customHeight="1">
      <c r="A34" s="26"/>
      <c r="B34" s="460"/>
      <c r="C34" s="43" t="s">
        <v>55</v>
      </c>
      <c r="D34" s="39">
        <v>0</v>
      </c>
      <c r="E34" s="40">
        <v>55.2</v>
      </c>
      <c r="F34" s="40">
        <v>0</v>
      </c>
      <c r="G34" s="41">
        <v>55.2</v>
      </c>
      <c r="H34" s="39">
        <v>0</v>
      </c>
      <c r="I34" s="40">
        <v>0</v>
      </c>
      <c r="J34" s="40">
        <v>0</v>
      </c>
      <c r="K34" s="41">
        <v>0</v>
      </c>
      <c r="L34" s="39">
        <v>0</v>
      </c>
      <c r="M34" s="40">
        <v>0</v>
      </c>
      <c r="N34" s="40">
        <v>0</v>
      </c>
      <c r="O34" s="41">
        <v>0</v>
      </c>
      <c r="P34" s="39">
        <v>0</v>
      </c>
      <c r="Q34" s="40">
        <v>0</v>
      </c>
      <c r="R34" s="40">
        <v>0</v>
      </c>
      <c r="S34" s="42">
        <v>0</v>
      </c>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row>
    <row r="35" spans="1:220" ht="16.899999999999999" customHeight="1">
      <c r="A35" s="26"/>
      <c r="B35" s="461"/>
      <c r="C35" s="33" t="s">
        <v>34</v>
      </c>
      <c r="D35" s="34">
        <v>771.8</v>
      </c>
      <c r="E35" s="35">
        <v>122.8</v>
      </c>
      <c r="F35" s="35">
        <v>76.599999999999994</v>
      </c>
      <c r="G35" s="36">
        <v>971.2</v>
      </c>
      <c r="H35" s="34">
        <v>0</v>
      </c>
      <c r="I35" s="35">
        <v>340</v>
      </c>
      <c r="J35" s="35">
        <v>2.4</v>
      </c>
      <c r="K35" s="36">
        <v>342.4</v>
      </c>
      <c r="L35" s="34">
        <v>0</v>
      </c>
      <c r="M35" s="35">
        <v>0</v>
      </c>
      <c r="N35" s="35">
        <v>0</v>
      </c>
      <c r="O35" s="36">
        <v>0</v>
      </c>
      <c r="P35" s="34">
        <v>0</v>
      </c>
      <c r="Q35" s="35">
        <v>0</v>
      </c>
      <c r="R35" s="35">
        <v>0</v>
      </c>
      <c r="S35" s="37">
        <v>0</v>
      </c>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row>
    <row r="36" spans="1:220" ht="16.899999999999999" customHeight="1">
      <c r="A36" s="26"/>
      <c r="B36" s="55" t="s">
        <v>56</v>
      </c>
      <c r="C36" s="28" t="s">
        <v>57</v>
      </c>
      <c r="D36" s="34">
        <v>367.8</v>
      </c>
      <c r="E36" s="35">
        <v>45.7</v>
      </c>
      <c r="F36" s="35">
        <v>1.8</v>
      </c>
      <c r="G36" s="36">
        <v>415.3</v>
      </c>
      <c r="H36" s="34">
        <v>44</v>
      </c>
      <c r="I36" s="35">
        <v>16.399999999999999</v>
      </c>
      <c r="J36" s="35">
        <v>26.6</v>
      </c>
      <c r="K36" s="36">
        <v>87</v>
      </c>
      <c r="L36" s="34">
        <v>0</v>
      </c>
      <c r="M36" s="35">
        <v>0</v>
      </c>
      <c r="N36" s="35">
        <v>0</v>
      </c>
      <c r="O36" s="36">
        <v>0</v>
      </c>
      <c r="P36" s="34">
        <v>0</v>
      </c>
      <c r="Q36" s="35">
        <v>0</v>
      </c>
      <c r="R36" s="35">
        <v>0</v>
      </c>
      <c r="S36" s="37">
        <v>0</v>
      </c>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row>
    <row r="37" spans="1:220" ht="16.899999999999999" customHeight="1">
      <c r="A37" s="26"/>
      <c r="B37" s="44" t="s">
        <v>58</v>
      </c>
      <c r="C37" s="33" t="s">
        <v>59</v>
      </c>
      <c r="D37" s="34">
        <v>0</v>
      </c>
      <c r="E37" s="35">
        <v>595.5</v>
      </c>
      <c r="F37" s="35">
        <v>46</v>
      </c>
      <c r="G37" s="36">
        <v>641.5</v>
      </c>
      <c r="H37" s="34">
        <v>0</v>
      </c>
      <c r="I37" s="35">
        <v>0</v>
      </c>
      <c r="J37" s="35">
        <v>631.79999999999995</v>
      </c>
      <c r="K37" s="36">
        <v>631.79999999999995</v>
      </c>
      <c r="L37" s="34">
        <v>0</v>
      </c>
      <c r="M37" s="35">
        <v>0</v>
      </c>
      <c r="N37" s="35">
        <v>0</v>
      </c>
      <c r="O37" s="36">
        <v>0</v>
      </c>
      <c r="P37" s="34">
        <v>0</v>
      </c>
      <c r="Q37" s="35">
        <v>0</v>
      </c>
      <c r="R37" s="35">
        <v>0</v>
      </c>
      <c r="S37" s="37">
        <v>0</v>
      </c>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row>
    <row r="38" spans="1:220" ht="16.899999999999999" customHeight="1">
      <c r="A38" s="26"/>
      <c r="B38" s="44" t="s">
        <v>60</v>
      </c>
      <c r="C38" s="56" t="s">
        <v>61</v>
      </c>
      <c r="D38" s="34">
        <v>778.2</v>
      </c>
      <c r="E38" s="35">
        <v>15.100000000000001</v>
      </c>
      <c r="F38" s="35">
        <v>59</v>
      </c>
      <c r="G38" s="36">
        <v>852.3</v>
      </c>
      <c r="H38" s="34">
        <v>0</v>
      </c>
      <c r="I38" s="35">
        <v>75.3</v>
      </c>
      <c r="J38" s="35">
        <v>104.89999999999999</v>
      </c>
      <c r="K38" s="36">
        <v>180.2</v>
      </c>
      <c r="L38" s="34">
        <v>0</v>
      </c>
      <c r="M38" s="35">
        <v>0</v>
      </c>
      <c r="N38" s="35">
        <v>0</v>
      </c>
      <c r="O38" s="36">
        <v>0</v>
      </c>
      <c r="P38" s="34">
        <v>0</v>
      </c>
      <c r="Q38" s="35">
        <v>0</v>
      </c>
      <c r="R38" s="35">
        <v>0</v>
      </c>
      <c r="S38" s="37">
        <v>0</v>
      </c>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row>
    <row r="39" spans="1:220" ht="16.899999999999999" customHeight="1">
      <c r="A39" s="26"/>
      <c r="B39" s="44" t="s">
        <v>62</v>
      </c>
      <c r="C39" s="56" t="s">
        <v>63</v>
      </c>
      <c r="D39" s="34">
        <v>0</v>
      </c>
      <c r="E39" s="35">
        <v>0</v>
      </c>
      <c r="F39" s="35">
        <v>0</v>
      </c>
      <c r="G39" s="36">
        <v>0</v>
      </c>
      <c r="H39" s="34">
        <v>0</v>
      </c>
      <c r="I39" s="35">
        <v>0</v>
      </c>
      <c r="J39" s="35">
        <v>0</v>
      </c>
      <c r="K39" s="36">
        <v>0</v>
      </c>
      <c r="L39" s="34">
        <v>0</v>
      </c>
      <c r="M39" s="35">
        <v>0</v>
      </c>
      <c r="N39" s="35">
        <v>0</v>
      </c>
      <c r="O39" s="36">
        <v>0</v>
      </c>
      <c r="P39" s="34">
        <v>0</v>
      </c>
      <c r="Q39" s="35">
        <v>0</v>
      </c>
      <c r="R39" s="35">
        <v>0</v>
      </c>
      <c r="S39" s="37">
        <v>0</v>
      </c>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row>
    <row r="40" spans="1:220" ht="16.899999999999999" customHeight="1">
      <c r="A40" s="26"/>
      <c r="B40" s="466" t="s">
        <v>64</v>
      </c>
      <c r="C40" s="43" t="s">
        <v>65</v>
      </c>
      <c r="D40" s="39">
        <v>622</v>
      </c>
      <c r="E40" s="40">
        <v>0</v>
      </c>
      <c r="F40" s="40">
        <v>15.4</v>
      </c>
      <c r="G40" s="41">
        <v>637.4</v>
      </c>
      <c r="H40" s="39">
        <v>1.4</v>
      </c>
      <c r="I40" s="40">
        <v>0</v>
      </c>
      <c r="J40" s="40">
        <v>480.6</v>
      </c>
      <c r="K40" s="41">
        <v>482</v>
      </c>
      <c r="L40" s="39">
        <v>0</v>
      </c>
      <c r="M40" s="40">
        <v>0</v>
      </c>
      <c r="N40" s="40">
        <v>0</v>
      </c>
      <c r="O40" s="41">
        <v>0</v>
      </c>
      <c r="P40" s="39">
        <v>0</v>
      </c>
      <c r="Q40" s="40">
        <v>0</v>
      </c>
      <c r="R40" s="40">
        <v>0</v>
      </c>
      <c r="S40" s="42">
        <v>0</v>
      </c>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row>
    <row r="41" spans="1:220" ht="16.899999999999999" customHeight="1">
      <c r="A41" s="26"/>
      <c r="B41" s="467"/>
      <c r="C41" s="43" t="s">
        <v>66</v>
      </c>
      <c r="D41" s="39">
        <v>140.69999999999999</v>
      </c>
      <c r="E41" s="40">
        <v>0</v>
      </c>
      <c r="F41" s="40">
        <v>0</v>
      </c>
      <c r="G41" s="41">
        <v>140.69999999999999</v>
      </c>
      <c r="H41" s="39">
        <v>0</v>
      </c>
      <c r="I41" s="40">
        <v>0</v>
      </c>
      <c r="J41" s="40">
        <v>0</v>
      </c>
      <c r="K41" s="41">
        <v>0</v>
      </c>
      <c r="L41" s="39">
        <v>0</v>
      </c>
      <c r="M41" s="40">
        <v>0</v>
      </c>
      <c r="N41" s="40">
        <v>0</v>
      </c>
      <c r="O41" s="41">
        <v>0</v>
      </c>
      <c r="P41" s="39">
        <v>0</v>
      </c>
      <c r="Q41" s="40">
        <v>0</v>
      </c>
      <c r="R41" s="40">
        <v>0</v>
      </c>
      <c r="S41" s="42">
        <v>0</v>
      </c>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row>
    <row r="42" spans="1:220" ht="16.899999999999999" customHeight="1">
      <c r="A42" s="26"/>
      <c r="B42" s="467"/>
      <c r="C42" s="43" t="s">
        <v>67</v>
      </c>
      <c r="D42" s="39">
        <v>164.3</v>
      </c>
      <c r="E42" s="40">
        <v>27.2</v>
      </c>
      <c r="F42" s="40">
        <v>0</v>
      </c>
      <c r="G42" s="41">
        <v>191.5</v>
      </c>
      <c r="H42" s="39">
        <v>0</v>
      </c>
      <c r="I42" s="40">
        <v>103</v>
      </c>
      <c r="J42" s="40">
        <v>0</v>
      </c>
      <c r="K42" s="41">
        <v>103</v>
      </c>
      <c r="L42" s="39">
        <v>0</v>
      </c>
      <c r="M42" s="40">
        <v>0</v>
      </c>
      <c r="N42" s="40">
        <v>0</v>
      </c>
      <c r="O42" s="41">
        <v>0</v>
      </c>
      <c r="P42" s="39">
        <v>0</v>
      </c>
      <c r="Q42" s="40">
        <v>0</v>
      </c>
      <c r="R42" s="40">
        <v>0</v>
      </c>
      <c r="S42" s="42">
        <v>0</v>
      </c>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row>
    <row r="43" spans="1:220" ht="16.899999999999999" customHeight="1">
      <c r="A43" s="26"/>
      <c r="B43" s="467"/>
      <c r="C43" s="43" t="s">
        <v>68</v>
      </c>
      <c r="D43" s="39">
        <v>82</v>
      </c>
      <c r="E43" s="40">
        <v>1.6</v>
      </c>
      <c r="F43" s="40">
        <v>0</v>
      </c>
      <c r="G43" s="41">
        <v>83.6</v>
      </c>
      <c r="H43" s="39">
        <v>0</v>
      </c>
      <c r="I43" s="40">
        <v>8.4</v>
      </c>
      <c r="J43" s="40">
        <v>2.1</v>
      </c>
      <c r="K43" s="41">
        <v>10.5</v>
      </c>
      <c r="L43" s="39">
        <v>0</v>
      </c>
      <c r="M43" s="40">
        <v>0</v>
      </c>
      <c r="N43" s="40">
        <v>0</v>
      </c>
      <c r="O43" s="41">
        <v>0</v>
      </c>
      <c r="P43" s="39">
        <v>0</v>
      </c>
      <c r="Q43" s="40">
        <v>0</v>
      </c>
      <c r="R43" s="40">
        <v>0</v>
      </c>
      <c r="S43" s="42">
        <v>0</v>
      </c>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row>
    <row r="44" spans="1:220" ht="16.899999999999999" customHeight="1">
      <c r="A44" s="26"/>
      <c r="B44" s="468"/>
      <c r="C44" s="33" t="s">
        <v>34</v>
      </c>
      <c r="D44" s="34">
        <v>1009</v>
      </c>
      <c r="E44" s="35">
        <v>28.8</v>
      </c>
      <c r="F44" s="35">
        <v>15.4</v>
      </c>
      <c r="G44" s="36">
        <v>1053.1999999999998</v>
      </c>
      <c r="H44" s="34">
        <v>1.4</v>
      </c>
      <c r="I44" s="35">
        <v>111.4</v>
      </c>
      <c r="J44" s="35">
        <v>482.70000000000005</v>
      </c>
      <c r="K44" s="36">
        <v>595.5</v>
      </c>
      <c r="L44" s="34">
        <v>0</v>
      </c>
      <c r="M44" s="35">
        <v>0</v>
      </c>
      <c r="N44" s="35">
        <v>0</v>
      </c>
      <c r="O44" s="36">
        <v>0</v>
      </c>
      <c r="P44" s="34">
        <v>0</v>
      </c>
      <c r="Q44" s="35">
        <v>0</v>
      </c>
      <c r="R44" s="35">
        <v>0</v>
      </c>
      <c r="S44" s="37">
        <v>0</v>
      </c>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row>
    <row r="45" spans="1:220" ht="16.899999999999999" customHeight="1">
      <c r="A45" s="26"/>
      <c r="B45" s="44" t="s">
        <v>69</v>
      </c>
      <c r="C45" s="33" t="s">
        <v>70</v>
      </c>
      <c r="D45" s="29">
        <v>323.89999999999998</v>
      </c>
      <c r="E45" s="30">
        <v>136.4</v>
      </c>
      <c r="F45" s="30">
        <v>0</v>
      </c>
      <c r="G45" s="31">
        <v>460.29999999999995</v>
      </c>
      <c r="H45" s="29">
        <v>0</v>
      </c>
      <c r="I45" s="30">
        <v>22.8</v>
      </c>
      <c r="J45" s="30">
        <v>1.9</v>
      </c>
      <c r="K45" s="31">
        <v>24.7</v>
      </c>
      <c r="L45" s="29">
        <v>0</v>
      </c>
      <c r="M45" s="30">
        <v>0</v>
      </c>
      <c r="N45" s="30">
        <v>0</v>
      </c>
      <c r="O45" s="31">
        <v>0</v>
      </c>
      <c r="P45" s="29">
        <v>0</v>
      </c>
      <c r="Q45" s="30">
        <v>0</v>
      </c>
      <c r="R45" s="30">
        <v>0</v>
      </c>
      <c r="S45" s="32">
        <v>0</v>
      </c>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row>
    <row r="46" spans="1:220" ht="16.899999999999999" customHeight="1">
      <c r="A46" s="26"/>
      <c r="B46" s="44" t="s">
        <v>71</v>
      </c>
      <c r="C46" s="33" t="s">
        <v>72</v>
      </c>
      <c r="D46" s="34">
        <v>475.9</v>
      </c>
      <c r="E46" s="35">
        <v>28.6</v>
      </c>
      <c r="F46" s="35">
        <v>37.299999999999997</v>
      </c>
      <c r="G46" s="36">
        <v>541.79999999999995</v>
      </c>
      <c r="H46" s="34">
        <v>0</v>
      </c>
      <c r="I46" s="35">
        <v>9.4</v>
      </c>
      <c r="J46" s="35">
        <v>0</v>
      </c>
      <c r="K46" s="36">
        <v>9.4</v>
      </c>
      <c r="L46" s="34">
        <v>0</v>
      </c>
      <c r="M46" s="35">
        <v>0</v>
      </c>
      <c r="N46" s="35">
        <v>0</v>
      </c>
      <c r="O46" s="36">
        <v>0</v>
      </c>
      <c r="P46" s="34">
        <v>0</v>
      </c>
      <c r="Q46" s="35">
        <v>0</v>
      </c>
      <c r="R46" s="35">
        <v>0</v>
      </c>
      <c r="S46" s="37">
        <v>0</v>
      </c>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row>
    <row r="47" spans="1:220" ht="16.899999999999999" customHeight="1">
      <c r="A47" s="26"/>
      <c r="B47" s="57" t="s">
        <v>73</v>
      </c>
      <c r="C47" s="33" t="s">
        <v>74</v>
      </c>
      <c r="D47" s="34">
        <v>298.8</v>
      </c>
      <c r="E47" s="35">
        <v>36.4</v>
      </c>
      <c r="F47" s="35">
        <v>68.599999999999994</v>
      </c>
      <c r="G47" s="36">
        <v>403.79999999999995</v>
      </c>
      <c r="H47" s="34">
        <v>0</v>
      </c>
      <c r="I47" s="35">
        <v>11.8</v>
      </c>
      <c r="J47" s="35">
        <v>24.4</v>
      </c>
      <c r="K47" s="36">
        <v>36.200000000000003</v>
      </c>
      <c r="L47" s="34">
        <v>0</v>
      </c>
      <c r="M47" s="35">
        <v>0</v>
      </c>
      <c r="N47" s="35">
        <v>0</v>
      </c>
      <c r="O47" s="36">
        <v>0</v>
      </c>
      <c r="P47" s="34">
        <v>0</v>
      </c>
      <c r="Q47" s="35">
        <v>0</v>
      </c>
      <c r="R47" s="35">
        <v>0</v>
      </c>
      <c r="S47" s="37">
        <v>0</v>
      </c>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row>
    <row r="48" spans="1:220" ht="16.899999999999999" customHeight="1">
      <c r="A48" s="26"/>
      <c r="B48" s="459" t="s">
        <v>75</v>
      </c>
      <c r="C48" s="43" t="s">
        <v>76</v>
      </c>
      <c r="D48" s="39">
        <v>692.9</v>
      </c>
      <c r="E48" s="40">
        <v>72.7</v>
      </c>
      <c r="F48" s="40">
        <v>122.9</v>
      </c>
      <c r="G48" s="41">
        <v>888.5</v>
      </c>
      <c r="H48" s="39">
        <v>0</v>
      </c>
      <c r="I48" s="40">
        <v>45</v>
      </c>
      <c r="J48" s="40">
        <v>8.1999999999999993</v>
      </c>
      <c r="K48" s="41">
        <v>53.2</v>
      </c>
      <c r="L48" s="39">
        <v>0</v>
      </c>
      <c r="M48" s="40">
        <v>0</v>
      </c>
      <c r="N48" s="40">
        <v>0</v>
      </c>
      <c r="O48" s="41">
        <v>0</v>
      </c>
      <c r="P48" s="39">
        <v>0</v>
      </c>
      <c r="Q48" s="40">
        <v>0</v>
      </c>
      <c r="R48" s="40">
        <v>0</v>
      </c>
      <c r="S48" s="42">
        <v>0</v>
      </c>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row>
    <row r="49" spans="1:220" ht="16.899999999999999" customHeight="1">
      <c r="A49" s="26"/>
      <c r="B49" s="460"/>
      <c r="C49" s="43" t="s">
        <v>77</v>
      </c>
      <c r="D49" s="39">
        <v>458.9</v>
      </c>
      <c r="E49" s="40">
        <v>22.4</v>
      </c>
      <c r="F49" s="40">
        <v>0</v>
      </c>
      <c r="G49" s="41">
        <v>481.29999999999995</v>
      </c>
      <c r="H49" s="39">
        <v>0</v>
      </c>
      <c r="I49" s="40">
        <v>16.3</v>
      </c>
      <c r="J49" s="40">
        <v>18.100000000000001</v>
      </c>
      <c r="K49" s="41">
        <v>34.400000000000006</v>
      </c>
      <c r="L49" s="39">
        <v>0</v>
      </c>
      <c r="M49" s="40">
        <v>0</v>
      </c>
      <c r="N49" s="40">
        <v>0</v>
      </c>
      <c r="O49" s="41">
        <v>0</v>
      </c>
      <c r="P49" s="39">
        <v>0</v>
      </c>
      <c r="Q49" s="40">
        <v>0</v>
      </c>
      <c r="R49" s="40">
        <v>0</v>
      </c>
      <c r="S49" s="42">
        <v>0</v>
      </c>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row>
    <row r="50" spans="1:220" ht="16.899999999999999" customHeight="1">
      <c r="A50" s="26"/>
      <c r="B50" s="461"/>
      <c r="C50" s="33" t="s">
        <v>34</v>
      </c>
      <c r="D50" s="34">
        <v>1151.8</v>
      </c>
      <c r="E50" s="35">
        <v>95.1</v>
      </c>
      <c r="F50" s="35">
        <v>122.9</v>
      </c>
      <c r="G50" s="36">
        <v>1369.8</v>
      </c>
      <c r="H50" s="34">
        <v>0</v>
      </c>
      <c r="I50" s="35">
        <v>61.3</v>
      </c>
      <c r="J50" s="35">
        <v>26.3</v>
      </c>
      <c r="K50" s="36">
        <v>87.600000000000009</v>
      </c>
      <c r="L50" s="34">
        <v>0</v>
      </c>
      <c r="M50" s="35">
        <v>0</v>
      </c>
      <c r="N50" s="35">
        <v>0</v>
      </c>
      <c r="O50" s="36">
        <v>0</v>
      </c>
      <c r="P50" s="34">
        <v>0</v>
      </c>
      <c r="Q50" s="35">
        <v>0</v>
      </c>
      <c r="R50" s="35">
        <v>0</v>
      </c>
      <c r="S50" s="37">
        <v>0</v>
      </c>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row>
    <row r="51" spans="1:220" ht="16.899999999999999" customHeight="1">
      <c r="A51" s="26"/>
      <c r="B51" s="44" t="s">
        <v>78</v>
      </c>
      <c r="C51" s="33" t="s">
        <v>79</v>
      </c>
      <c r="D51" s="34">
        <v>473.5</v>
      </c>
      <c r="E51" s="35">
        <v>82.7</v>
      </c>
      <c r="F51" s="35">
        <v>30.7</v>
      </c>
      <c r="G51" s="36">
        <v>586.90000000000009</v>
      </c>
      <c r="H51" s="34">
        <v>0</v>
      </c>
      <c r="I51" s="35">
        <v>58.2</v>
      </c>
      <c r="J51" s="35">
        <v>1.2</v>
      </c>
      <c r="K51" s="36">
        <v>59.400000000000006</v>
      </c>
      <c r="L51" s="34">
        <v>0</v>
      </c>
      <c r="M51" s="35">
        <v>0</v>
      </c>
      <c r="N51" s="35">
        <v>0</v>
      </c>
      <c r="O51" s="36">
        <v>0</v>
      </c>
      <c r="P51" s="34">
        <v>0</v>
      </c>
      <c r="Q51" s="35">
        <v>0</v>
      </c>
      <c r="R51" s="35">
        <v>0</v>
      </c>
      <c r="S51" s="37">
        <v>0</v>
      </c>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row>
    <row r="52" spans="1:220" ht="16.899999999999999" customHeight="1">
      <c r="A52" s="26"/>
      <c r="B52" s="44" t="s">
        <v>80</v>
      </c>
      <c r="C52" s="33" t="s">
        <v>81</v>
      </c>
      <c r="D52" s="34">
        <v>377.2</v>
      </c>
      <c r="E52" s="35">
        <v>44.2</v>
      </c>
      <c r="F52" s="35">
        <v>33.9</v>
      </c>
      <c r="G52" s="36">
        <v>455.29999999999995</v>
      </c>
      <c r="H52" s="34">
        <v>0</v>
      </c>
      <c r="I52" s="35">
        <v>6.4</v>
      </c>
      <c r="J52" s="35">
        <v>0</v>
      </c>
      <c r="K52" s="36">
        <v>6.4</v>
      </c>
      <c r="L52" s="34">
        <v>0</v>
      </c>
      <c r="M52" s="35">
        <v>0</v>
      </c>
      <c r="N52" s="35">
        <v>0</v>
      </c>
      <c r="O52" s="36">
        <v>0</v>
      </c>
      <c r="P52" s="34">
        <v>0</v>
      </c>
      <c r="Q52" s="35">
        <v>0</v>
      </c>
      <c r="R52" s="35">
        <v>0</v>
      </c>
      <c r="S52" s="37">
        <v>0</v>
      </c>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row>
    <row r="53" spans="1:220" ht="16.899999999999999" customHeight="1">
      <c r="A53" s="26"/>
      <c r="B53" s="57" t="s">
        <v>82</v>
      </c>
      <c r="C53" s="33" t="s">
        <v>83</v>
      </c>
      <c r="D53" s="34">
        <v>771.90000000000009</v>
      </c>
      <c r="E53" s="35">
        <v>71</v>
      </c>
      <c r="F53" s="35">
        <v>306.60000000000002</v>
      </c>
      <c r="G53" s="36">
        <v>1149.5</v>
      </c>
      <c r="H53" s="34">
        <v>0</v>
      </c>
      <c r="I53" s="35">
        <v>52.5</v>
      </c>
      <c r="J53" s="35">
        <v>1.8</v>
      </c>
      <c r="K53" s="36">
        <v>54.3</v>
      </c>
      <c r="L53" s="34">
        <v>0</v>
      </c>
      <c r="M53" s="35">
        <v>0</v>
      </c>
      <c r="N53" s="35">
        <v>0</v>
      </c>
      <c r="O53" s="36">
        <v>0</v>
      </c>
      <c r="P53" s="34">
        <v>0</v>
      </c>
      <c r="Q53" s="35">
        <v>0</v>
      </c>
      <c r="R53" s="35">
        <v>0</v>
      </c>
      <c r="S53" s="37">
        <v>0</v>
      </c>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row>
    <row r="54" spans="1:220" ht="16.5" customHeight="1">
      <c r="A54" s="26"/>
      <c r="B54" s="44" t="s">
        <v>84</v>
      </c>
      <c r="C54" s="33" t="s">
        <v>85</v>
      </c>
      <c r="D54" s="34">
        <v>70.8</v>
      </c>
      <c r="E54" s="35">
        <v>34</v>
      </c>
      <c r="F54" s="35">
        <v>55.2</v>
      </c>
      <c r="G54" s="36">
        <v>160</v>
      </c>
      <c r="H54" s="34">
        <v>0</v>
      </c>
      <c r="I54" s="35">
        <v>54.4</v>
      </c>
      <c r="J54" s="35">
        <v>4.7</v>
      </c>
      <c r="K54" s="36">
        <v>59.1</v>
      </c>
      <c r="L54" s="34">
        <v>0</v>
      </c>
      <c r="M54" s="35">
        <v>0</v>
      </c>
      <c r="N54" s="35">
        <v>0</v>
      </c>
      <c r="O54" s="36">
        <v>0</v>
      </c>
      <c r="P54" s="34">
        <v>0</v>
      </c>
      <c r="Q54" s="35">
        <v>0</v>
      </c>
      <c r="R54" s="35">
        <v>0</v>
      </c>
      <c r="S54" s="37">
        <v>0</v>
      </c>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row>
    <row r="55" spans="1:220" ht="16.899999999999999" customHeight="1">
      <c r="A55" s="26"/>
      <c r="B55" s="459" t="s">
        <v>86</v>
      </c>
      <c r="C55" s="43" t="s">
        <v>87</v>
      </c>
      <c r="D55" s="39">
        <v>231.5</v>
      </c>
      <c r="E55" s="40">
        <v>78.599999999999994</v>
      </c>
      <c r="F55" s="40">
        <v>3.1</v>
      </c>
      <c r="G55" s="41">
        <v>313.20000000000005</v>
      </c>
      <c r="H55" s="39">
        <v>0</v>
      </c>
      <c r="I55" s="40">
        <v>0</v>
      </c>
      <c r="J55" s="40">
        <v>1.8</v>
      </c>
      <c r="K55" s="41">
        <v>1.8</v>
      </c>
      <c r="L55" s="39">
        <v>0</v>
      </c>
      <c r="M55" s="40">
        <v>0</v>
      </c>
      <c r="N55" s="40">
        <v>0</v>
      </c>
      <c r="O55" s="41">
        <v>0</v>
      </c>
      <c r="P55" s="39">
        <v>0</v>
      </c>
      <c r="Q55" s="40">
        <v>0</v>
      </c>
      <c r="R55" s="40">
        <v>0</v>
      </c>
      <c r="S55" s="42">
        <v>0</v>
      </c>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row>
    <row r="56" spans="1:220" ht="16.899999999999999" customHeight="1">
      <c r="A56" s="26"/>
      <c r="B56" s="460"/>
      <c r="C56" s="43" t="s">
        <v>88</v>
      </c>
      <c r="D56" s="39">
        <v>197.1</v>
      </c>
      <c r="E56" s="40">
        <v>94</v>
      </c>
      <c r="F56" s="40">
        <v>0</v>
      </c>
      <c r="G56" s="41">
        <v>291.10000000000002</v>
      </c>
      <c r="H56" s="39">
        <v>0</v>
      </c>
      <c r="I56" s="40">
        <v>50</v>
      </c>
      <c r="J56" s="40">
        <v>3.9</v>
      </c>
      <c r="K56" s="41">
        <v>53.9</v>
      </c>
      <c r="L56" s="39">
        <v>0</v>
      </c>
      <c r="M56" s="40">
        <v>0</v>
      </c>
      <c r="N56" s="40">
        <v>0</v>
      </c>
      <c r="O56" s="41">
        <v>0</v>
      </c>
      <c r="P56" s="39">
        <v>0</v>
      </c>
      <c r="Q56" s="40">
        <v>0</v>
      </c>
      <c r="R56" s="40">
        <v>0</v>
      </c>
      <c r="S56" s="42">
        <v>0</v>
      </c>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row>
    <row r="57" spans="1:220" ht="16.899999999999999" customHeight="1">
      <c r="A57" s="26"/>
      <c r="B57" s="461"/>
      <c r="C57" s="33" t="s">
        <v>34</v>
      </c>
      <c r="D57" s="34">
        <v>428.6</v>
      </c>
      <c r="E57" s="35">
        <v>172.6</v>
      </c>
      <c r="F57" s="35">
        <v>3.1</v>
      </c>
      <c r="G57" s="36">
        <v>604.30000000000007</v>
      </c>
      <c r="H57" s="34">
        <v>0</v>
      </c>
      <c r="I57" s="35">
        <v>50</v>
      </c>
      <c r="J57" s="35">
        <v>5.7</v>
      </c>
      <c r="K57" s="36">
        <v>55.699999999999996</v>
      </c>
      <c r="L57" s="34">
        <v>0</v>
      </c>
      <c r="M57" s="35">
        <v>0</v>
      </c>
      <c r="N57" s="35">
        <v>0</v>
      </c>
      <c r="O57" s="36">
        <v>0</v>
      </c>
      <c r="P57" s="34">
        <v>0</v>
      </c>
      <c r="Q57" s="35">
        <v>0</v>
      </c>
      <c r="R57" s="35">
        <v>0</v>
      </c>
      <c r="S57" s="37">
        <v>0</v>
      </c>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row>
    <row r="58" spans="1:220" ht="16.899999999999999" customHeight="1">
      <c r="A58" s="26"/>
      <c r="B58" s="459" t="s">
        <v>89</v>
      </c>
      <c r="C58" s="43" t="s">
        <v>90</v>
      </c>
      <c r="D58" s="45">
        <v>16.899999999999999</v>
      </c>
      <c r="E58" s="46">
        <v>1.7</v>
      </c>
      <c r="F58" s="46">
        <v>33.6</v>
      </c>
      <c r="G58" s="47">
        <v>52.2</v>
      </c>
      <c r="H58" s="45">
        <v>672.7</v>
      </c>
      <c r="I58" s="46">
        <v>5.2</v>
      </c>
      <c r="J58" s="46">
        <v>106.9</v>
      </c>
      <c r="K58" s="47">
        <v>784.80000000000007</v>
      </c>
      <c r="L58" s="45">
        <v>0</v>
      </c>
      <c r="M58" s="46">
        <v>0</v>
      </c>
      <c r="N58" s="46">
        <v>0</v>
      </c>
      <c r="O58" s="47">
        <v>0</v>
      </c>
      <c r="P58" s="45">
        <v>0</v>
      </c>
      <c r="Q58" s="46">
        <v>0</v>
      </c>
      <c r="R58" s="46">
        <v>0</v>
      </c>
      <c r="S58" s="48">
        <v>0</v>
      </c>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row>
    <row r="59" spans="1:220" ht="16.899999999999999" customHeight="1">
      <c r="A59" s="26"/>
      <c r="B59" s="460"/>
      <c r="C59" s="43" t="s">
        <v>91</v>
      </c>
      <c r="D59" s="45">
        <v>475.8</v>
      </c>
      <c r="E59" s="46">
        <v>14.7</v>
      </c>
      <c r="F59" s="46">
        <v>0</v>
      </c>
      <c r="G59" s="47">
        <v>490.5</v>
      </c>
      <c r="H59" s="45">
        <v>0</v>
      </c>
      <c r="I59" s="46">
        <v>2</v>
      </c>
      <c r="J59" s="46">
        <v>40.200000000000003</v>
      </c>
      <c r="K59" s="47">
        <v>42.2</v>
      </c>
      <c r="L59" s="45">
        <v>0</v>
      </c>
      <c r="M59" s="46">
        <v>0</v>
      </c>
      <c r="N59" s="46">
        <v>0</v>
      </c>
      <c r="O59" s="47">
        <v>0</v>
      </c>
      <c r="P59" s="45">
        <v>0</v>
      </c>
      <c r="Q59" s="46">
        <v>0</v>
      </c>
      <c r="R59" s="46">
        <v>0</v>
      </c>
      <c r="S59" s="48">
        <v>0</v>
      </c>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row>
    <row r="60" spans="1:220" ht="16.899999999999999" customHeight="1">
      <c r="A60" s="26"/>
      <c r="B60" s="461"/>
      <c r="C60" s="33" t="s">
        <v>34</v>
      </c>
      <c r="D60" s="34">
        <v>492.7</v>
      </c>
      <c r="E60" s="35">
        <v>16.399999999999999</v>
      </c>
      <c r="F60" s="35">
        <v>33.6</v>
      </c>
      <c r="G60" s="36">
        <v>542.70000000000005</v>
      </c>
      <c r="H60" s="34">
        <v>672.7</v>
      </c>
      <c r="I60" s="35">
        <v>7.2</v>
      </c>
      <c r="J60" s="35">
        <v>147.10000000000002</v>
      </c>
      <c r="K60" s="36">
        <v>827.00000000000011</v>
      </c>
      <c r="L60" s="34">
        <v>0</v>
      </c>
      <c r="M60" s="35">
        <v>0</v>
      </c>
      <c r="N60" s="35">
        <v>0</v>
      </c>
      <c r="O60" s="36">
        <v>0</v>
      </c>
      <c r="P60" s="34">
        <v>0</v>
      </c>
      <c r="Q60" s="35">
        <v>0</v>
      </c>
      <c r="R60" s="35">
        <v>0</v>
      </c>
      <c r="S60" s="37">
        <v>0</v>
      </c>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row>
    <row r="61" spans="1:220" ht="16.899999999999999" customHeight="1">
      <c r="A61" s="26"/>
      <c r="B61" s="459" t="s">
        <v>92</v>
      </c>
      <c r="C61" s="43" t="s">
        <v>93</v>
      </c>
      <c r="D61" s="39">
        <v>9.4</v>
      </c>
      <c r="E61" s="40">
        <v>43.6</v>
      </c>
      <c r="F61" s="40">
        <v>114</v>
      </c>
      <c r="G61" s="41">
        <v>167</v>
      </c>
      <c r="H61" s="39">
        <v>0</v>
      </c>
      <c r="I61" s="40">
        <v>0</v>
      </c>
      <c r="J61" s="40">
        <v>8.1999999999999993</v>
      </c>
      <c r="K61" s="41">
        <v>8.1999999999999993</v>
      </c>
      <c r="L61" s="39">
        <v>0</v>
      </c>
      <c r="M61" s="40">
        <v>0</v>
      </c>
      <c r="N61" s="40">
        <v>0</v>
      </c>
      <c r="O61" s="41">
        <v>0</v>
      </c>
      <c r="P61" s="39">
        <v>0</v>
      </c>
      <c r="Q61" s="40">
        <v>0</v>
      </c>
      <c r="R61" s="40">
        <v>0</v>
      </c>
      <c r="S61" s="42">
        <v>0</v>
      </c>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row>
    <row r="62" spans="1:220" ht="16.899999999999999" customHeight="1">
      <c r="A62" s="26"/>
      <c r="B62" s="460"/>
      <c r="C62" s="43" t="s">
        <v>94</v>
      </c>
      <c r="D62" s="39">
        <v>32.700000000000003</v>
      </c>
      <c r="E62" s="40">
        <v>53.3</v>
      </c>
      <c r="F62" s="40">
        <v>12.4</v>
      </c>
      <c r="G62" s="41">
        <v>98.4</v>
      </c>
      <c r="H62" s="39">
        <v>0</v>
      </c>
      <c r="I62" s="40">
        <v>67.400000000000006</v>
      </c>
      <c r="J62" s="40">
        <v>6.7</v>
      </c>
      <c r="K62" s="41">
        <v>74.100000000000009</v>
      </c>
      <c r="L62" s="39">
        <v>0</v>
      </c>
      <c r="M62" s="40">
        <v>0</v>
      </c>
      <c r="N62" s="40">
        <v>0</v>
      </c>
      <c r="O62" s="41">
        <v>0</v>
      </c>
      <c r="P62" s="39">
        <v>0</v>
      </c>
      <c r="Q62" s="40">
        <v>0</v>
      </c>
      <c r="R62" s="40">
        <v>0</v>
      </c>
      <c r="S62" s="42">
        <v>0</v>
      </c>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row>
    <row r="63" spans="1:220" ht="16.899999999999999" customHeight="1">
      <c r="A63" s="26"/>
      <c r="B63" s="460"/>
      <c r="C63" s="43" t="s">
        <v>95</v>
      </c>
      <c r="D63" s="39">
        <v>123.6</v>
      </c>
      <c r="E63" s="40">
        <v>5.5</v>
      </c>
      <c r="F63" s="40">
        <v>2.8</v>
      </c>
      <c r="G63" s="41">
        <v>131.9</v>
      </c>
      <c r="H63" s="39">
        <v>0</v>
      </c>
      <c r="I63" s="40">
        <v>1.6</v>
      </c>
      <c r="J63" s="40">
        <v>47.5</v>
      </c>
      <c r="K63" s="41">
        <v>49.1</v>
      </c>
      <c r="L63" s="39">
        <v>0</v>
      </c>
      <c r="M63" s="40">
        <v>0</v>
      </c>
      <c r="N63" s="40">
        <v>0</v>
      </c>
      <c r="O63" s="41">
        <v>0</v>
      </c>
      <c r="P63" s="39">
        <v>0</v>
      </c>
      <c r="Q63" s="40">
        <v>0</v>
      </c>
      <c r="R63" s="40">
        <v>0</v>
      </c>
      <c r="S63" s="42">
        <v>0</v>
      </c>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row>
    <row r="64" spans="1:220" ht="16.899999999999999" customHeight="1">
      <c r="A64" s="26"/>
      <c r="B64" s="461"/>
      <c r="C64" s="33" t="s">
        <v>34</v>
      </c>
      <c r="D64" s="34">
        <v>165.7</v>
      </c>
      <c r="E64" s="35">
        <v>102.4</v>
      </c>
      <c r="F64" s="35">
        <v>129.20000000000002</v>
      </c>
      <c r="G64" s="36">
        <v>397.29999999999995</v>
      </c>
      <c r="H64" s="34">
        <v>0</v>
      </c>
      <c r="I64" s="35">
        <v>69</v>
      </c>
      <c r="J64" s="35">
        <v>62.4</v>
      </c>
      <c r="K64" s="36">
        <v>131.4</v>
      </c>
      <c r="L64" s="34">
        <v>0</v>
      </c>
      <c r="M64" s="35">
        <v>0</v>
      </c>
      <c r="N64" s="35">
        <v>0</v>
      </c>
      <c r="O64" s="36">
        <v>0</v>
      </c>
      <c r="P64" s="34">
        <v>0</v>
      </c>
      <c r="Q64" s="35">
        <v>0</v>
      </c>
      <c r="R64" s="35">
        <v>0</v>
      </c>
      <c r="S64" s="37">
        <v>0</v>
      </c>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row>
    <row r="65" spans="1:220" ht="16.899999999999999" customHeight="1">
      <c r="A65" s="26"/>
      <c r="B65" s="44" t="s">
        <v>96</v>
      </c>
      <c r="C65" s="58" t="s">
        <v>97</v>
      </c>
      <c r="D65" s="34">
        <v>14.8</v>
      </c>
      <c r="E65" s="35">
        <v>186.8</v>
      </c>
      <c r="F65" s="35">
        <v>0</v>
      </c>
      <c r="G65" s="36">
        <v>201.60000000000002</v>
      </c>
      <c r="H65" s="34">
        <v>0</v>
      </c>
      <c r="I65" s="35">
        <v>7.3</v>
      </c>
      <c r="J65" s="35">
        <v>0</v>
      </c>
      <c r="K65" s="36">
        <v>7.3</v>
      </c>
      <c r="L65" s="34">
        <v>0</v>
      </c>
      <c r="M65" s="35">
        <v>0</v>
      </c>
      <c r="N65" s="35">
        <v>0</v>
      </c>
      <c r="O65" s="36">
        <v>0</v>
      </c>
      <c r="P65" s="34">
        <v>0</v>
      </c>
      <c r="Q65" s="35">
        <v>0</v>
      </c>
      <c r="R65" s="35">
        <v>0</v>
      </c>
      <c r="S65" s="37">
        <v>0</v>
      </c>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row>
    <row r="66" spans="1:220" ht="16.5" customHeight="1">
      <c r="A66" s="26"/>
      <c r="B66" s="463" t="s">
        <v>98</v>
      </c>
      <c r="C66" s="43" t="s">
        <v>99</v>
      </c>
      <c r="D66" s="39">
        <v>24.5</v>
      </c>
      <c r="E66" s="40">
        <v>16.399999999999999</v>
      </c>
      <c r="F66" s="40">
        <v>0</v>
      </c>
      <c r="G66" s="41">
        <v>40.9</v>
      </c>
      <c r="H66" s="39">
        <v>0</v>
      </c>
      <c r="I66" s="40">
        <v>239.8</v>
      </c>
      <c r="J66" s="40">
        <v>0</v>
      </c>
      <c r="K66" s="41">
        <v>239.8</v>
      </c>
      <c r="L66" s="39">
        <v>0</v>
      </c>
      <c r="M66" s="40">
        <v>0</v>
      </c>
      <c r="N66" s="40">
        <v>0</v>
      </c>
      <c r="O66" s="41">
        <v>0</v>
      </c>
      <c r="P66" s="39">
        <v>0</v>
      </c>
      <c r="Q66" s="40">
        <v>0</v>
      </c>
      <c r="R66" s="40">
        <v>0</v>
      </c>
      <c r="S66" s="42">
        <v>0</v>
      </c>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row>
    <row r="67" spans="1:220" ht="16.899999999999999" customHeight="1">
      <c r="A67" s="26"/>
      <c r="B67" s="464"/>
      <c r="C67" s="43" t="s">
        <v>100</v>
      </c>
      <c r="D67" s="39">
        <v>68.900000000000006</v>
      </c>
      <c r="E67" s="40">
        <v>0</v>
      </c>
      <c r="F67" s="40">
        <v>0</v>
      </c>
      <c r="G67" s="41">
        <v>68.900000000000006</v>
      </c>
      <c r="H67" s="39">
        <v>0</v>
      </c>
      <c r="I67" s="40">
        <v>5.6</v>
      </c>
      <c r="J67" s="40">
        <v>23.7</v>
      </c>
      <c r="K67" s="41">
        <v>29.299999999999997</v>
      </c>
      <c r="L67" s="39">
        <v>0</v>
      </c>
      <c r="M67" s="40">
        <v>0</v>
      </c>
      <c r="N67" s="40">
        <v>0</v>
      </c>
      <c r="O67" s="41">
        <v>0</v>
      </c>
      <c r="P67" s="39">
        <v>0</v>
      </c>
      <c r="Q67" s="40">
        <v>0</v>
      </c>
      <c r="R67" s="40">
        <v>0</v>
      </c>
      <c r="S67" s="42">
        <v>0</v>
      </c>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row>
    <row r="68" spans="1:220" ht="16.899999999999999" customHeight="1">
      <c r="A68" s="26"/>
      <c r="B68" s="464"/>
      <c r="C68" s="43" t="s">
        <v>101</v>
      </c>
      <c r="D68" s="39">
        <v>41.9</v>
      </c>
      <c r="E68" s="40">
        <v>112.4</v>
      </c>
      <c r="F68" s="40">
        <v>0</v>
      </c>
      <c r="G68" s="41">
        <v>154.30000000000001</v>
      </c>
      <c r="H68" s="39">
        <v>0</v>
      </c>
      <c r="I68" s="40">
        <v>83.8</v>
      </c>
      <c r="J68" s="40">
        <v>2.8</v>
      </c>
      <c r="K68" s="41">
        <v>86.6</v>
      </c>
      <c r="L68" s="39">
        <v>0</v>
      </c>
      <c r="M68" s="40">
        <v>0</v>
      </c>
      <c r="N68" s="40">
        <v>0</v>
      </c>
      <c r="O68" s="41">
        <v>0</v>
      </c>
      <c r="P68" s="39">
        <v>0</v>
      </c>
      <c r="Q68" s="40">
        <v>0</v>
      </c>
      <c r="R68" s="40">
        <v>0</v>
      </c>
      <c r="S68" s="42">
        <v>0</v>
      </c>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row>
    <row r="69" spans="1:220" ht="16.899999999999999" customHeight="1">
      <c r="A69" s="26"/>
      <c r="B69" s="465"/>
      <c r="C69" s="33" t="s">
        <v>34</v>
      </c>
      <c r="D69" s="34">
        <v>135.30000000000001</v>
      </c>
      <c r="E69" s="35">
        <v>128.80000000000001</v>
      </c>
      <c r="F69" s="35">
        <v>0</v>
      </c>
      <c r="G69" s="36">
        <v>264.10000000000002</v>
      </c>
      <c r="H69" s="34">
        <v>0</v>
      </c>
      <c r="I69" s="35">
        <v>329.2</v>
      </c>
      <c r="J69" s="35">
        <v>26.5</v>
      </c>
      <c r="K69" s="36">
        <v>355.70000000000005</v>
      </c>
      <c r="L69" s="34">
        <v>0</v>
      </c>
      <c r="M69" s="35">
        <v>0</v>
      </c>
      <c r="N69" s="35">
        <v>0</v>
      </c>
      <c r="O69" s="36">
        <v>0</v>
      </c>
      <c r="P69" s="34">
        <v>0</v>
      </c>
      <c r="Q69" s="35">
        <v>0</v>
      </c>
      <c r="R69" s="35">
        <v>0</v>
      </c>
      <c r="S69" s="37">
        <v>0</v>
      </c>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row>
    <row r="70" spans="1:220" ht="16.899999999999999" customHeight="1">
      <c r="A70" s="59"/>
      <c r="B70" s="60" t="s">
        <v>102</v>
      </c>
      <c r="C70" s="50" t="s">
        <v>103</v>
      </c>
      <c r="D70" s="34">
        <v>0</v>
      </c>
      <c r="E70" s="35">
        <v>0</v>
      </c>
      <c r="F70" s="35">
        <v>0</v>
      </c>
      <c r="G70" s="36">
        <v>0</v>
      </c>
      <c r="H70" s="34">
        <v>0</v>
      </c>
      <c r="I70" s="35">
        <v>0</v>
      </c>
      <c r="J70" s="35">
        <v>0</v>
      </c>
      <c r="K70" s="36">
        <v>0</v>
      </c>
      <c r="L70" s="34">
        <v>0</v>
      </c>
      <c r="M70" s="35">
        <v>0</v>
      </c>
      <c r="N70" s="35">
        <v>0</v>
      </c>
      <c r="O70" s="36">
        <v>0</v>
      </c>
      <c r="P70" s="34">
        <v>0</v>
      </c>
      <c r="Q70" s="35">
        <v>0</v>
      </c>
      <c r="R70" s="35">
        <v>0</v>
      </c>
      <c r="S70" s="37">
        <v>0</v>
      </c>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row>
    <row r="71" spans="1:220" ht="16.899999999999999" customHeight="1" thickBot="1">
      <c r="A71" s="26"/>
      <c r="B71" s="457" t="s">
        <v>104</v>
      </c>
      <c r="C71" s="458"/>
      <c r="D71" s="51">
        <v>8107.7000000000016</v>
      </c>
      <c r="E71" s="52">
        <v>1943.3</v>
      </c>
      <c r="F71" s="52">
        <v>1019.9000000000001</v>
      </c>
      <c r="G71" s="53">
        <v>11070.900000000001</v>
      </c>
      <c r="H71" s="51">
        <v>718.1</v>
      </c>
      <c r="I71" s="52">
        <v>1282.5999999999999</v>
      </c>
      <c r="J71" s="52">
        <v>1550.4000000000005</v>
      </c>
      <c r="K71" s="53">
        <v>3551.1000000000004</v>
      </c>
      <c r="L71" s="51">
        <v>0</v>
      </c>
      <c r="M71" s="52">
        <v>0</v>
      </c>
      <c r="N71" s="52">
        <v>0</v>
      </c>
      <c r="O71" s="53">
        <v>0</v>
      </c>
      <c r="P71" s="51">
        <v>0</v>
      </c>
      <c r="Q71" s="52">
        <v>0</v>
      </c>
      <c r="R71" s="52">
        <v>0</v>
      </c>
      <c r="S71" s="54">
        <v>0</v>
      </c>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row>
    <row r="72" spans="1:220" ht="16.899999999999999" customHeight="1">
      <c r="A72" s="26"/>
      <c r="B72" s="61" t="s">
        <v>105</v>
      </c>
      <c r="C72" s="62" t="s">
        <v>106</v>
      </c>
      <c r="D72" s="63">
        <v>914.7</v>
      </c>
      <c r="E72" s="64">
        <v>161.30000000000001</v>
      </c>
      <c r="F72" s="64">
        <v>46.7</v>
      </c>
      <c r="G72" s="65">
        <v>1122.7</v>
      </c>
      <c r="H72" s="63">
        <v>0</v>
      </c>
      <c r="I72" s="64">
        <v>144</v>
      </c>
      <c r="J72" s="64">
        <v>123.9</v>
      </c>
      <c r="K72" s="65">
        <v>267.89999999999998</v>
      </c>
      <c r="L72" s="63">
        <v>0</v>
      </c>
      <c r="M72" s="64">
        <v>0</v>
      </c>
      <c r="N72" s="64">
        <v>0</v>
      </c>
      <c r="O72" s="65">
        <v>0</v>
      </c>
      <c r="P72" s="63">
        <v>0</v>
      </c>
      <c r="Q72" s="64">
        <v>0</v>
      </c>
      <c r="R72" s="64">
        <v>0</v>
      </c>
      <c r="S72" s="66">
        <v>0</v>
      </c>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row>
    <row r="73" spans="1:220" ht="16.899999999999999" customHeight="1">
      <c r="A73" s="26"/>
      <c r="B73" s="57"/>
      <c r="C73" s="43" t="s">
        <v>107</v>
      </c>
      <c r="D73" s="45">
        <v>198.4</v>
      </c>
      <c r="E73" s="46">
        <v>38.799999999999997</v>
      </c>
      <c r="F73" s="46">
        <v>23.3</v>
      </c>
      <c r="G73" s="47">
        <v>260.5</v>
      </c>
      <c r="H73" s="45">
        <v>0</v>
      </c>
      <c r="I73" s="46">
        <v>37.5</v>
      </c>
      <c r="J73" s="46">
        <v>57.2</v>
      </c>
      <c r="K73" s="47">
        <v>94.7</v>
      </c>
      <c r="L73" s="45">
        <v>36.9</v>
      </c>
      <c r="M73" s="46">
        <v>0</v>
      </c>
      <c r="N73" s="46">
        <v>0</v>
      </c>
      <c r="O73" s="47">
        <v>36.9</v>
      </c>
      <c r="P73" s="45">
        <v>0</v>
      </c>
      <c r="Q73" s="46">
        <v>17</v>
      </c>
      <c r="R73" s="46">
        <v>0</v>
      </c>
      <c r="S73" s="48">
        <v>17</v>
      </c>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row>
    <row r="74" spans="1:220" s="71" customFormat="1" ht="16.899999999999999" customHeight="1">
      <c r="A74" s="67"/>
      <c r="B74" s="68" t="s">
        <v>108</v>
      </c>
      <c r="C74" s="56" t="s">
        <v>109</v>
      </c>
      <c r="D74" s="34">
        <v>198.4</v>
      </c>
      <c r="E74" s="35">
        <v>38.799999999999997</v>
      </c>
      <c r="F74" s="35">
        <v>23.3</v>
      </c>
      <c r="G74" s="36">
        <v>260.5</v>
      </c>
      <c r="H74" s="34">
        <v>0</v>
      </c>
      <c r="I74" s="35">
        <v>37.5</v>
      </c>
      <c r="J74" s="35">
        <v>57.2</v>
      </c>
      <c r="K74" s="36">
        <v>94.7</v>
      </c>
      <c r="L74" s="34">
        <v>0</v>
      </c>
      <c r="M74" s="35">
        <v>0</v>
      </c>
      <c r="N74" s="35">
        <v>0</v>
      </c>
      <c r="O74" s="36">
        <v>0</v>
      </c>
      <c r="P74" s="34">
        <v>0</v>
      </c>
      <c r="Q74" s="35">
        <v>0</v>
      </c>
      <c r="R74" s="35">
        <v>0</v>
      </c>
      <c r="S74" s="37">
        <v>0</v>
      </c>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row>
    <row r="75" spans="1:220" ht="16.899999999999999" customHeight="1">
      <c r="A75" s="26"/>
      <c r="B75" s="57"/>
      <c r="C75" s="43" t="s">
        <v>110</v>
      </c>
      <c r="D75" s="45">
        <v>518.79999999999995</v>
      </c>
      <c r="E75" s="46">
        <v>180.1</v>
      </c>
      <c r="F75" s="46">
        <v>157.30000000000001</v>
      </c>
      <c r="G75" s="47">
        <v>856.2</v>
      </c>
      <c r="H75" s="45">
        <v>0</v>
      </c>
      <c r="I75" s="46">
        <v>53.1</v>
      </c>
      <c r="J75" s="46">
        <v>48.9</v>
      </c>
      <c r="K75" s="47">
        <v>102</v>
      </c>
      <c r="L75" s="45">
        <v>0</v>
      </c>
      <c r="M75" s="46">
        <v>0</v>
      </c>
      <c r="N75" s="46">
        <v>0</v>
      </c>
      <c r="O75" s="47">
        <v>0</v>
      </c>
      <c r="P75" s="45">
        <v>0</v>
      </c>
      <c r="Q75" s="46">
        <v>43.8</v>
      </c>
      <c r="R75" s="46">
        <v>0</v>
      </c>
      <c r="S75" s="48">
        <v>43.8</v>
      </c>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row>
    <row r="76" spans="1:220" ht="16.899999999999999" customHeight="1">
      <c r="A76" s="26"/>
      <c r="B76" s="57" t="s">
        <v>111</v>
      </c>
      <c r="C76" s="56" t="s">
        <v>112</v>
      </c>
      <c r="D76" s="34">
        <v>518.79999999999995</v>
      </c>
      <c r="E76" s="35">
        <v>180.1</v>
      </c>
      <c r="F76" s="35">
        <v>157.30000000000001</v>
      </c>
      <c r="G76" s="36">
        <v>856.2</v>
      </c>
      <c r="H76" s="34">
        <v>0</v>
      </c>
      <c r="I76" s="35">
        <v>53.1</v>
      </c>
      <c r="J76" s="35">
        <v>48.9</v>
      </c>
      <c r="K76" s="36">
        <v>102</v>
      </c>
      <c r="L76" s="34">
        <v>0</v>
      </c>
      <c r="M76" s="35">
        <v>0</v>
      </c>
      <c r="N76" s="35">
        <v>0</v>
      </c>
      <c r="O76" s="36">
        <v>0</v>
      </c>
      <c r="P76" s="34">
        <v>0</v>
      </c>
      <c r="Q76" s="35">
        <v>0</v>
      </c>
      <c r="R76" s="35">
        <v>0</v>
      </c>
      <c r="S76" s="37">
        <v>0</v>
      </c>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row>
    <row r="77" spans="1:220" ht="16.899999999999999" customHeight="1">
      <c r="A77" s="26"/>
      <c r="B77" s="459" t="s">
        <v>113</v>
      </c>
      <c r="C77" s="72" t="s">
        <v>114</v>
      </c>
      <c r="D77" s="39">
        <v>0</v>
      </c>
      <c r="E77" s="40">
        <v>0</v>
      </c>
      <c r="F77" s="40">
        <v>0</v>
      </c>
      <c r="G77" s="41">
        <v>0</v>
      </c>
      <c r="H77" s="39">
        <v>0</v>
      </c>
      <c r="I77" s="40">
        <v>0</v>
      </c>
      <c r="J77" s="40">
        <v>0</v>
      </c>
      <c r="K77" s="41">
        <v>0</v>
      </c>
      <c r="L77" s="39">
        <v>36.9</v>
      </c>
      <c r="M77" s="40">
        <v>0</v>
      </c>
      <c r="N77" s="40">
        <v>0</v>
      </c>
      <c r="O77" s="41">
        <v>36.9</v>
      </c>
      <c r="P77" s="39">
        <v>0</v>
      </c>
      <c r="Q77" s="40">
        <v>17</v>
      </c>
      <c r="R77" s="40">
        <v>0</v>
      </c>
      <c r="S77" s="42">
        <v>17</v>
      </c>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row>
    <row r="78" spans="1:220" ht="16.899999999999999" customHeight="1">
      <c r="A78" s="26"/>
      <c r="B78" s="460"/>
      <c r="C78" s="73" t="s">
        <v>115</v>
      </c>
      <c r="D78" s="39">
        <v>0</v>
      </c>
      <c r="E78" s="40">
        <v>0</v>
      </c>
      <c r="F78" s="40">
        <v>0</v>
      </c>
      <c r="G78" s="41">
        <v>0</v>
      </c>
      <c r="H78" s="39">
        <v>0</v>
      </c>
      <c r="I78" s="40">
        <v>0</v>
      </c>
      <c r="J78" s="40">
        <v>0</v>
      </c>
      <c r="K78" s="41">
        <v>0</v>
      </c>
      <c r="L78" s="39">
        <v>0</v>
      </c>
      <c r="M78" s="40">
        <v>0</v>
      </c>
      <c r="N78" s="40">
        <v>0</v>
      </c>
      <c r="O78" s="41">
        <v>0</v>
      </c>
      <c r="P78" s="39">
        <v>0</v>
      </c>
      <c r="Q78" s="40">
        <v>347.1</v>
      </c>
      <c r="R78" s="40">
        <v>0</v>
      </c>
      <c r="S78" s="42">
        <v>347.1</v>
      </c>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row>
    <row r="79" spans="1:220" ht="16.899999999999999" customHeight="1">
      <c r="A79" s="26"/>
      <c r="B79" s="460"/>
      <c r="C79" s="74" t="s">
        <v>116</v>
      </c>
      <c r="D79" s="39">
        <v>0</v>
      </c>
      <c r="E79" s="40">
        <v>0</v>
      </c>
      <c r="F79" s="40">
        <v>0</v>
      </c>
      <c r="G79" s="41">
        <v>0</v>
      </c>
      <c r="H79" s="39">
        <v>0</v>
      </c>
      <c r="I79" s="40">
        <v>0</v>
      </c>
      <c r="J79" s="40">
        <v>0</v>
      </c>
      <c r="K79" s="41">
        <v>0</v>
      </c>
      <c r="L79" s="39">
        <v>0</v>
      </c>
      <c r="M79" s="40">
        <v>0</v>
      </c>
      <c r="N79" s="40">
        <v>0</v>
      </c>
      <c r="O79" s="41">
        <v>0</v>
      </c>
      <c r="P79" s="39">
        <v>0</v>
      </c>
      <c r="Q79" s="40">
        <v>0</v>
      </c>
      <c r="R79" s="40">
        <v>0</v>
      </c>
      <c r="S79" s="42">
        <v>0</v>
      </c>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row>
    <row r="80" spans="1:220" ht="16.899999999999999" customHeight="1">
      <c r="A80" s="26"/>
      <c r="B80" s="460"/>
      <c r="C80" s="73" t="s">
        <v>117</v>
      </c>
      <c r="D80" s="39">
        <v>0</v>
      </c>
      <c r="E80" s="40">
        <v>0</v>
      </c>
      <c r="F80" s="40">
        <v>0</v>
      </c>
      <c r="G80" s="41">
        <v>0</v>
      </c>
      <c r="H80" s="39">
        <v>0</v>
      </c>
      <c r="I80" s="40">
        <v>0</v>
      </c>
      <c r="J80" s="40">
        <v>0</v>
      </c>
      <c r="K80" s="41">
        <v>0</v>
      </c>
      <c r="L80" s="39">
        <v>39.6</v>
      </c>
      <c r="M80" s="40">
        <v>24.1</v>
      </c>
      <c r="N80" s="40">
        <v>33</v>
      </c>
      <c r="O80" s="41">
        <v>96.7</v>
      </c>
      <c r="P80" s="39">
        <v>0</v>
      </c>
      <c r="Q80" s="40">
        <v>14.2</v>
      </c>
      <c r="R80" s="40">
        <v>0</v>
      </c>
      <c r="S80" s="42">
        <v>14.2</v>
      </c>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row>
    <row r="81" spans="1:220" ht="16.899999999999999" customHeight="1">
      <c r="A81" s="26"/>
      <c r="B81" s="461"/>
      <c r="C81" s="33" t="s">
        <v>34</v>
      </c>
      <c r="D81" s="34">
        <v>0</v>
      </c>
      <c r="E81" s="35">
        <v>0</v>
      </c>
      <c r="F81" s="35">
        <v>0</v>
      </c>
      <c r="G81" s="36">
        <v>0</v>
      </c>
      <c r="H81" s="34">
        <v>0</v>
      </c>
      <c r="I81" s="35">
        <v>0</v>
      </c>
      <c r="J81" s="35">
        <v>0</v>
      </c>
      <c r="K81" s="36">
        <v>0</v>
      </c>
      <c r="L81" s="34">
        <v>76.5</v>
      </c>
      <c r="M81" s="35">
        <v>24.1</v>
      </c>
      <c r="N81" s="35">
        <v>33</v>
      </c>
      <c r="O81" s="36">
        <v>133.6</v>
      </c>
      <c r="P81" s="34">
        <v>0</v>
      </c>
      <c r="Q81" s="35">
        <v>378.3</v>
      </c>
      <c r="R81" s="35">
        <v>0</v>
      </c>
      <c r="S81" s="37">
        <v>378.3</v>
      </c>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row>
    <row r="82" spans="1:220" ht="16.899999999999999" customHeight="1">
      <c r="A82" s="26"/>
      <c r="B82" s="459" t="s">
        <v>118</v>
      </c>
      <c r="C82" s="72" t="s">
        <v>119</v>
      </c>
      <c r="D82" s="39">
        <v>0</v>
      </c>
      <c r="E82" s="40">
        <v>0</v>
      </c>
      <c r="F82" s="40">
        <v>0</v>
      </c>
      <c r="G82" s="41">
        <v>0</v>
      </c>
      <c r="H82" s="39">
        <v>0</v>
      </c>
      <c r="I82" s="40">
        <v>0</v>
      </c>
      <c r="J82" s="40">
        <v>0</v>
      </c>
      <c r="K82" s="41">
        <v>0</v>
      </c>
      <c r="L82" s="39">
        <v>0</v>
      </c>
      <c r="M82" s="40">
        <v>0</v>
      </c>
      <c r="N82" s="40">
        <v>0</v>
      </c>
      <c r="O82" s="41">
        <v>0</v>
      </c>
      <c r="P82" s="39">
        <v>0</v>
      </c>
      <c r="Q82" s="40">
        <v>43.8</v>
      </c>
      <c r="R82" s="40">
        <v>0</v>
      </c>
      <c r="S82" s="42">
        <v>43.8</v>
      </c>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row>
    <row r="83" spans="1:220" ht="16.899999999999999" customHeight="1">
      <c r="A83" s="26"/>
      <c r="B83" s="460"/>
      <c r="C83" s="43" t="s">
        <v>120</v>
      </c>
      <c r="D83" s="39">
        <v>0</v>
      </c>
      <c r="E83" s="40">
        <v>0</v>
      </c>
      <c r="F83" s="40">
        <v>0</v>
      </c>
      <c r="G83" s="41">
        <v>0</v>
      </c>
      <c r="H83" s="39">
        <v>0</v>
      </c>
      <c r="I83" s="40">
        <v>0</v>
      </c>
      <c r="J83" s="40">
        <v>0</v>
      </c>
      <c r="K83" s="41">
        <v>0</v>
      </c>
      <c r="L83" s="39">
        <v>0</v>
      </c>
      <c r="M83" s="40">
        <v>0</v>
      </c>
      <c r="N83" s="40">
        <v>0</v>
      </c>
      <c r="O83" s="41">
        <v>0</v>
      </c>
      <c r="P83" s="39">
        <v>0</v>
      </c>
      <c r="Q83" s="40">
        <v>274.3</v>
      </c>
      <c r="R83" s="40">
        <v>0</v>
      </c>
      <c r="S83" s="42">
        <v>274.3</v>
      </c>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row>
    <row r="84" spans="1:220" ht="16.899999999999999" customHeight="1">
      <c r="A84" s="26"/>
      <c r="B84" s="461"/>
      <c r="C84" s="50" t="s">
        <v>34</v>
      </c>
      <c r="D84" s="34">
        <v>0</v>
      </c>
      <c r="E84" s="35">
        <v>0</v>
      </c>
      <c r="F84" s="35">
        <v>0</v>
      </c>
      <c r="G84" s="36">
        <v>0</v>
      </c>
      <c r="H84" s="34">
        <v>0</v>
      </c>
      <c r="I84" s="35">
        <v>0</v>
      </c>
      <c r="J84" s="35">
        <v>0</v>
      </c>
      <c r="K84" s="36">
        <v>0</v>
      </c>
      <c r="L84" s="34">
        <v>0</v>
      </c>
      <c r="M84" s="35">
        <v>0</v>
      </c>
      <c r="N84" s="35">
        <v>0</v>
      </c>
      <c r="O84" s="36">
        <v>0</v>
      </c>
      <c r="P84" s="34">
        <v>0</v>
      </c>
      <c r="Q84" s="35">
        <v>318.10000000000002</v>
      </c>
      <c r="R84" s="35">
        <v>0</v>
      </c>
      <c r="S84" s="37">
        <v>318.10000000000002</v>
      </c>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row>
    <row r="85" spans="1:220" ht="16.899999999999999" customHeight="1" thickBot="1">
      <c r="A85" s="26"/>
      <c r="B85" s="457" t="s">
        <v>121</v>
      </c>
      <c r="C85" s="458"/>
      <c r="D85" s="51">
        <v>1631.9</v>
      </c>
      <c r="E85" s="52">
        <v>380.20000000000005</v>
      </c>
      <c r="F85" s="52">
        <v>227.3</v>
      </c>
      <c r="G85" s="53">
        <v>2239.4</v>
      </c>
      <c r="H85" s="51">
        <v>0</v>
      </c>
      <c r="I85" s="52">
        <v>234.6</v>
      </c>
      <c r="J85" s="52">
        <v>230.00000000000003</v>
      </c>
      <c r="K85" s="53">
        <v>464.59999999999997</v>
      </c>
      <c r="L85" s="51">
        <v>76.5</v>
      </c>
      <c r="M85" s="52">
        <v>24.1</v>
      </c>
      <c r="N85" s="52">
        <v>33</v>
      </c>
      <c r="O85" s="53">
        <v>133.6</v>
      </c>
      <c r="P85" s="51">
        <v>0</v>
      </c>
      <c r="Q85" s="52">
        <v>696.40000000000009</v>
      </c>
      <c r="R85" s="52">
        <v>0</v>
      </c>
      <c r="S85" s="54">
        <v>696.40000000000009</v>
      </c>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row>
    <row r="86" spans="1:220" ht="16.899999999999999" customHeight="1">
      <c r="A86" s="26"/>
      <c r="B86" s="462" t="s">
        <v>122</v>
      </c>
      <c r="C86" s="43" t="s">
        <v>123</v>
      </c>
      <c r="D86" s="45">
        <v>0</v>
      </c>
      <c r="E86" s="46">
        <v>0</v>
      </c>
      <c r="F86" s="46">
        <v>0</v>
      </c>
      <c r="G86" s="47">
        <v>0</v>
      </c>
      <c r="H86" s="45">
        <v>0</v>
      </c>
      <c r="I86" s="46">
        <v>0</v>
      </c>
      <c r="J86" s="46">
        <v>0</v>
      </c>
      <c r="K86" s="47">
        <v>0</v>
      </c>
      <c r="L86" s="45">
        <v>7.7</v>
      </c>
      <c r="M86" s="46">
        <v>0</v>
      </c>
      <c r="N86" s="46">
        <v>0</v>
      </c>
      <c r="O86" s="47">
        <v>7.7</v>
      </c>
      <c r="P86" s="45">
        <v>0</v>
      </c>
      <c r="Q86" s="46">
        <v>4.7</v>
      </c>
      <c r="R86" s="46">
        <v>0</v>
      </c>
      <c r="S86" s="48">
        <v>4.7</v>
      </c>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row>
    <row r="87" spans="1:220" ht="16.899999999999999" customHeight="1">
      <c r="A87" s="26"/>
      <c r="B87" s="460"/>
      <c r="C87" s="43" t="s">
        <v>124</v>
      </c>
      <c r="D87" s="39">
        <v>0</v>
      </c>
      <c r="E87" s="40">
        <v>0</v>
      </c>
      <c r="F87" s="40">
        <v>0</v>
      </c>
      <c r="G87" s="41">
        <v>0</v>
      </c>
      <c r="H87" s="39">
        <v>0</v>
      </c>
      <c r="I87" s="40">
        <v>0</v>
      </c>
      <c r="J87" s="40">
        <v>0</v>
      </c>
      <c r="K87" s="41">
        <v>0</v>
      </c>
      <c r="L87" s="39">
        <v>0</v>
      </c>
      <c r="M87" s="40">
        <v>0</v>
      </c>
      <c r="N87" s="40">
        <v>0</v>
      </c>
      <c r="O87" s="41">
        <v>0</v>
      </c>
      <c r="P87" s="39">
        <v>0</v>
      </c>
      <c r="Q87" s="40">
        <v>0</v>
      </c>
      <c r="R87" s="40">
        <v>0</v>
      </c>
      <c r="S87" s="42">
        <v>0</v>
      </c>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row>
    <row r="88" spans="1:220" ht="16.899999999999999" customHeight="1">
      <c r="A88" s="26"/>
      <c r="B88" s="460"/>
      <c r="C88" s="73" t="s">
        <v>125</v>
      </c>
      <c r="D88" s="39">
        <v>0</v>
      </c>
      <c r="E88" s="40">
        <v>0</v>
      </c>
      <c r="F88" s="40">
        <v>0</v>
      </c>
      <c r="G88" s="41">
        <v>0</v>
      </c>
      <c r="H88" s="39">
        <v>0</v>
      </c>
      <c r="I88" s="40">
        <v>0</v>
      </c>
      <c r="J88" s="40">
        <v>0</v>
      </c>
      <c r="K88" s="41">
        <v>0</v>
      </c>
      <c r="L88" s="39">
        <v>0</v>
      </c>
      <c r="M88" s="40">
        <v>0</v>
      </c>
      <c r="N88" s="40">
        <v>0</v>
      </c>
      <c r="O88" s="41">
        <v>0</v>
      </c>
      <c r="P88" s="39">
        <v>0</v>
      </c>
      <c r="Q88" s="40">
        <v>0</v>
      </c>
      <c r="R88" s="40">
        <v>0</v>
      </c>
      <c r="S88" s="42">
        <v>0</v>
      </c>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row>
    <row r="89" spans="1:220" ht="16.899999999999999" customHeight="1">
      <c r="A89" s="26"/>
      <c r="B89" s="461"/>
      <c r="C89" s="33" t="s">
        <v>34</v>
      </c>
      <c r="D89" s="34">
        <v>0</v>
      </c>
      <c r="E89" s="35">
        <v>0</v>
      </c>
      <c r="F89" s="35">
        <v>0</v>
      </c>
      <c r="G89" s="36">
        <v>0</v>
      </c>
      <c r="H89" s="34">
        <v>0</v>
      </c>
      <c r="I89" s="35">
        <v>0</v>
      </c>
      <c r="J89" s="35">
        <v>0</v>
      </c>
      <c r="K89" s="36">
        <v>0</v>
      </c>
      <c r="L89" s="34">
        <v>7.7</v>
      </c>
      <c r="M89" s="35">
        <v>0</v>
      </c>
      <c r="N89" s="35">
        <v>0</v>
      </c>
      <c r="O89" s="36">
        <v>7.7</v>
      </c>
      <c r="P89" s="34">
        <v>0</v>
      </c>
      <c r="Q89" s="35">
        <v>4.7</v>
      </c>
      <c r="R89" s="35">
        <v>0</v>
      </c>
      <c r="S89" s="37">
        <v>4.7</v>
      </c>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row>
    <row r="90" spans="1:220" ht="16.899999999999999" customHeight="1">
      <c r="A90" s="26"/>
      <c r="B90" s="75" t="s">
        <v>126</v>
      </c>
      <c r="C90" s="76" t="s">
        <v>127</v>
      </c>
      <c r="D90" s="34">
        <v>0</v>
      </c>
      <c r="E90" s="35">
        <v>0</v>
      </c>
      <c r="F90" s="35">
        <v>0</v>
      </c>
      <c r="G90" s="36">
        <v>0</v>
      </c>
      <c r="H90" s="34">
        <v>0</v>
      </c>
      <c r="I90" s="35">
        <v>0</v>
      </c>
      <c r="J90" s="35">
        <v>0</v>
      </c>
      <c r="K90" s="36">
        <v>0</v>
      </c>
      <c r="L90" s="34">
        <v>0</v>
      </c>
      <c r="M90" s="35">
        <v>0</v>
      </c>
      <c r="N90" s="35">
        <v>0</v>
      </c>
      <c r="O90" s="36">
        <v>0</v>
      </c>
      <c r="P90" s="34">
        <v>0</v>
      </c>
      <c r="Q90" s="35">
        <v>0</v>
      </c>
      <c r="R90" s="35">
        <v>0</v>
      </c>
      <c r="S90" s="37">
        <v>0</v>
      </c>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row>
    <row r="91" spans="1:220" ht="16.899999999999999" customHeight="1" thickBot="1">
      <c r="A91" s="26"/>
      <c r="B91" s="457" t="s">
        <v>128</v>
      </c>
      <c r="C91" s="458"/>
      <c r="D91" s="51">
        <v>0</v>
      </c>
      <c r="E91" s="52">
        <v>0</v>
      </c>
      <c r="F91" s="52">
        <v>0</v>
      </c>
      <c r="G91" s="53">
        <v>0</v>
      </c>
      <c r="H91" s="51">
        <v>0</v>
      </c>
      <c r="I91" s="52">
        <v>0</v>
      </c>
      <c r="J91" s="52">
        <v>0</v>
      </c>
      <c r="K91" s="53">
        <v>0</v>
      </c>
      <c r="L91" s="51">
        <v>7.7</v>
      </c>
      <c r="M91" s="52">
        <v>0</v>
      </c>
      <c r="N91" s="52">
        <v>0</v>
      </c>
      <c r="O91" s="53">
        <v>7.7</v>
      </c>
      <c r="P91" s="51">
        <v>0</v>
      </c>
      <c r="Q91" s="52">
        <v>4.7</v>
      </c>
      <c r="R91" s="52">
        <v>0</v>
      </c>
      <c r="S91" s="54">
        <v>4.7</v>
      </c>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row>
    <row r="92" spans="1:220" ht="16.899999999999999" customHeight="1">
      <c r="A92" s="26"/>
      <c r="B92" s="77"/>
      <c r="C92" s="43" t="s">
        <v>129</v>
      </c>
      <c r="D92" s="45">
        <v>0</v>
      </c>
      <c r="E92" s="46">
        <v>0</v>
      </c>
      <c r="F92" s="46">
        <v>0</v>
      </c>
      <c r="G92" s="47">
        <v>0</v>
      </c>
      <c r="H92" s="45">
        <v>0</v>
      </c>
      <c r="I92" s="46">
        <v>0</v>
      </c>
      <c r="J92" s="46">
        <v>0</v>
      </c>
      <c r="K92" s="47">
        <v>0</v>
      </c>
      <c r="L92" s="45">
        <v>0</v>
      </c>
      <c r="M92" s="46">
        <v>0</v>
      </c>
      <c r="N92" s="46">
        <v>0</v>
      </c>
      <c r="O92" s="47">
        <v>0</v>
      </c>
      <c r="P92" s="45">
        <v>0</v>
      </c>
      <c r="Q92" s="46">
        <v>0</v>
      </c>
      <c r="R92" s="46">
        <v>0</v>
      </c>
      <c r="S92" s="48">
        <v>0</v>
      </c>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row>
    <row r="93" spans="1:220" ht="16.899999999999999" customHeight="1" thickBot="1">
      <c r="A93" s="26"/>
      <c r="B93" s="77"/>
      <c r="C93" s="43" t="s">
        <v>130</v>
      </c>
      <c r="D93" s="78">
        <v>0</v>
      </c>
      <c r="E93" s="79">
        <v>0</v>
      </c>
      <c r="F93" s="79">
        <v>0</v>
      </c>
      <c r="G93" s="80">
        <v>0</v>
      </c>
      <c r="H93" s="78">
        <v>0</v>
      </c>
      <c r="I93" s="79">
        <v>0</v>
      </c>
      <c r="J93" s="79">
        <v>0</v>
      </c>
      <c r="K93" s="80">
        <v>0</v>
      </c>
      <c r="L93" s="78">
        <v>0</v>
      </c>
      <c r="M93" s="79">
        <v>0</v>
      </c>
      <c r="N93" s="79">
        <v>0</v>
      </c>
      <c r="O93" s="80">
        <v>0</v>
      </c>
      <c r="P93" s="78">
        <v>0</v>
      </c>
      <c r="Q93" s="79">
        <v>0</v>
      </c>
      <c r="R93" s="79">
        <v>0</v>
      </c>
      <c r="S93" s="81">
        <v>0</v>
      </c>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row>
    <row r="94" spans="1:220" ht="16.899999999999999" customHeight="1" thickTop="1">
      <c r="A94" s="26"/>
      <c r="B94" s="449" t="s">
        <v>131</v>
      </c>
      <c r="C94" s="450"/>
      <c r="D94" s="45">
        <v>24554.3</v>
      </c>
      <c r="E94" s="46">
        <v>3349.9</v>
      </c>
      <c r="F94" s="46">
        <v>1872.0000000000002</v>
      </c>
      <c r="G94" s="47">
        <v>29776.199999999997</v>
      </c>
      <c r="H94" s="45">
        <v>762.40000000000009</v>
      </c>
      <c r="I94" s="46">
        <v>1887.4999999999998</v>
      </c>
      <c r="J94" s="46">
        <v>1903.0000000000007</v>
      </c>
      <c r="K94" s="47">
        <v>4552.8999999999996</v>
      </c>
      <c r="L94" s="45">
        <v>0</v>
      </c>
      <c r="M94" s="46">
        <v>0</v>
      </c>
      <c r="N94" s="46">
        <v>0</v>
      </c>
      <c r="O94" s="47">
        <v>0</v>
      </c>
      <c r="P94" s="45">
        <v>0</v>
      </c>
      <c r="Q94" s="46">
        <v>0</v>
      </c>
      <c r="R94" s="46">
        <v>0</v>
      </c>
      <c r="S94" s="48">
        <v>0</v>
      </c>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row>
    <row r="95" spans="1:220" ht="16.899999999999999" customHeight="1">
      <c r="A95" s="26"/>
      <c r="B95" s="451" t="s">
        <v>132</v>
      </c>
      <c r="C95" s="452"/>
      <c r="D95" s="39">
        <v>0</v>
      </c>
      <c r="E95" s="40">
        <v>0</v>
      </c>
      <c r="F95" s="40">
        <v>0</v>
      </c>
      <c r="G95" s="41">
        <v>0</v>
      </c>
      <c r="H95" s="39">
        <v>0</v>
      </c>
      <c r="I95" s="40">
        <v>0</v>
      </c>
      <c r="J95" s="40">
        <v>0</v>
      </c>
      <c r="K95" s="41">
        <v>0</v>
      </c>
      <c r="L95" s="39">
        <v>84.2</v>
      </c>
      <c r="M95" s="40">
        <v>24.1</v>
      </c>
      <c r="N95" s="40">
        <v>33</v>
      </c>
      <c r="O95" s="41">
        <v>141.29999999999998</v>
      </c>
      <c r="P95" s="39">
        <v>0</v>
      </c>
      <c r="Q95" s="40">
        <v>701.10000000000014</v>
      </c>
      <c r="R95" s="40">
        <v>0</v>
      </c>
      <c r="S95" s="42">
        <v>701.10000000000014</v>
      </c>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row>
    <row r="96" spans="1:220" ht="16.899999999999999" customHeight="1">
      <c r="A96" s="26"/>
      <c r="B96" s="453" t="s">
        <v>133</v>
      </c>
      <c r="C96" s="454"/>
      <c r="D96" s="39">
        <v>0</v>
      </c>
      <c r="E96" s="40">
        <v>0</v>
      </c>
      <c r="F96" s="40">
        <v>0</v>
      </c>
      <c r="G96" s="41">
        <v>0</v>
      </c>
      <c r="H96" s="39">
        <v>0</v>
      </c>
      <c r="I96" s="40">
        <v>0</v>
      </c>
      <c r="J96" s="40">
        <v>0</v>
      </c>
      <c r="K96" s="41">
        <v>0</v>
      </c>
      <c r="L96" s="39">
        <v>0</v>
      </c>
      <c r="M96" s="40">
        <v>0</v>
      </c>
      <c r="N96" s="40">
        <v>0</v>
      </c>
      <c r="O96" s="41">
        <v>0</v>
      </c>
      <c r="P96" s="39">
        <v>0</v>
      </c>
      <c r="Q96" s="40">
        <v>0</v>
      </c>
      <c r="R96" s="40">
        <v>0</v>
      </c>
      <c r="S96" s="42">
        <v>0</v>
      </c>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row>
    <row r="97" spans="1:220" ht="16.899999999999999" customHeight="1" thickBot="1">
      <c r="A97" s="26"/>
      <c r="B97" s="455" t="s">
        <v>134</v>
      </c>
      <c r="C97" s="456"/>
      <c r="D97" s="82">
        <v>24554.3</v>
      </c>
      <c r="E97" s="83">
        <v>3349.9</v>
      </c>
      <c r="F97" s="83">
        <v>1872.0000000000002</v>
      </c>
      <c r="G97" s="84">
        <v>29776.199999999997</v>
      </c>
      <c r="H97" s="82">
        <v>762.40000000000009</v>
      </c>
      <c r="I97" s="83">
        <v>1887.4999999999998</v>
      </c>
      <c r="J97" s="83">
        <v>1903.0000000000007</v>
      </c>
      <c r="K97" s="84">
        <v>4552.8999999999996</v>
      </c>
      <c r="L97" s="82">
        <v>84.2</v>
      </c>
      <c r="M97" s="83">
        <v>24.1</v>
      </c>
      <c r="N97" s="83">
        <v>33</v>
      </c>
      <c r="O97" s="84">
        <v>141.29999999999998</v>
      </c>
      <c r="P97" s="82">
        <v>0</v>
      </c>
      <c r="Q97" s="83">
        <v>701.10000000000014</v>
      </c>
      <c r="R97" s="83">
        <v>0</v>
      </c>
      <c r="S97" s="85">
        <v>701.10000000000014</v>
      </c>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row>
    <row r="98" spans="1:220" ht="16.899999999999999" customHeight="1">
      <c r="A98" s="26"/>
      <c r="B98" s="86" t="s">
        <v>135</v>
      </c>
      <c r="C98" s="87"/>
      <c r="D98" s="88"/>
      <c r="E98" s="88"/>
      <c r="F98" s="88"/>
      <c r="G98" s="89"/>
      <c r="H98" s="89"/>
      <c r="I98" s="90"/>
      <c r="J98" s="90"/>
      <c r="K98" s="91"/>
      <c r="L98" s="89"/>
      <c r="M98" s="89"/>
      <c r="N98" s="89"/>
      <c r="O98" s="89"/>
      <c r="P98" s="89"/>
      <c r="Q98" s="89"/>
      <c r="R98" s="89"/>
      <c r="S98" s="89"/>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row>
    <row r="99" spans="1:220" ht="16.899999999999999" customHeight="1">
      <c r="A99" s="26"/>
      <c r="B99" s="92" t="s">
        <v>136</v>
      </c>
      <c r="C99" s="93"/>
      <c r="D99" s="88"/>
      <c r="E99" s="88"/>
      <c r="F99" s="88"/>
      <c r="G99" s="89"/>
      <c r="H99" s="89"/>
      <c r="I99" s="94"/>
      <c r="J99" s="94"/>
      <c r="K99" s="91"/>
      <c r="L99" s="89"/>
      <c r="M99" s="89"/>
      <c r="N99" s="89"/>
      <c r="O99" s="89"/>
      <c r="P99" s="89"/>
      <c r="Q99" s="89"/>
      <c r="R99" s="89"/>
      <c r="S99" s="89"/>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row>
    <row r="100" spans="1:220" ht="16.899999999999999" customHeight="1">
      <c r="A100" s="26"/>
      <c r="B100" s="92" t="s">
        <v>137</v>
      </c>
      <c r="C100" s="93"/>
      <c r="D100" s="88"/>
      <c r="E100" s="88"/>
      <c r="F100" s="88"/>
      <c r="G100" s="89"/>
      <c r="H100" s="89"/>
      <c r="I100" s="90"/>
      <c r="J100" s="90"/>
      <c r="K100" s="91"/>
      <c r="L100" s="89"/>
      <c r="M100" s="89"/>
      <c r="N100" s="89"/>
      <c r="O100" s="89"/>
      <c r="P100" s="89"/>
      <c r="Q100" s="89"/>
      <c r="R100" s="89"/>
      <c r="S100" s="89"/>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row>
    <row r="101" spans="1:220" ht="16.899999999999999" customHeight="1">
      <c r="A101" s="26"/>
      <c r="B101" s="95" t="s">
        <v>138</v>
      </c>
      <c r="C101" s="93"/>
      <c r="D101" s="88"/>
      <c r="E101" s="88"/>
      <c r="F101" s="88"/>
      <c r="G101" s="89"/>
      <c r="H101" s="89"/>
      <c r="I101" s="90"/>
      <c r="J101" s="90"/>
      <c r="K101" s="91"/>
      <c r="L101" s="89"/>
      <c r="M101" s="89"/>
      <c r="N101" s="89"/>
      <c r="O101" s="89"/>
      <c r="P101" s="89"/>
      <c r="Q101" s="89"/>
      <c r="R101" s="89"/>
      <c r="S101" s="89"/>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row>
    <row r="102" spans="1:220" ht="16.899999999999999" customHeight="1">
      <c r="A102" s="26"/>
      <c r="B102" s="95" t="s">
        <v>139</v>
      </c>
      <c r="C102" s="93"/>
      <c r="D102" s="88"/>
      <c r="E102" s="88"/>
      <c r="F102" s="88"/>
      <c r="G102" s="89"/>
      <c r="H102" s="89"/>
      <c r="I102" s="90"/>
      <c r="J102" s="90"/>
      <c r="K102" s="91"/>
      <c r="L102" s="89"/>
      <c r="M102" s="89"/>
      <c r="N102" s="89"/>
      <c r="O102" s="89"/>
      <c r="P102" s="89"/>
      <c r="Q102" s="89"/>
      <c r="R102" s="89"/>
      <c r="S102" s="89"/>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row>
    <row r="103" spans="1:220" ht="16.899999999999999" customHeight="1">
      <c r="A103" s="26"/>
      <c r="B103" s="96" t="s">
        <v>140</v>
      </c>
      <c r="C103" s="93"/>
      <c r="D103" s="88"/>
      <c r="E103" s="88"/>
      <c r="F103" s="88"/>
      <c r="G103" s="89"/>
      <c r="H103" s="89"/>
      <c r="I103" s="90"/>
      <c r="J103" s="90"/>
      <c r="K103" s="91"/>
      <c r="L103" s="89"/>
      <c r="M103" s="89"/>
      <c r="N103" s="89"/>
      <c r="O103" s="89"/>
      <c r="P103" s="89"/>
      <c r="Q103" s="89"/>
      <c r="R103" s="89"/>
      <c r="S103" s="89"/>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row>
    <row r="104" spans="1:220" ht="16.899999999999999" customHeight="1">
      <c r="A104" s="26"/>
      <c r="B104" s="96" t="s">
        <v>141</v>
      </c>
      <c r="C104" s="93"/>
      <c r="D104" s="88"/>
      <c r="E104" s="88"/>
      <c r="F104" s="88"/>
      <c r="G104" s="89"/>
      <c r="H104" s="89"/>
      <c r="I104" s="90"/>
      <c r="J104" s="90"/>
      <c r="K104" s="91"/>
      <c r="L104" s="89"/>
      <c r="M104" s="89"/>
      <c r="N104" s="89"/>
      <c r="O104" s="89"/>
      <c r="P104" s="89"/>
      <c r="Q104" s="89"/>
      <c r="R104" s="89"/>
      <c r="S104" s="89"/>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row>
    <row r="105" spans="1:220" ht="16.899999999999999" customHeight="1">
      <c r="A105" s="26"/>
      <c r="B105" s="96" t="s">
        <v>142</v>
      </c>
      <c r="C105" s="87"/>
      <c r="D105" s="88"/>
      <c r="E105" s="88"/>
      <c r="F105" s="88"/>
      <c r="G105" s="89"/>
      <c r="H105" s="89"/>
      <c r="I105" s="90"/>
      <c r="J105" s="90"/>
      <c r="K105" s="91"/>
      <c r="L105" s="89"/>
      <c r="M105" s="89"/>
      <c r="N105" s="89"/>
      <c r="O105" s="89"/>
      <c r="P105" s="89"/>
      <c r="Q105" s="89"/>
      <c r="R105" s="89"/>
      <c r="S105" s="89"/>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row>
    <row r="106" spans="1:220" ht="16.899999999999999" customHeight="1">
      <c r="A106" s="26"/>
      <c r="B106" s="86"/>
      <c r="C106" s="26"/>
      <c r="D106" s="88"/>
      <c r="E106" s="88"/>
      <c r="F106" s="88"/>
      <c r="G106" s="89"/>
      <c r="H106" s="89"/>
      <c r="I106" s="11"/>
      <c r="J106" s="11"/>
      <c r="K106" s="11"/>
      <c r="L106" s="89"/>
      <c r="M106" s="89"/>
      <c r="N106" s="89"/>
      <c r="O106" s="89"/>
      <c r="P106" s="89"/>
      <c r="Q106" s="89"/>
      <c r="R106" s="89"/>
      <c r="S106" s="89"/>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row>
    <row r="107" spans="1:220" ht="16.899999999999999" customHeight="1">
      <c r="A107" s="26"/>
      <c r="B107" s="96"/>
      <c r="C107" s="26"/>
      <c r="D107" s="88"/>
      <c r="E107" s="88"/>
      <c r="F107" s="88"/>
      <c r="G107" s="89"/>
      <c r="H107" s="89"/>
      <c r="I107" s="11"/>
      <c r="J107" s="11"/>
      <c r="K107" s="11"/>
      <c r="L107" s="89"/>
      <c r="M107" s="89"/>
      <c r="N107" s="89"/>
      <c r="O107" s="89"/>
      <c r="P107" s="89"/>
      <c r="Q107" s="89"/>
      <c r="R107" s="89"/>
      <c r="S107" s="89"/>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row>
    <row r="108" spans="1:220" ht="16.899999999999999" customHeight="1">
      <c r="A108" s="26"/>
      <c r="B108" s="96"/>
      <c r="C108" s="26"/>
      <c r="D108" s="88"/>
      <c r="E108" s="88"/>
      <c r="F108" s="88"/>
      <c r="G108" s="89"/>
      <c r="H108" s="89"/>
      <c r="I108" s="11"/>
      <c r="J108" s="11"/>
      <c r="K108" s="11"/>
      <c r="L108" s="89"/>
      <c r="M108" s="89"/>
      <c r="N108" s="89"/>
      <c r="O108" s="89"/>
      <c r="P108" s="89"/>
      <c r="Q108" s="89"/>
      <c r="R108" s="89"/>
      <c r="S108" s="89"/>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row>
    <row r="109" spans="1:220" ht="16.899999999999999" customHeight="1">
      <c r="A109" s="26"/>
      <c r="B109" s="86"/>
      <c r="C109" s="26"/>
      <c r="D109" s="88"/>
      <c r="E109" s="88"/>
      <c r="F109" s="88"/>
      <c r="G109" s="89"/>
      <c r="H109" s="89"/>
      <c r="I109" s="11"/>
      <c r="J109" s="11"/>
      <c r="K109" s="11"/>
      <c r="L109" s="89"/>
      <c r="M109" s="89"/>
      <c r="N109" s="89"/>
      <c r="O109" s="89"/>
      <c r="P109" s="89"/>
      <c r="Q109" s="89"/>
      <c r="R109" s="89"/>
      <c r="S109" s="89"/>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row>
    <row r="110" spans="1:220" ht="16.5" customHeight="1">
      <c r="A110" s="26"/>
      <c r="B110" s="86"/>
      <c r="C110" s="26"/>
      <c r="D110" s="97"/>
      <c r="E110" s="88"/>
      <c r="F110" s="88"/>
      <c r="G110" s="88"/>
      <c r="H110" s="88"/>
      <c r="I110" s="89"/>
      <c r="J110" s="89"/>
      <c r="K110" s="89"/>
      <c r="L110" s="98"/>
      <c r="M110" s="89"/>
      <c r="N110" s="89"/>
      <c r="O110" s="89"/>
      <c r="P110" s="89"/>
      <c r="Q110" s="89"/>
      <c r="R110" s="89"/>
      <c r="S110" s="89"/>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row>
    <row r="111" spans="1:220" ht="16.899999999999999" customHeight="1">
      <c r="A111" s="26"/>
      <c r="B111" s="96"/>
      <c r="C111" s="26"/>
      <c r="D111" s="88"/>
      <c r="E111" s="88"/>
      <c r="F111" s="88"/>
      <c r="G111" s="88"/>
      <c r="H111" s="88"/>
      <c r="I111" s="89"/>
      <c r="J111" s="89"/>
      <c r="K111" s="89"/>
      <c r="L111" s="89"/>
      <c r="M111" s="89"/>
      <c r="N111" s="89"/>
      <c r="O111" s="89"/>
      <c r="P111" s="89"/>
      <c r="Q111" s="89"/>
      <c r="R111" s="89"/>
      <c r="S111" s="89"/>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row>
    <row r="112" spans="1:220" ht="16.5" customHeight="1">
      <c r="A112" s="26"/>
      <c r="B112" s="86"/>
      <c r="C112" s="26"/>
    </row>
    <row r="113" spans="1:3" ht="16.5" customHeight="1">
      <c r="A113" s="26"/>
      <c r="B113" s="96"/>
      <c r="C113" s="26"/>
    </row>
    <row r="114" spans="1:3">
      <c r="B114" s="96"/>
      <c r="C114" s="26"/>
    </row>
  </sheetData>
  <mergeCells count="30">
    <mergeCell ref="B3:B6"/>
    <mergeCell ref="C3:C6"/>
    <mergeCell ref="D3:K3"/>
    <mergeCell ref="L3:S3"/>
    <mergeCell ref="D4:G4"/>
    <mergeCell ref="H4:K4"/>
    <mergeCell ref="L4:O4"/>
    <mergeCell ref="P4:S4"/>
    <mergeCell ref="B66:B69"/>
    <mergeCell ref="B8:B10"/>
    <mergeCell ref="B13:B16"/>
    <mergeCell ref="B17:B20"/>
    <mergeCell ref="B27:B30"/>
    <mergeCell ref="B31:C31"/>
    <mergeCell ref="B32:B35"/>
    <mergeCell ref="B40:B44"/>
    <mergeCell ref="B48:B50"/>
    <mergeCell ref="B55:B57"/>
    <mergeCell ref="B58:B60"/>
    <mergeCell ref="B61:B64"/>
    <mergeCell ref="B94:C94"/>
    <mergeCell ref="B95:C95"/>
    <mergeCell ref="B96:C96"/>
    <mergeCell ref="B97:C97"/>
    <mergeCell ref="B71:C71"/>
    <mergeCell ref="B77:B81"/>
    <mergeCell ref="B82:B84"/>
    <mergeCell ref="B85:C85"/>
    <mergeCell ref="B86:B89"/>
    <mergeCell ref="B91:C91"/>
  </mergeCells>
  <phoneticPr fontId="3"/>
  <printOptions horizontalCentered="1"/>
  <pageMargins left="0.39370078740157483" right="0.39370078740157483" top="0.59055118110236227" bottom="0.59055118110236227" header="0.39370078740157483" footer="0.31496062992125984"/>
  <pageSetup paperSize="9" scale="52" orientation="portrait" horizontalDpi="4294967292" r:id="rId1"/>
  <headerFooter alignWithMargins="0"/>
  <rowBreaks count="1" manualBreakCount="1">
    <brk id="71" min="1" max="1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GB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10" width="7.625" style="259" customWidth="1"/>
    <col min="11" max="17" width="7.625" style="260" customWidth="1"/>
    <col min="18" max="18" width="10.25" style="264" customWidth="1"/>
    <col min="19" max="19" width="16.625" style="264" customWidth="1"/>
    <col min="20" max="26" width="7.625" style="262" customWidth="1"/>
    <col min="27" max="28" width="5" style="8" customWidth="1"/>
    <col min="29" max="29" width="6.75" style="8" customWidth="1"/>
    <col min="30" max="31" width="5" style="8" customWidth="1"/>
    <col min="32" max="32" width="6.75" style="8" customWidth="1"/>
    <col min="33" max="33" width="5" style="8" customWidth="1"/>
    <col min="34" max="16384" width="7.875" style="1"/>
  </cols>
  <sheetData>
    <row r="1" spans="1:184" ht="14.25" customHeight="1">
      <c r="B1" s="2"/>
      <c r="C1" s="2"/>
      <c r="D1" s="258"/>
      <c r="R1" s="259"/>
      <c r="S1" s="259"/>
      <c r="T1" s="261"/>
    </row>
    <row r="2" spans="1:184" ht="21.75" thickBot="1">
      <c r="B2" s="247" t="s">
        <v>3078</v>
      </c>
      <c r="C2" s="240"/>
      <c r="I2" s="260"/>
      <c r="J2" s="260"/>
      <c r="P2" s="263"/>
      <c r="Q2" s="264"/>
      <c r="R2" s="265" t="s">
        <v>3079</v>
      </c>
      <c r="S2" s="262"/>
    </row>
    <row r="3" spans="1:184" s="156" customFormat="1" ht="16.899999999999999" customHeight="1">
      <c r="B3" s="525" t="s">
        <v>1</v>
      </c>
      <c r="C3" s="528" t="s">
        <v>2</v>
      </c>
      <c r="D3" s="557" t="s">
        <v>3061</v>
      </c>
      <c r="E3" s="557"/>
      <c r="F3" s="557"/>
      <c r="G3" s="557"/>
      <c r="H3" s="557"/>
      <c r="I3" s="557"/>
      <c r="J3" s="557"/>
      <c r="K3" s="557" t="s">
        <v>3062</v>
      </c>
      <c r="L3" s="557"/>
      <c r="M3" s="557"/>
      <c r="N3" s="557"/>
      <c r="O3" s="557"/>
      <c r="P3" s="557"/>
      <c r="Q3" s="558"/>
      <c r="R3" s="543" t="s">
        <v>1</v>
      </c>
      <c r="S3" s="546" t="s">
        <v>2</v>
      </c>
      <c r="T3" s="549" t="s">
        <v>3063</v>
      </c>
      <c r="U3" s="550"/>
      <c r="V3" s="550"/>
      <c r="W3" s="550"/>
      <c r="X3" s="550"/>
      <c r="Y3" s="550"/>
      <c r="Z3" s="551"/>
      <c r="AA3" s="112"/>
      <c r="AB3" s="112"/>
      <c r="AC3" s="112"/>
      <c r="AD3" s="112"/>
      <c r="AE3" s="112"/>
      <c r="AF3" s="112"/>
      <c r="AG3" s="112"/>
    </row>
    <row r="4" spans="1:184" s="156" customFormat="1" ht="16.899999999999999" customHeight="1">
      <c r="B4" s="526"/>
      <c r="C4" s="529"/>
      <c r="D4" s="552" t="s">
        <v>3064</v>
      </c>
      <c r="E4" s="552" t="s">
        <v>3065</v>
      </c>
      <c r="F4" s="552" t="s">
        <v>3066</v>
      </c>
      <c r="G4" s="552"/>
      <c r="H4" s="552"/>
      <c r="I4" s="552" t="s">
        <v>3067</v>
      </c>
      <c r="J4" s="552" t="s">
        <v>3068</v>
      </c>
      <c r="K4" s="552" t="s">
        <v>3064</v>
      </c>
      <c r="L4" s="552" t="s">
        <v>3065</v>
      </c>
      <c r="M4" s="552" t="s">
        <v>3066</v>
      </c>
      <c r="N4" s="552"/>
      <c r="O4" s="552"/>
      <c r="P4" s="552" t="s">
        <v>3067</v>
      </c>
      <c r="Q4" s="541" t="s">
        <v>3068</v>
      </c>
      <c r="R4" s="544"/>
      <c r="S4" s="547"/>
      <c r="T4" s="552" t="s">
        <v>3064</v>
      </c>
      <c r="U4" s="552" t="s">
        <v>3065</v>
      </c>
      <c r="V4" s="554" t="s">
        <v>3066</v>
      </c>
      <c r="W4" s="555"/>
      <c r="X4" s="556"/>
      <c r="Y4" s="552" t="s">
        <v>3067</v>
      </c>
      <c r="Z4" s="541" t="s">
        <v>3068</v>
      </c>
      <c r="AA4" s="114"/>
      <c r="AB4" s="114"/>
      <c r="AC4" s="114"/>
      <c r="AD4" s="114"/>
      <c r="AE4" s="114"/>
      <c r="AF4" s="114"/>
      <c r="AG4" s="114"/>
    </row>
    <row r="5" spans="1:184" s="156" customFormat="1" ht="30" customHeight="1">
      <c r="B5" s="526"/>
      <c r="C5" s="529"/>
      <c r="D5" s="553"/>
      <c r="E5" s="553"/>
      <c r="F5" s="266" t="s">
        <v>3069</v>
      </c>
      <c r="G5" s="266" t="s">
        <v>3070</v>
      </c>
      <c r="H5" s="266" t="s">
        <v>3071</v>
      </c>
      <c r="I5" s="553"/>
      <c r="J5" s="553"/>
      <c r="K5" s="553"/>
      <c r="L5" s="553"/>
      <c r="M5" s="266" t="s">
        <v>3069</v>
      </c>
      <c r="N5" s="266" t="s">
        <v>3070</v>
      </c>
      <c r="O5" s="266" t="s">
        <v>3071</v>
      </c>
      <c r="P5" s="553"/>
      <c r="Q5" s="542"/>
      <c r="R5" s="544"/>
      <c r="S5" s="547"/>
      <c r="T5" s="553"/>
      <c r="U5" s="553"/>
      <c r="V5" s="266" t="s">
        <v>3069</v>
      </c>
      <c r="W5" s="266" t="s">
        <v>3070</v>
      </c>
      <c r="X5" s="266" t="s">
        <v>3071</v>
      </c>
      <c r="Y5" s="553"/>
      <c r="Z5" s="542"/>
      <c r="AA5" s="114"/>
      <c r="AB5" s="114"/>
      <c r="AC5" s="114"/>
      <c r="AD5" s="114"/>
      <c r="AE5" s="114"/>
      <c r="AF5" s="114"/>
      <c r="AG5" s="114"/>
    </row>
    <row r="6" spans="1:184" s="156" customFormat="1" ht="16.899999999999999" customHeight="1" thickBot="1">
      <c r="B6" s="527"/>
      <c r="C6" s="530"/>
      <c r="D6" s="267" t="s">
        <v>3072</v>
      </c>
      <c r="E6" s="267" t="s">
        <v>3072</v>
      </c>
      <c r="F6" s="267" t="s">
        <v>3072</v>
      </c>
      <c r="G6" s="267" t="s">
        <v>3072</v>
      </c>
      <c r="H6" s="267" t="s">
        <v>3072</v>
      </c>
      <c r="I6" s="267" t="s">
        <v>3072</v>
      </c>
      <c r="J6" s="267" t="s">
        <v>3072</v>
      </c>
      <c r="K6" s="267" t="s">
        <v>3072</v>
      </c>
      <c r="L6" s="267" t="s">
        <v>3072</v>
      </c>
      <c r="M6" s="267" t="s">
        <v>3072</v>
      </c>
      <c r="N6" s="267" t="s">
        <v>3072</v>
      </c>
      <c r="O6" s="267" t="s">
        <v>3072</v>
      </c>
      <c r="P6" s="267" t="s">
        <v>3072</v>
      </c>
      <c r="Q6" s="268" t="s">
        <v>3072</v>
      </c>
      <c r="R6" s="545"/>
      <c r="S6" s="548"/>
      <c r="T6" s="267" t="s">
        <v>3072</v>
      </c>
      <c r="U6" s="267" t="s">
        <v>3072</v>
      </c>
      <c r="V6" s="267" t="s">
        <v>3072</v>
      </c>
      <c r="W6" s="267" t="s">
        <v>3072</v>
      </c>
      <c r="X6" s="267" t="s">
        <v>3072</v>
      </c>
      <c r="Y6" s="267" t="s">
        <v>3072</v>
      </c>
      <c r="Z6" s="268" t="s">
        <v>3072</v>
      </c>
      <c r="AA6" s="112"/>
      <c r="AB6" s="112"/>
      <c r="AC6" s="112"/>
      <c r="AD6" s="112"/>
      <c r="AE6" s="112"/>
      <c r="AF6" s="112"/>
      <c r="AG6" s="112"/>
    </row>
    <row r="7" spans="1:184" ht="16.899999999999999" customHeight="1">
      <c r="A7" s="26"/>
      <c r="B7" s="27" t="s">
        <v>15</v>
      </c>
      <c r="C7" s="28" t="s">
        <v>16</v>
      </c>
      <c r="D7" s="140">
        <v>390.57</v>
      </c>
      <c r="E7" s="140">
        <v>21.37</v>
      </c>
      <c r="F7" s="140">
        <v>362.72</v>
      </c>
      <c r="G7" s="140">
        <v>281.58</v>
      </c>
      <c r="H7" s="140">
        <v>28.76</v>
      </c>
      <c r="I7" s="140">
        <v>5.56</v>
      </c>
      <c r="J7" s="140">
        <v>0.92</v>
      </c>
      <c r="K7" s="140">
        <v>177.84</v>
      </c>
      <c r="L7" s="140">
        <v>13.29</v>
      </c>
      <c r="M7" s="140">
        <v>158.68</v>
      </c>
      <c r="N7" s="140">
        <v>128.15</v>
      </c>
      <c r="O7" s="140">
        <v>12.8</v>
      </c>
      <c r="P7" s="140">
        <v>4.95</v>
      </c>
      <c r="Q7" s="141">
        <v>0.92</v>
      </c>
      <c r="R7" s="27" t="s">
        <v>15</v>
      </c>
      <c r="S7" s="28" t="s">
        <v>16</v>
      </c>
      <c r="T7" s="140">
        <v>47.22</v>
      </c>
      <c r="U7" s="140">
        <v>0</v>
      </c>
      <c r="V7" s="140">
        <v>46.83</v>
      </c>
      <c r="W7" s="140">
        <v>40.93</v>
      </c>
      <c r="X7" s="140">
        <v>0.45</v>
      </c>
      <c r="Y7" s="140">
        <v>0.39</v>
      </c>
      <c r="Z7" s="141">
        <v>0</v>
      </c>
      <c r="AA7" s="14"/>
      <c r="AB7" s="14"/>
      <c r="AC7" s="14"/>
      <c r="AD7" s="14"/>
      <c r="AE7" s="14"/>
      <c r="AF7" s="14"/>
      <c r="AG7" s="14"/>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row>
    <row r="8" spans="1:184" ht="16.899999999999999" customHeight="1">
      <c r="A8" s="26"/>
      <c r="B8" s="459" t="s">
        <v>17</v>
      </c>
      <c r="C8" s="33" t="s">
        <v>18</v>
      </c>
      <c r="D8" s="142">
        <v>201.81</v>
      </c>
      <c r="E8" s="142">
        <v>15.94</v>
      </c>
      <c r="F8" s="142">
        <v>177.45000000000002</v>
      </c>
      <c r="G8" s="142">
        <v>151.15</v>
      </c>
      <c r="H8" s="142">
        <v>13.43</v>
      </c>
      <c r="I8" s="142">
        <v>2.78</v>
      </c>
      <c r="J8" s="142">
        <v>5.64</v>
      </c>
      <c r="K8" s="142">
        <v>132.25</v>
      </c>
      <c r="L8" s="142">
        <v>15.94</v>
      </c>
      <c r="M8" s="142">
        <v>112.13</v>
      </c>
      <c r="N8" s="142">
        <v>97.59</v>
      </c>
      <c r="O8" s="142">
        <v>5.98</v>
      </c>
      <c r="P8" s="142">
        <v>2.44</v>
      </c>
      <c r="Q8" s="143">
        <v>1.74</v>
      </c>
      <c r="R8" s="459" t="s">
        <v>17</v>
      </c>
      <c r="S8" s="33" t="s">
        <v>18</v>
      </c>
      <c r="T8" s="142">
        <v>14.81</v>
      </c>
      <c r="U8" s="142">
        <v>0</v>
      </c>
      <c r="V8" s="142">
        <v>14.81</v>
      </c>
      <c r="W8" s="142">
        <v>13.520000000000001</v>
      </c>
      <c r="X8" s="142">
        <v>0.69</v>
      </c>
      <c r="Y8" s="142">
        <v>0</v>
      </c>
      <c r="Z8" s="143">
        <v>0</v>
      </c>
      <c r="AA8" s="14"/>
      <c r="AB8" s="14"/>
      <c r="AC8" s="14"/>
      <c r="AD8" s="14"/>
      <c r="AE8" s="14"/>
      <c r="AF8" s="14"/>
      <c r="AG8" s="14"/>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row>
    <row r="9" spans="1:184" ht="16.899999999999999" customHeight="1">
      <c r="A9" s="26"/>
      <c r="B9" s="460"/>
      <c r="C9" s="38" t="s">
        <v>19</v>
      </c>
      <c r="D9" s="144">
        <v>183.82</v>
      </c>
      <c r="E9" s="144">
        <v>15.94</v>
      </c>
      <c r="F9" s="144">
        <v>159.46</v>
      </c>
      <c r="G9" s="144">
        <v>133.16</v>
      </c>
      <c r="H9" s="144">
        <v>13.43</v>
      </c>
      <c r="I9" s="144">
        <v>2.78</v>
      </c>
      <c r="J9" s="144">
        <v>5.64</v>
      </c>
      <c r="K9" s="144">
        <v>118.81</v>
      </c>
      <c r="L9" s="144">
        <v>15.94</v>
      </c>
      <c r="M9" s="144">
        <v>98.69</v>
      </c>
      <c r="N9" s="144">
        <v>84.15</v>
      </c>
      <c r="O9" s="144">
        <v>5.98</v>
      </c>
      <c r="P9" s="144">
        <v>2.44</v>
      </c>
      <c r="Q9" s="145">
        <v>1.74</v>
      </c>
      <c r="R9" s="460"/>
      <c r="S9" s="38" t="s">
        <v>19</v>
      </c>
      <c r="T9" s="144">
        <v>13.67</v>
      </c>
      <c r="U9" s="144">
        <v>0</v>
      </c>
      <c r="V9" s="144">
        <v>13.67</v>
      </c>
      <c r="W9" s="144">
        <v>12.38</v>
      </c>
      <c r="X9" s="144">
        <v>0.69</v>
      </c>
      <c r="Y9" s="144">
        <v>0</v>
      </c>
      <c r="Z9" s="145">
        <v>0</v>
      </c>
      <c r="AA9" s="14"/>
      <c r="AB9" s="14"/>
      <c r="AC9" s="14"/>
      <c r="AD9" s="14"/>
      <c r="AE9" s="14"/>
      <c r="AF9" s="14"/>
      <c r="AG9" s="14"/>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row>
    <row r="10" spans="1:184" ht="16.899999999999999" customHeight="1">
      <c r="A10" s="26"/>
      <c r="B10" s="461"/>
      <c r="C10" s="43" t="s">
        <v>20</v>
      </c>
      <c r="D10" s="144">
        <v>17.989999999999998</v>
      </c>
      <c r="E10" s="144">
        <v>0</v>
      </c>
      <c r="F10" s="144">
        <v>17.989999999999998</v>
      </c>
      <c r="G10" s="144">
        <v>17.989999999999998</v>
      </c>
      <c r="H10" s="144">
        <v>0</v>
      </c>
      <c r="I10" s="144">
        <v>0</v>
      </c>
      <c r="J10" s="144">
        <v>0</v>
      </c>
      <c r="K10" s="144">
        <v>13.44</v>
      </c>
      <c r="L10" s="144">
        <v>0</v>
      </c>
      <c r="M10" s="144">
        <v>13.44</v>
      </c>
      <c r="N10" s="144">
        <v>13.44</v>
      </c>
      <c r="O10" s="144">
        <v>0</v>
      </c>
      <c r="P10" s="144">
        <v>0</v>
      </c>
      <c r="Q10" s="145">
        <v>0</v>
      </c>
      <c r="R10" s="461"/>
      <c r="S10" s="43" t="s">
        <v>20</v>
      </c>
      <c r="T10" s="144">
        <v>1.1399999999999999</v>
      </c>
      <c r="U10" s="144">
        <v>0</v>
      </c>
      <c r="V10" s="144">
        <v>1.1399999999999999</v>
      </c>
      <c r="W10" s="144">
        <v>1.1399999999999999</v>
      </c>
      <c r="X10" s="144">
        <v>0</v>
      </c>
      <c r="Y10" s="144">
        <v>0</v>
      </c>
      <c r="Z10" s="145">
        <v>0</v>
      </c>
      <c r="AA10" s="14"/>
      <c r="AB10" s="14"/>
      <c r="AC10" s="14"/>
      <c r="AD10" s="14"/>
      <c r="AE10" s="14"/>
      <c r="AF10" s="14"/>
      <c r="AG10" s="14"/>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row>
    <row r="11" spans="1:184" ht="16.899999999999999" customHeight="1">
      <c r="A11" s="26"/>
      <c r="B11" s="44" t="s">
        <v>21</v>
      </c>
      <c r="C11" s="33" t="s">
        <v>22</v>
      </c>
      <c r="D11" s="142">
        <v>87.77</v>
      </c>
      <c r="E11" s="142">
        <v>0</v>
      </c>
      <c r="F11" s="142">
        <v>86.88</v>
      </c>
      <c r="G11" s="142">
        <v>55.82</v>
      </c>
      <c r="H11" s="142">
        <v>3.12</v>
      </c>
      <c r="I11" s="142">
        <v>0.89</v>
      </c>
      <c r="J11" s="142">
        <v>0</v>
      </c>
      <c r="K11" s="142">
        <v>62.14</v>
      </c>
      <c r="L11" s="142">
        <v>0</v>
      </c>
      <c r="M11" s="142">
        <v>61.25</v>
      </c>
      <c r="N11" s="142">
        <v>40.299999999999997</v>
      </c>
      <c r="O11" s="142">
        <v>2.56</v>
      </c>
      <c r="P11" s="142">
        <v>0.89</v>
      </c>
      <c r="Q11" s="143">
        <v>0</v>
      </c>
      <c r="R11" s="44" t="s">
        <v>21</v>
      </c>
      <c r="S11" s="33" t="s">
        <v>22</v>
      </c>
      <c r="T11" s="142">
        <v>12.78</v>
      </c>
      <c r="U11" s="142">
        <v>0</v>
      </c>
      <c r="V11" s="142">
        <v>12.78</v>
      </c>
      <c r="W11" s="142">
        <v>9.14</v>
      </c>
      <c r="X11" s="142">
        <v>0.1</v>
      </c>
      <c r="Y11" s="142">
        <v>0</v>
      </c>
      <c r="Z11" s="143">
        <v>0</v>
      </c>
      <c r="AA11" s="14"/>
      <c r="AB11" s="14"/>
      <c r="AC11" s="14"/>
      <c r="AD11" s="14"/>
      <c r="AE11" s="14"/>
      <c r="AF11" s="14"/>
      <c r="AG11" s="14"/>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row>
    <row r="12" spans="1:184" ht="16.899999999999999" customHeight="1">
      <c r="A12" s="26"/>
      <c r="B12" s="44" t="s">
        <v>23</v>
      </c>
      <c r="C12" s="33" t="s">
        <v>24</v>
      </c>
      <c r="D12" s="142">
        <v>72.83</v>
      </c>
      <c r="E12" s="142">
        <v>4.7</v>
      </c>
      <c r="F12" s="142">
        <v>67.569999999999993</v>
      </c>
      <c r="G12" s="142">
        <v>42.34</v>
      </c>
      <c r="H12" s="142">
        <v>1.64</v>
      </c>
      <c r="I12" s="142">
        <v>0.56000000000000005</v>
      </c>
      <c r="J12" s="142">
        <v>0</v>
      </c>
      <c r="K12" s="142">
        <v>39.69</v>
      </c>
      <c r="L12" s="142">
        <v>0</v>
      </c>
      <c r="M12" s="142">
        <v>39.47</v>
      </c>
      <c r="N12" s="142">
        <v>23.75</v>
      </c>
      <c r="O12" s="142">
        <v>1.5</v>
      </c>
      <c r="P12" s="142">
        <v>0.22</v>
      </c>
      <c r="Q12" s="143">
        <v>0</v>
      </c>
      <c r="R12" s="44" t="s">
        <v>23</v>
      </c>
      <c r="S12" s="33" t="s">
        <v>24</v>
      </c>
      <c r="T12" s="142">
        <v>11</v>
      </c>
      <c r="U12" s="142">
        <v>0</v>
      </c>
      <c r="V12" s="142">
        <v>10.66</v>
      </c>
      <c r="W12" s="142">
        <v>8.61</v>
      </c>
      <c r="X12" s="142">
        <v>0</v>
      </c>
      <c r="Y12" s="142">
        <v>0.34</v>
      </c>
      <c r="Z12" s="143">
        <v>0</v>
      </c>
      <c r="AA12" s="14"/>
      <c r="AB12" s="14"/>
      <c r="AC12" s="14"/>
      <c r="AD12" s="14"/>
      <c r="AE12" s="14"/>
      <c r="AF12" s="14"/>
      <c r="AG12" s="14"/>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row>
    <row r="13" spans="1:184" ht="16.899999999999999" customHeight="1">
      <c r="A13" s="26"/>
      <c r="B13" s="459" t="s">
        <v>25</v>
      </c>
      <c r="C13" s="43" t="s">
        <v>26</v>
      </c>
      <c r="D13" s="144">
        <v>70.41</v>
      </c>
      <c r="E13" s="144">
        <v>6.82</v>
      </c>
      <c r="F13" s="144">
        <v>53.57</v>
      </c>
      <c r="G13" s="144">
        <v>51.1</v>
      </c>
      <c r="H13" s="144">
        <v>0</v>
      </c>
      <c r="I13" s="144">
        <v>10.02</v>
      </c>
      <c r="J13" s="144">
        <v>0</v>
      </c>
      <c r="K13" s="144">
        <v>56.41</v>
      </c>
      <c r="L13" s="144">
        <v>5.32</v>
      </c>
      <c r="M13" s="144">
        <v>41.07</v>
      </c>
      <c r="N13" s="144">
        <v>39.31</v>
      </c>
      <c r="O13" s="144">
        <v>0</v>
      </c>
      <c r="P13" s="144">
        <v>10.02</v>
      </c>
      <c r="Q13" s="145">
        <v>0</v>
      </c>
      <c r="R13" s="459" t="s">
        <v>25</v>
      </c>
      <c r="S13" s="43" t="s">
        <v>26</v>
      </c>
      <c r="T13" s="144">
        <v>0.31</v>
      </c>
      <c r="U13" s="144">
        <v>0</v>
      </c>
      <c r="V13" s="144">
        <v>0.31</v>
      </c>
      <c r="W13" s="144">
        <v>0.31</v>
      </c>
      <c r="X13" s="144">
        <v>0</v>
      </c>
      <c r="Y13" s="144">
        <v>0</v>
      </c>
      <c r="Z13" s="145">
        <v>0</v>
      </c>
      <c r="AA13" s="14"/>
      <c r="AB13" s="14"/>
      <c r="AC13" s="14"/>
      <c r="AD13" s="14"/>
      <c r="AE13" s="14"/>
      <c r="AF13" s="14"/>
      <c r="AG13" s="14"/>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row>
    <row r="14" spans="1:184" ht="16.899999999999999" customHeight="1">
      <c r="A14" s="26"/>
      <c r="B14" s="460"/>
      <c r="C14" s="43" t="s">
        <v>27</v>
      </c>
      <c r="D14" s="144">
        <v>49.65</v>
      </c>
      <c r="E14" s="144">
        <v>6.55</v>
      </c>
      <c r="F14" s="144">
        <v>42.43</v>
      </c>
      <c r="G14" s="144">
        <v>29.26</v>
      </c>
      <c r="H14" s="144">
        <v>8.1</v>
      </c>
      <c r="I14" s="144">
        <v>0.67</v>
      </c>
      <c r="J14" s="144">
        <v>0</v>
      </c>
      <c r="K14" s="144">
        <v>27.46</v>
      </c>
      <c r="L14" s="144">
        <v>6.55</v>
      </c>
      <c r="M14" s="144">
        <v>20.91</v>
      </c>
      <c r="N14" s="144">
        <v>16.62</v>
      </c>
      <c r="O14" s="144">
        <v>1.04</v>
      </c>
      <c r="P14" s="144">
        <v>0</v>
      </c>
      <c r="Q14" s="145">
        <v>0</v>
      </c>
      <c r="R14" s="460"/>
      <c r="S14" s="43" t="s">
        <v>27</v>
      </c>
      <c r="T14" s="144">
        <v>1.22</v>
      </c>
      <c r="U14" s="144">
        <v>0</v>
      </c>
      <c r="V14" s="144">
        <v>1.22</v>
      </c>
      <c r="W14" s="144">
        <v>0.5</v>
      </c>
      <c r="X14" s="144">
        <v>0.72</v>
      </c>
      <c r="Y14" s="144">
        <v>0</v>
      </c>
      <c r="Z14" s="145">
        <v>0</v>
      </c>
      <c r="AA14" s="14"/>
      <c r="AB14" s="14"/>
      <c r="AC14" s="14"/>
      <c r="AD14" s="14"/>
      <c r="AE14" s="14"/>
      <c r="AF14" s="14"/>
      <c r="AG14" s="14"/>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row>
    <row r="15" spans="1:184" ht="16.899999999999999" customHeight="1">
      <c r="A15" s="26"/>
      <c r="B15" s="460"/>
      <c r="C15" s="43" t="s">
        <v>28</v>
      </c>
      <c r="D15" s="144">
        <v>49.61</v>
      </c>
      <c r="E15" s="144">
        <v>9.26</v>
      </c>
      <c r="F15" s="144">
        <v>40.35</v>
      </c>
      <c r="G15" s="144">
        <v>15.54</v>
      </c>
      <c r="H15" s="144">
        <v>7.71</v>
      </c>
      <c r="I15" s="144">
        <v>0</v>
      </c>
      <c r="J15" s="144">
        <v>0</v>
      </c>
      <c r="K15" s="144">
        <v>23.98</v>
      </c>
      <c r="L15" s="144">
        <v>2.75</v>
      </c>
      <c r="M15" s="144">
        <v>21.23</v>
      </c>
      <c r="N15" s="144">
        <v>7.66</v>
      </c>
      <c r="O15" s="144">
        <v>4.9800000000000004</v>
      </c>
      <c r="P15" s="144">
        <v>0</v>
      </c>
      <c r="Q15" s="145">
        <v>0</v>
      </c>
      <c r="R15" s="460"/>
      <c r="S15" s="43" t="s">
        <v>28</v>
      </c>
      <c r="T15" s="144">
        <v>7.93</v>
      </c>
      <c r="U15" s="144">
        <v>0</v>
      </c>
      <c r="V15" s="144">
        <v>7.93</v>
      </c>
      <c r="W15" s="144">
        <v>4.34</v>
      </c>
      <c r="X15" s="144">
        <v>0.62</v>
      </c>
      <c r="Y15" s="144">
        <v>0</v>
      </c>
      <c r="Z15" s="145">
        <v>0</v>
      </c>
      <c r="AA15" s="14"/>
      <c r="AB15" s="14"/>
      <c r="AC15" s="14"/>
      <c r="AD15" s="14"/>
      <c r="AE15" s="14"/>
      <c r="AF15" s="14"/>
      <c r="AG15" s="14"/>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row>
    <row r="16" spans="1:184" ht="16.899999999999999" customHeight="1">
      <c r="A16" s="26"/>
      <c r="B16" s="461"/>
      <c r="C16" s="33" t="s">
        <v>29</v>
      </c>
      <c r="D16" s="142">
        <v>169.67000000000002</v>
      </c>
      <c r="E16" s="142">
        <v>22.630000000000003</v>
      </c>
      <c r="F16" s="142">
        <v>136.35</v>
      </c>
      <c r="G16" s="142">
        <v>95.9</v>
      </c>
      <c r="H16" s="142">
        <v>15.809999999999999</v>
      </c>
      <c r="I16" s="142">
        <v>10.69</v>
      </c>
      <c r="J16" s="142">
        <v>0</v>
      </c>
      <c r="K16" s="142">
        <v>107.85000000000001</v>
      </c>
      <c r="L16" s="142">
        <v>14.620000000000001</v>
      </c>
      <c r="M16" s="142">
        <v>83.210000000000008</v>
      </c>
      <c r="N16" s="142">
        <v>63.59</v>
      </c>
      <c r="O16" s="142">
        <v>6.0200000000000005</v>
      </c>
      <c r="P16" s="142">
        <v>10.02</v>
      </c>
      <c r="Q16" s="143">
        <v>0</v>
      </c>
      <c r="R16" s="461"/>
      <c r="S16" s="33" t="s">
        <v>29</v>
      </c>
      <c r="T16" s="142">
        <v>9.4599999999999991</v>
      </c>
      <c r="U16" s="142">
        <v>0</v>
      </c>
      <c r="V16" s="142">
        <v>9.4599999999999991</v>
      </c>
      <c r="W16" s="142">
        <v>5.15</v>
      </c>
      <c r="X16" s="142">
        <v>1.3399999999999999</v>
      </c>
      <c r="Y16" s="142">
        <v>0</v>
      </c>
      <c r="Z16" s="143">
        <v>0</v>
      </c>
      <c r="AA16" s="14"/>
      <c r="AB16" s="14"/>
      <c r="AC16" s="14"/>
      <c r="AD16" s="14"/>
      <c r="AE16" s="14"/>
      <c r="AF16" s="14"/>
      <c r="AG16" s="14"/>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row>
    <row r="17" spans="1:184" ht="16.899999999999999" customHeight="1">
      <c r="A17" s="26"/>
      <c r="B17" s="459" t="s">
        <v>30</v>
      </c>
      <c r="C17" s="43" t="s">
        <v>31</v>
      </c>
      <c r="D17" s="144">
        <v>112.41</v>
      </c>
      <c r="E17" s="144">
        <v>3.7</v>
      </c>
      <c r="F17" s="144">
        <v>103.18</v>
      </c>
      <c r="G17" s="144">
        <v>65.13</v>
      </c>
      <c r="H17" s="144">
        <v>7.08</v>
      </c>
      <c r="I17" s="144">
        <v>5.53</v>
      </c>
      <c r="J17" s="144">
        <v>0</v>
      </c>
      <c r="K17" s="144">
        <v>59.28</v>
      </c>
      <c r="L17" s="144">
        <v>0</v>
      </c>
      <c r="M17" s="144">
        <v>53.75</v>
      </c>
      <c r="N17" s="144">
        <v>38.97</v>
      </c>
      <c r="O17" s="144">
        <v>0.4</v>
      </c>
      <c r="P17" s="144">
        <v>5.53</v>
      </c>
      <c r="Q17" s="145">
        <v>0</v>
      </c>
      <c r="R17" s="459" t="s">
        <v>30</v>
      </c>
      <c r="S17" s="43" t="s">
        <v>31</v>
      </c>
      <c r="T17" s="144">
        <v>17.52</v>
      </c>
      <c r="U17" s="144">
        <v>0</v>
      </c>
      <c r="V17" s="144">
        <v>17.52</v>
      </c>
      <c r="W17" s="144">
        <v>14.54</v>
      </c>
      <c r="X17" s="144">
        <v>0</v>
      </c>
      <c r="Y17" s="144">
        <v>0</v>
      </c>
      <c r="Z17" s="145">
        <v>0</v>
      </c>
      <c r="AA17" s="14"/>
      <c r="AB17" s="14"/>
      <c r="AC17" s="14"/>
      <c r="AD17" s="14"/>
      <c r="AE17" s="14"/>
      <c r="AF17" s="14"/>
      <c r="AG17" s="14"/>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row>
    <row r="18" spans="1:184" ht="16.899999999999999" customHeight="1">
      <c r="A18" s="26"/>
      <c r="B18" s="460"/>
      <c r="C18" s="43" t="s">
        <v>32</v>
      </c>
      <c r="D18" s="146">
        <v>21.49</v>
      </c>
      <c r="E18" s="146">
        <v>0.6</v>
      </c>
      <c r="F18" s="146">
        <v>20.89</v>
      </c>
      <c r="G18" s="146">
        <v>10.220000000000001</v>
      </c>
      <c r="H18" s="146">
        <v>6.07</v>
      </c>
      <c r="I18" s="146">
        <v>0</v>
      </c>
      <c r="J18" s="146">
        <v>0</v>
      </c>
      <c r="K18" s="146">
        <v>12.64</v>
      </c>
      <c r="L18" s="146">
        <v>0</v>
      </c>
      <c r="M18" s="146">
        <v>12.64</v>
      </c>
      <c r="N18" s="146">
        <v>7.56</v>
      </c>
      <c r="O18" s="146">
        <v>4.2699999999999996</v>
      </c>
      <c r="P18" s="146">
        <v>0</v>
      </c>
      <c r="Q18" s="147">
        <v>0</v>
      </c>
      <c r="R18" s="460"/>
      <c r="S18" s="43" t="s">
        <v>32</v>
      </c>
      <c r="T18" s="146">
        <v>1.01</v>
      </c>
      <c r="U18" s="146">
        <v>0</v>
      </c>
      <c r="V18" s="146">
        <v>1.01</v>
      </c>
      <c r="W18" s="146">
        <v>0.73</v>
      </c>
      <c r="X18" s="146">
        <v>0.22</v>
      </c>
      <c r="Y18" s="146">
        <v>0</v>
      </c>
      <c r="Z18" s="147">
        <v>0</v>
      </c>
      <c r="AA18" s="14"/>
      <c r="AB18" s="14"/>
      <c r="AC18" s="14"/>
      <c r="AD18" s="14"/>
      <c r="AE18" s="14"/>
      <c r="AF18" s="14"/>
      <c r="AG18" s="14"/>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row>
    <row r="19" spans="1:184" ht="16.899999999999999" customHeight="1">
      <c r="A19" s="26"/>
      <c r="B19" s="460"/>
      <c r="C19" s="43" t="s">
        <v>33</v>
      </c>
      <c r="D19" s="144">
        <v>17.78</v>
      </c>
      <c r="E19" s="144">
        <v>6.18</v>
      </c>
      <c r="F19" s="144">
        <v>11.6</v>
      </c>
      <c r="G19" s="144">
        <v>6.94</v>
      </c>
      <c r="H19" s="144">
        <v>0.89</v>
      </c>
      <c r="I19" s="144">
        <v>0</v>
      </c>
      <c r="J19" s="144">
        <v>0</v>
      </c>
      <c r="K19" s="144">
        <v>7.3</v>
      </c>
      <c r="L19" s="144">
        <v>0</v>
      </c>
      <c r="M19" s="144">
        <v>7.3</v>
      </c>
      <c r="N19" s="144">
        <v>4.22</v>
      </c>
      <c r="O19" s="144">
        <v>0.89</v>
      </c>
      <c r="P19" s="144">
        <v>0</v>
      </c>
      <c r="Q19" s="145">
        <v>0</v>
      </c>
      <c r="R19" s="460"/>
      <c r="S19" s="43" t="s">
        <v>33</v>
      </c>
      <c r="T19" s="144">
        <v>1.1100000000000001</v>
      </c>
      <c r="U19" s="144">
        <v>0</v>
      </c>
      <c r="V19" s="144">
        <v>1.1100000000000001</v>
      </c>
      <c r="W19" s="144">
        <v>1.1100000000000001</v>
      </c>
      <c r="X19" s="144">
        <v>0</v>
      </c>
      <c r="Y19" s="144">
        <v>0</v>
      </c>
      <c r="Z19" s="145">
        <v>0</v>
      </c>
      <c r="AA19" s="14"/>
      <c r="AB19" s="14"/>
      <c r="AC19" s="14"/>
      <c r="AD19" s="14"/>
      <c r="AE19" s="14"/>
      <c r="AF19" s="14"/>
      <c r="AG19" s="14"/>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row>
    <row r="20" spans="1:184" ht="16.899999999999999" customHeight="1">
      <c r="A20" s="26"/>
      <c r="B20" s="461"/>
      <c r="C20" s="33" t="s">
        <v>34</v>
      </c>
      <c r="D20" s="142">
        <v>151.68</v>
      </c>
      <c r="E20" s="142">
        <v>10.48</v>
      </c>
      <c r="F20" s="142">
        <v>135.67000000000002</v>
      </c>
      <c r="G20" s="142">
        <v>82.289999999999992</v>
      </c>
      <c r="H20" s="142">
        <v>14.040000000000001</v>
      </c>
      <c r="I20" s="142">
        <v>5.53</v>
      </c>
      <c r="J20" s="142">
        <v>0</v>
      </c>
      <c r="K20" s="142">
        <v>79.22</v>
      </c>
      <c r="L20" s="142">
        <v>0</v>
      </c>
      <c r="M20" s="142">
        <v>73.69</v>
      </c>
      <c r="N20" s="142">
        <v>50.75</v>
      </c>
      <c r="O20" s="142">
        <v>5.56</v>
      </c>
      <c r="P20" s="142">
        <v>5.53</v>
      </c>
      <c r="Q20" s="143">
        <v>0</v>
      </c>
      <c r="R20" s="461"/>
      <c r="S20" s="33" t="s">
        <v>34</v>
      </c>
      <c r="T20" s="142">
        <v>19.64</v>
      </c>
      <c r="U20" s="142">
        <v>0</v>
      </c>
      <c r="V20" s="142">
        <v>19.64</v>
      </c>
      <c r="W20" s="142">
        <v>16.38</v>
      </c>
      <c r="X20" s="142">
        <v>0.22</v>
      </c>
      <c r="Y20" s="142">
        <v>0</v>
      </c>
      <c r="Z20" s="143">
        <v>0</v>
      </c>
      <c r="AA20" s="14"/>
      <c r="AB20" s="14"/>
      <c r="AC20" s="14"/>
      <c r="AD20" s="14"/>
      <c r="AE20" s="14"/>
      <c r="AF20" s="14"/>
      <c r="AG20" s="14"/>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row>
    <row r="21" spans="1:184" ht="16.899999999999999" customHeight="1">
      <c r="A21" s="26"/>
      <c r="B21" s="44" t="s">
        <v>35</v>
      </c>
      <c r="C21" s="33" t="s">
        <v>36</v>
      </c>
      <c r="D21" s="142">
        <v>22.83</v>
      </c>
      <c r="E21" s="142">
        <v>0</v>
      </c>
      <c r="F21" s="142">
        <v>22.2</v>
      </c>
      <c r="G21" s="142">
        <v>22.2</v>
      </c>
      <c r="H21" s="142">
        <v>0</v>
      </c>
      <c r="I21" s="142">
        <v>0</v>
      </c>
      <c r="J21" s="142">
        <v>0.63</v>
      </c>
      <c r="K21" s="142">
        <v>11.71</v>
      </c>
      <c r="L21" s="142">
        <v>0</v>
      </c>
      <c r="M21" s="142">
        <v>11.71</v>
      </c>
      <c r="N21" s="142">
        <v>11.71</v>
      </c>
      <c r="O21" s="142">
        <v>0</v>
      </c>
      <c r="P21" s="142">
        <v>0</v>
      </c>
      <c r="Q21" s="143">
        <v>0</v>
      </c>
      <c r="R21" s="44" t="s">
        <v>35</v>
      </c>
      <c r="S21" s="33" t="s">
        <v>36</v>
      </c>
      <c r="T21" s="142">
        <v>4.45</v>
      </c>
      <c r="U21" s="142">
        <v>0</v>
      </c>
      <c r="V21" s="142">
        <v>4.45</v>
      </c>
      <c r="W21" s="142">
        <v>4.45</v>
      </c>
      <c r="X21" s="142">
        <v>0</v>
      </c>
      <c r="Y21" s="142">
        <v>0</v>
      </c>
      <c r="Z21" s="143">
        <v>0</v>
      </c>
      <c r="AA21" s="14"/>
      <c r="AB21" s="14"/>
      <c r="AC21" s="14"/>
      <c r="AD21" s="14"/>
      <c r="AE21" s="14"/>
      <c r="AF21" s="14"/>
      <c r="AG21" s="14"/>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row>
    <row r="22" spans="1:184" ht="16.899999999999999" customHeight="1">
      <c r="A22" s="26"/>
      <c r="B22" s="44" t="s">
        <v>37</v>
      </c>
      <c r="C22" s="33" t="s">
        <v>38</v>
      </c>
      <c r="D22" s="142">
        <v>41.58</v>
      </c>
      <c r="E22" s="142">
        <v>7.28</v>
      </c>
      <c r="F22" s="142">
        <v>32.18</v>
      </c>
      <c r="G22" s="142">
        <v>30.81</v>
      </c>
      <c r="H22" s="142">
        <v>0</v>
      </c>
      <c r="I22" s="142">
        <v>2.12</v>
      </c>
      <c r="J22" s="142">
        <v>0</v>
      </c>
      <c r="K22" s="142">
        <v>29.22</v>
      </c>
      <c r="L22" s="142">
        <v>7.28</v>
      </c>
      <c r="M22" s="142">
        <v>19.82</v>
      </c>
      <c r="N22" s="142">
        <v>18.45</v>
      </c>
      <c r="O22" s="142">
        <v>0</v>
      </c>
      <c r="P22" s="142">
        <v>2.12</v>
      </c>
      <c r="Q22" s="143">
        <v>0</v>
      </c>
      <c r="R22" s="44" t="s">
        <v>37</v>
      </c>
      <c r="S22" s="33" t="s">
        <v>38</v>
      </c>
      <c r="T22" s="142">
        <v>3.45</v>
      </c>
      <c r="U22" s="142">
        <v>0</v>
      </c>
      <c r="V22" s="142">
        <v>3.45</v>
      </c>
      <c r="W22" s="142">
        <v>3.45</v>
      </c>
      <c r="X22" s="142">
        <v>0</v>
      </c>
      <c r="Y22" s="142">
        <v>0</v>
      </c>
      <c r="Z22" s="143">
        <v>0</v>
      </c>
      <c r="AA22" s="14"/>
      <c r="AB22" s="14"/>
      <c r="AC22" s="14"/>
      <c r="AD22" s="14"/>
      <c r="AE22" s="14"/>
      <c r="AF22" s="14"/>
      <c r="AG22" s="14"/>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row>
    <row r="23" spans="1:184" ht="16.899999999999999" customHeight="1">
      <c r="A23" s="26"/>
      <c r="B23" s="44" t="s">
        <v>39</v>
      </c>
      <c r="C23" s="33" t="s">
        <v>40</v>
      </c>
      <c r="D23" s="142">
        <v>32.65</v>
      </c>
      <c r="E23" s="142">
        <v>0</v>
      </c>
      <c r="F23" s="142">
        <v>32.65</v>
      </c>
      <c r="G23" s="142">
        <v>19.920000000000002</v>
      </c>
      <c r="H23" s="142">
        <v>0.24</v>
      </c>
      <c r="I23" s="142">
        <v>0</v>
      </c>
      <c r="J23" s="142">
        <v>0</v>
      </c>
      <c r="K23" s="142">
        <v>10.35</v>
      </c>
      <c r="L23" s="142">
        <v>0</v>
      </c>
      <c r="M23" s="142">
        <v>10.35</v>
      </c>
      <c r="N23" s="142">
        <v>8.0500000000000007</v>
      </c>
      <c r="O23" s="142">
        <v>0</v>
      </c>
      <c r="P23" s="142">
        <v>0</v>
      </c>
      <c r="Q23" s="143">
        <v>0</v>
      </c>
      <c r="R23" s="44" t="s">
        <v>39</v>
      </c>
      <c r="S23" s="33" t="s">
        <v>40</v>
      </c>
      <c r="T23" s="142">
        <v>7.08</v>
      </c>
      <c r="U23" s="142">
        <v>0</v>
      </c>
      <c r="V23" s="142">
        <v>7.08</v>
      </c>
      <c r="W23" s="142">
        <v>5.44</v>
      </c>
      <c r="X23" s="142">
        <v>0.24</v>
      </c>
      <c r="Y23" s="142">
        <v>0</v>
      </c>
      <c r="Z23" s="143">
        <v>0</v>
      </c>
      <c r="AA23" s="14"/>
      <c r="AB23" s="14"/>
      <c r="AC23" s="14"/>
      <c r="AD23" s="14"/>
      <c r="AE23" s="14"/>
      <c r="AF23" s="14"/>
      <c r="AG23" s="14"/>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row>
    <row r="24" spans="1:184" ht="16.899999999999999" customHeight="1">
      <c r="A24" s="26"/>
      <c r="B24" s="44" t="s">
        <v>41</v>
      </c>
      <c r="C24" s="33" t="s">
        <v>42</v>
      </c>
      <c r="D24" s="142">
        <v>22.32</v>
      </c>
      <c r="E24" s="142">
        <v>0</v>
      </c>
      <c r="F24" s="142">
        <v>20.92</v>
      </c>
      <c r="G24" s="142">
        <v>18.149999999999999</v>
      </c>
      <c r="H24" s="142">
        <v>1.1599999999999999</v>
      </c>
      <c r="I24" s="142">
        <v>1.4</v>
      </c>
      <c r="J24" s="142">
        <v>0</v>
      </c>
      <c r="K24" s="142">
        <v>9.76</v>
      </c>
      <c r="L24" s="142">
        <v>0</v>
      </c>
      <c r="M24" s="142">
        <v>8.39</v>
      </c>
      <c r="N24" s="142">
        <v>7.84</v>
      </c>
      <c r="O24" s="142">
        <v>0.25</v>
      </c>
      <c r="P24" s="142">
        <v>1.37</v>
      </c>
      <c r="Q24" s="143">
        <v>0</v>
      </c>
      <c r="R24" s="44" t="s">
        <v>41</v>
      </c>
      <c r="S24" s="33" t="s">
        <v>42</v>
      </c>
      <c r="T24" s="142">
        <v>5.91</v>
      </c>
      <c r="U24" s="142">
        <v>0</v>
      </c>
      <c r="V24" s="142">
        <v>5.91</v>
      </c>
      <c r="W24" s="142">
        <v>5.28</v>
      </c>
      <c r="X24" s="142">
        <v>0.61</v>
      </c>
      <c r="Y24" s="142">
        <v>0</v>
      </c>
      <c r="Z24" s="143">
        <v>0</v>
      </c>
      <c r="AA24" s="14"/>
      <c r="AB24" s="14"/>
      <c r="AC24" s="14"/>
      <c r="AD24" s="14"/>
      <c r="AE24" s="14"/>
      <c r="AF24" s="14"/>
      <c r="AG24" s="14"/>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row>
    <row r="25" spans="1:184" ht="16.899999999999999" customHeight="1">
      <c r="A25" s="26"/>
      <c r="B25" s="44" t="s">
        <v>43</v>
      </c>
      <c r="C25" s="33" t="s">
        <v>44</v>
      </c>
      <c r="D25" s="142">
        <v>23.48</v>
      </c>
      <c r="E25" s="142">
        <v>5.4</v>
      </c>
      <c r="F25" s="142">
        <v>18.079999999999998</v>
      </c>
      <c r="G25" s="142">
        <v>15.7</v>
      </c>
      <c r="H25" s="142">
        <v>0.55000000000000004</v>
      </c>
      <c r="I25" s="142">
        <v>0</v>
      </c>
      <c r="J25" s="142">
        <v>0</v>
      </c>
      <c r="K25" s="142">
        <v>15.8</v>
      </c>
      <c r="L25" s="142">
        <v>5.4</v>
      </c>
      <c r="M25" s="142">
        <v>10.4</v>
      </c>
      <c r="N25" s="142">
        <v>8.66</v>
      </c>
      <c r="O25" s="142">
        <v>0.55000000000000004</v>
      </c>
      <c r="P25" s="142">
        <v>0</v>
      </c>
      <c r="Q25" s="143">
        <v>0</v>
      </c>
      <c r="R25" s="44" t="s">
        <v>43</v>
      </c>
      <c r="S25" s="33" t="s">
        <v>44</v>
      </c>
      <c r="T25" s="142">
        <v>1.46</v>
      </c>
      <c r="U25" s="142">
        <v>0</v>
      </c>
      <c r="V25" s="142">
        <v>1.46</v>
      </c>
      <c r="W25" s="142">
        <v>1.46</v>
      </c>
      <c r="X25" s="142">
        <v>0</v>
      </c>
      <c r="Y25" s="142">
        <v>0</v>
      </c>
      <c r="Z25" s="143">
        <v>0</v>
      </c>
      <c r="AA25" s="14"/>
      <c r="AB25" s="14"/>
      <c r="AC25" s="14"/>
      <c r="AD25" s="14"/>
      <c r="AE25" s="14"/>
      <c r="AF25" s="14"/>
      <c r="AG25" s="14"/>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row>
    <row r="26" spans="1:184" ht="16.899999999999999" customHeight="1">
      <c r="A26" s="26"/>
      <c r="B26" s="44" t="s">
        <v>45</v>
      </c>
      <c r="C26" s="33" t="s">
        <v>46</v>
      </c>
      <c r="D26" s="142">
        <v>30.77</v>
      </c>
      <c r="E26" s="142">
        <v>0</v>
      </c>
      <c r="F26" s="142">
        <v>30.18</v>
      </c>
      <c r="G26" s="142">
        <v>20.190000000000001</v>
      </c>
      <c r="H26" s="142">
        <v>0.77</v>
      </c>
      <c r="I26" s="142">
        <v>0.59</v>
      </c>
      <c r="J26" s="142">
        <v>0</v>
      </c>
      <c r="K26" s="142">
        <v>12.4</v>
      </c>
      <c r="L26" s="142">
        <v>0</v>
      </c>
      <c r="M26" s="142">
        <v>11.81</v>
      </c>
      <c r="N26" s="142">
        <v>7.59</v>
      </c>
      <c r="O26" s="142">
        <v>0.43</v>
      </c>
      <c r="P26" s="142">
        <v>0.59</v>
      </c>
      <c r="Q26" s="143">
        <v>0</v>
      </c>
      <c r="R26" s="44" t="s">
        <v>45</v>
      </c>
      <c r="S26" s="33" t="s">
        <v>46</v>
      </c>
      <c r="T26" s="142">
        <v>2.06</v>
      </c>
      <c r="U26" s="142">
        <v>0</v>
      </c>
      <c r="V26" s="142">
        <v>2.06</v>
      </c>
      <c r="W26" s="142">
        <v>1.28</v>
      </c>
      <c r="X26" s="142">
        <v>0</v>
      </c>
      <c r="Y26" s="142">
        <v>0</v>
      </c>
      <c r="Z26" s="143">
        <v>0</v>
      </c>
      <c r="AA26" s="14"/>
      <c r="AB26" s="14"/>
      <c r="AC26" s="14"/>
      <c r="AD26" s="14"/>
      <c r="AE26" s="14"/>
      <c r="AF26" s="14"/>
      <c r="AG26" s="14"/>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row>
    <row r="27" spans="1:184" ht="16.899999999999999" customHeight="1">
      <c r="A27" s="26"/>
      <c r="B27" s="459" t="s">
        <v>47</v>
      </c>
      <c r="C27" s="43" t="s">
        <v>48</v>
      </c>
      <c r="D27" s="144">
        <v>26.54</v>
      </c>
      <c r="E27" s="144">
        <v>0</v>
      </c>
      <c r="F27" s="144">
        <v>24.35</v>
      </c>
      <c r="G27" s="144">
        <v>10.69</v>
      </c>
      <c r="H27" s="144">
        <v>4.72</v>
      </c>
      <c r="I27" s="144">
        <v>2.19</v>
      </c>
      <c r="J27" s="144">
        <v>0</v>
      </c>
      <c r="K27" s="144">
        <v>16.559999999999999</v>
      </c>
      <c r="L27" s="144">
        <v>0</v>
      </c>
      <c r="M27" s="144">
        <v>14.37</v>
      </c>
      <c r="N27" s="144">
        <v>4.5</v>
      </c>
      <c r="O27" s="144">
        <v>3.56</v>
      </c>
      <c r="P27" s="144">
        <v>2.19</v>
      </c>
      <c r="Q27" s="145">
        <v>0</v>
      </c>
      <c r="R27" s="459" t="s">
        <v>47</v>
      </c>
      <c r="S27" s="43" t="s">
        <v>48</v>
      </c>
      <c r="T27" s="144">
        <v>1.07</v>
      </c>
      <c r="U27" s="144">
        <v>0</v>
      </c>
      <c r="V27" s="144">
        <v>1.07</v>
      </c>
      <c r="W27" s="144">
        <v>0.78</v>
      </c>
      <c r="X27" s="144">
        <v>0.28999999999999998</v>
      </c>
      <c r="Y27" s="144">
        <v>0</v>
      </c>
      <c r="Z27" s="145">
        <v>0</v>
      </c>
      <c r="AA27" s="14"/>
      <c r="AB27" s="14"/>
      <c r="AC27" s="14"/>
      <c r="AD27" s="14"/>
      <c r="AE27" s="14"/>
      <c r="AF27" s="14"/>
      <c r="AG27" s="14"/>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row>
    <row r="28" spans="1:184" ht="16.899999999999999" customHeight="1">
      <c r="A28" s="26"/>
      <c r="B28" s="460"/>
      <c r="C28" s="43" t="s">
        <v>49</v>
      </c>
      <c r="D28" s="144">
        <v>31.14</v>
      </c>
      <c r="E28" s="144">
        <v>0</v>
      </c>
      <c r="F28" s="144">
        <v>31.14</v>
      </c>
      <c r="G28" s="144">
        <v>22.33</v>
      </c>
      <c r="H28" s="144">
        <v>3.63</v>
      </c>
      <c r="I28" s="144">
        <v>0</v>
      </c>
      <c r="J28" s="144">
        <v>0</v>
      </c>
      <c r="K28" s="144">
        <v>16.53</v>
      </c>
      <c r="L28" s="144">
        <v>0</v>
      </c>
      <c r="M28" s="144">
        <v>16.53</v>
      </c>
      <c r="N28" s="144">
        <v>10.75</v>
      </c>
      <c r="O28" s="144">
        <v>3.1</v>
      </c>
      <c r="P28" s="144">
        <v>0</v>
      </c>
      <c r="Q28" s="145">
        <v>0</v>
      </c>
      <c r="R28" s="460"/>
      <c r="S28" s="43" t="s">
        <v>49</v>
      </c>
      <c r="T28" s="144">
        <v>1.1599999999999999</v>
      </c>
      <c r="U28" s="144">
        <v>0</v>
      </c>
      <c r="V28" s="144">
        <v>1.1599999999999999</v>
      </c>
      <c r="W28" s="144">
        <v>1.1599999999999999</v>
      </c>
      <c r="X28" s="144">
        <v>0</v>
      </c>
      <c r="Y28" s="144">
        <v>0</v>
      </c>
      <c r="Z28" s="145">
        <v>0</v>
      </c>
      <c r="AA28" s="14"/>
      <c r="AB28" s="14"/>
      <c r="AC28" s="14"/>
      <c r="AD28" s="14"/>
      <c r="AE28" s="14"/>
      <c r="AF28" s="14"/>
      <c r="AG28" s="14"/>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row>
    <row r="29" spans="1:184" ht="16.899999999999999" customHeight="1">
      <c r="A29" s="26"/>
      <c r="B29" s="460"/>
      <c r="C29" s="43" t="s">
        <v>50</v>
      </c>
      <c r="D29" s="144">
        <v>7.94</v>
      </c>
      <c r="E29" s="144">
        <v>0</v>
      </c>
      <c r="F29" s="144">
        <v>7.9</v>
      </c>
      <c r="G29" s="144">
        <v>4.0999999999999996</v>
      </c>
      <c r="H29" s="144">
        <v>1.52</v>
      </c>
      <c r="I29" s="144">
        <v>0.04</v>
      </c>
      <c r="J29" s="144">
        <v>0</v>
      </c>
      <c r="K29" s="144">
        <v>1.77</v>
      </c>
      <c r="L29" s="144">
        <v>0</v>
      </c>
      <c r="M29" s="144">
        <v>1.77</v>
      </c>
      <c r="N29" s="144">
        <v>0.57999999999999996</v>
      </c>
      <c r="O29" s="144">
        <v>1.19</v>
      </c>
      <c r="P29" s="144">
        <v>0</v>
      </c>
      <c r="Q29" s="145">
        <v>0</v>
      </c>
      <c r="R29" s="460"/>
      <c r="S29" s="43" t="s">
        <v>50</v>
      </c>
      <c r="T29" s="144">
        <v>0</v>
      </c>
      <c r="U29" s="144">
        <v>0</v>
      </c>
      <c r="V29" s="144">
        <v>0</v>
      </c>
      <c r="W29" s="144">
        <v>0</v>
      </c>
      <c r="X29" s="144">
        <v>0</v>
      </c>
      <c r="Y29" s="144">
        <v>0</v>
      </c>
      <c r="Z29" s="145">
        <v>0</v>
      </c>
      <c r="AA29" s="14"/>
      <c r="AB29" s="14"/>
      <c r="AC29" s="14"/>
      <c r="AD29" s="14"/>
      <c r="AE29" s="14"/>
      <c r="AF29" s="14"/>
      <c r="AG29" s="14"/>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row>
    <row r="30" spans="1:184" ht="16.899999999999999" customHeight="1">
      <c r="A30" s="49"/>
      <c r="B30" s="461"/>
      <c r="C30" s="50" t="s">
        <v>34</v>
      </c>
      <c r="D30" s="142">
        <v>65.62</v>
      </c>
      <c r="E30" s="142">
        <v>0</v>
      </c>
      <c r="F30" s="142">
        <v>63.39</v>
      </c>
      <c r="G30" s="142">
        <v>37.119999999999997</v>
      </c>
      <c r="H30" s="142">
        <v>9.8699999999999992</v>
      </c>
      <c r="I30" s="142">
        <v>2.23</v>
      </c>
      <c r="J30" s="142">
        <v>0</v>
      </c>
      <c r="K30" s="142">
        <v>34.860000000000007</v>
      </c>
      <c r="L30" s="142">
        <v>0</v>
      </c>
      <c r="M30" s="142">
        <v>32.67</v>
      </c>
      <c r="N30" s="142">
        <v>15.83</v>
      </c>
      <c r="O30" s="142">
        <v>7.85</v>
      </c>
      <c r="P30" s="142">
        <v>2.19</v>
      </c>
      <c r="Q30" s="143">
        <v>0</v>
      </c>
      <c r="R30" s="461"/>
      <c r="S30" s="50" t="s">
        <v>34</v>
      </c>
      <c r="T30" s="142">
        <v>2.23</v>
      </c>
      <c r="U30" s="142">
        <v>0</v>
      </c>
      <c r="V30" s="142">
        <v>2.23</v>
      </c>
      <c r="W30" s="142">
        <v>1.94</v>
      </c>
      <c r="X30" s="142">
        <v>0.28999999999999998</v>
      </c>
      <c r="Y30" s="142">
        <v>0</v>
      </c>
      <c r="Z30" s="143">
        <v>0</v>
      </c>
      <c r="AA30" s="14"/>
      <c r="AB30" s="14"/>
      <c r="AC30" s="14"/>
      <c r="AD30" s="14"/>
      <c r="AE30" s="14"/>
      <c r="AF30" s="14"/>
      <c r="AG30" s="14"/>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row>
    <row r="31" spans="1:184" ht="16.899999999999999" customHeight="1" thickBot="1">
      <c r="A31" s="26"/>
      <c r="B31" s="457" t="s">
        <v>51</v>
      </c>
      <c r="C31" s="458"/>
      <c r="D31" s="148">
        <v>1313.58</v>
      </c>
      <c r="E31" s="148">
        <v>87.800000000000026</v>
      </c>
      <c r="F31" s="148">
        <v>1186.2400000000002</v>
      </c>
      <c r="G31" s="148">
        <v>873.17</v>
      </c>
      <c r="H31" s="148">
        <v>89.389999999999986</v>
      </c>
      <c r="I31" s="148">
        <v>32.35</v>
      </c>
      <c r="J31" s="148">
        <v>7.1899999999999995</v>
      </c>
      <c r="K31" s="148">
        <v>723.09</v>
      </c>
      <c r="L31" s="148">
        <v>56.529999999999994</v>
      </c>
      <c r="M31" s="148">
        <v>633.58000000000004</v>
      </c>
      <c r="N31" s="148">
        <v>482.25999999999993</v>
      </c>
      <c r="O31" s="148">
        <v>43.5</v>
      </c>
      <c r="P31" s="148">
        <v>30.320000000000007</v>
      </c>
      <c r="Q31" s="149">
        <v>2.66</v>
      </c>
      <c r="R31" s="457" t="s">
        <v>51</v>
      </c>
      <c r="S31" s="458"/>
      <c r="T31" s="148">
        <v>141.55000000000001</v>
      </c>
      <c r="U31" s="148">
        <v>0</v>
      </c>
      <c r="V31" s="148">
        <v>140.82</v>
      </c>
      <c r="W31" s="148">
        <v>117.03</v>
      </c>
      <c r="X31" s="148">
        <v>3.94</v>
      </c>
      <c r="Y31" s="148">
        <v>0.73</v>
      </c>
      <c r="Z31" s="149">
        <v>0</v>
      </c>
      <c r="AA31" s="14"/>
      <c r="AB31" s="14"/>
      <c r="AC31" s="14"/>
      <c r="AD31" s="14"/>
      <c r="AE31" s="14"/>
      <c r="AF31" s="14"/>
      <c r="AG31" s="14"/>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row>
    <row r="32" spans="1:184" ht="16.899999999999999" customHeight="1">
      <c r="A32" s="26"/>
      <c r="B32" s="462" t="s">
        <v>52</v>
      </c>
      <c r="C32" s="43" t="s">
        <v>53</v>
      </c>
      <c r="D32" s="146">
        <v>109.95</v>
      </c>
      <c r="E32" s="146">
        <v>2.29</v>
      </c>
      <c r="F32" s="146">
        <v>105.72</v>
      </c>
      <c r="G32" s="146">
        <v>56.53</v>
      </c>
      <c r="H32" s="146">
        <v>10.58</v>
      </c>
      <c r="I32" s="146">
        <v>0</v>
      </c>
      <c r="J32" s="146">
        <v>1.94</v>
      </c>
      <c r="K32" s="146">
        <v>42.97</v>
      </c>
      <c r="L32" s="146">
        <v>0.8</v>
      </c>
      <c r="M32" s="146">
        <v>41.3</v>
      </c>
      <c r="N32" s="146">
        <v>19.96</v>
      </c>
      <c r="O32" s="146">
        <v>4.5999999999999996</v>
      </c>
      <c r="P32" s="146">
        <v>0</v>
      </c>
      <c r="Q32" s="147">
        <v>0.87</v>
      </c>
      <c r="R32" s="462" t="s">
        <v>52</v>
      </c>
      <c r="S32" s="43" t="s">
        <v>53</v>
      </c>
      <c r="T32" s="146">
        <v>21.56</v>
      </c>
      <c r="U32" s="146">
        <v>0</v>
      </c>
      <c r="V32" s="146">
        <v>20.49</v>
      </c>
      <c r="W32" s="146">
        <v>11.11</v>
      </c>
      <c r="X32" s="146">
        <v>3.2</v>
      </c>
      <c r="Y32" s="146">
        <v>0</v>
      </c>
      <c r="Z32" s="147">
        <v>1.07</v>
      </c>
      <c r="AA32" s="14"/>
      <c r="AB32" s="14"/>
      <c r="AC32" s="14"/>
      <c r="AD32" s="14"/>
      <c r="AE32" s="14"/>
      <c r="AF32" s="14"/>
      <c r="AG32" s="14"/>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row>
    <row r="33" spans="1:184" ht="16.899999999999999" customHeight="1">
      <c r="A33" s="26"/>
      <c r="B33" s="460"/>
      <c r="C33" s="43" t="s">
        <v>54</v>
      </c>
      <c r="D33" s="144">
        <v>37.369999999999997</v>
      </c>
      <c r="E33" s="144">
        <v>4.88</v>
      </c>
      <c r="F33" s="144">
        <v>32.49</v>
      </c>
      <c r="G33" s="144">
        <v>7.79</v>
      </c>
      <c r="H33" s="144">
        <v>4.4800000000000004</v>
      </c>
      <c r="I33" s="144">
        <v>0</v>
      </c>
      <c r="J33" s="144">
        <v>0</v>
      </c>
      <c r="K33" s="144">
        <v>16.46</v>
      </c>
      <c r="L33" s="144">
        <v>4.88</v>
      </c>
      <c r="M33" s="144">
        <v>11.58</v>
      </c>
      <c r="N33" s="144">
        <v>4.29</v>
      </c>
      <c r="O33" s="144">
        <v>1.94</v>
      </c>
      <c r="P33" s="144">
        <v>0</v>
      </c>
      <c r="Q33" s="145">
        <v>0</v>
      </c>
      <c r="R33" s="460"/>
      <c r="S33" s="43" t="s">
        <v>54</v>
      </c>
      <c r="T33" s="144">
        <v>4.12</v>
      </c>
      <c r="U33" s="144">
        <v>0</v>
      </c>
      <c r="V33" s="144">
        <v>4.12</v>
      </c>
      <c r="W33" s="144">
        <v>1.49</v>
      </c>
      <c r="X33" s="144">
        <v>0.43</v>
      </c>
      <c r="Y33" s="144">
        <v>0</v>
      </c>
      <c r="Z33" s="145">
        <v>0</v>
      </c>
      <c r="AA33" s="14"/>
      <c r="AB33" s="14"/>
      <c r="AC33" s="14"/>
      <c r="AD33" s="14"/>
      <c r="AE33" s="14"/>
      <c r="AF33" s="14"/>
      <c r="AG33" s="14"/>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row>
    <row r="34" spans="1:184" ht="16.899999999999999" customHeight="1">
      <c r="A34" s="26"/>
      <c r="B34" s="460"/>
      <c r="C34" s="43" t="s">
        <v>55</v>
      </c>
      <c r="D34" s="144">
        <v>17.559999999999999</v>
      </c>
      <c r="E34" s="144">
        <v>5.39</v>
      </c>
      <c r="F34" s="144">
        <v>12.17</v>
      </c>
      <c r="G34" s="144">
        <v>0</v>
      </c>
      <c r="H34" s="144">
        <v>5.56</v>
      </c>
      <c r="I34" s="144">
        <v>0</v>
      </c>
      <c r="J34" s="144">
        <v>0</v>
      </c>
      <c r="K34" s="144">
        <v>5.74</v>
      </c>
      <c r="L34" s="144">
        <v>0</v>
      </c>
      <c r="M34" s="144">
        <v>5.74</v>
      </c>
      <c r="N34" s="144">
        <v>0</v>
      </c>
      <c r="O34" s="144">
        <v>0.34</v>
      </c>
      <c r="P34" s="144">
        <v>0</v>
      </c>
      <c r="Q34" s="145">
        <v>0</v>
      </c>
      <c r="R34" s="460"/>
      <c r="S34" s="43" t="s">
        <v>55</v>
      </c>
      <c r="T34" s="144">
        <v>5.6</v>
      </c>
      <c r="U34" s="144">
        <v>0</v>
      </c>
      <c r="V34" s="144">
        <v>5.6</v>
      </c>
      <c r="W34" s="144">
        <v>0</v>
      </c>
      <c r="X34" s="144">
        <v>4.6900000000000004</v>
      </c>
      <c r="Y34" s="144">
        <v>0</v>
      </c>
      <c r="Z34" s="145">
        <v>0</v>
      </c>
      <c r="AA34" s="14"/>
      <c r="AB34" s="14"/>
      <c r="AC34" s="14"/>
      <c r="AD34" s="14"/>
      <c r="AE34" s="14"/>
      <c r="AF34" s="14"/>
      <c r="AG34" s="14"/>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row>
    <row r="35" spans="1:184" ht="16.899999999999999" customHeight="1">
      <c r="A35" s="26"/>
      <c r="B35" s="461"/>
      <c r="C35" s="33" t="s">
        <v>34</v>
      </c>
      <c r="D35" s="142">
        <v>164.88</v>
      </c>
      <c r="E35" s="142">
        <v>12.559999999999999</v>
      </c>
      <c r="F35" s="142">
        <v>150.38</v>
      </c>
      <c r="G35" s="142">
        <v>64.320000000000007</v>
      </c>
      <c r="H35" s="142">
        <v>20.62</v>
      </c>
      <c r="I35" s="142">
        <v>0</v>
      </c>
      <c r="J35" s="142">
        <v>1.94</v>
      </c>
      <c r="K35" s="142">
        <v>65.17</v>
      </c>
      <c r="L35" s="142">
        <v>5.68</v>
      </c>
      <c r="M35" s="142">
        <v>58.62</v>
      </c>
      <c r="N35" s="142">
        <v>24.25</v>
      </c>
      <c r="O35" s="142">
        <v>6.879999999999999</v>
      </c>
      <c r="P35" s="142">
        <v>0</v>
      </c>
      <c r="Q35" s="143">
        <v>0.87</v>
      </c>
      <c r="R35" s="461"/>
      <c r="S35" s="33" t="s">
        <v>34</v>
      </c>
      <c r="T35" s="142">
        <v>31.28</v>
      </c>
      <c r="U35" s="142">
        <v>0</v>
      </c>
      <c r="V35" s="142">
        <v>30.21</v>
      </c>
      <c r="W35" s="142">
        <v>12.6</v>
      </c>
      <c r="X35" s="142">
        <v>8.32</v>
      </c>
      <c r="Y35" s="142">
        <v>0</v>
      </c>
      <c r="Z35" s="143">
        <v>1.07</v>
      </c>
      <c r="AA35" s="14"/>
      <c r="AB35" s="14"/>
      <c r="AC35" s="14"/>
      <c r="AD35" s="14"/>
      <c r="AE35" s="14"/>
      <c r="AF35" s="14"/>
      <c r="AG35" s="14"/>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row>
    <row r="36" spans="1:184" ht="16.899999999999999" customHeight="1">
      <c r="A36" s="26"/>
      <c r="B36" s="55" t="s">
        <v>56</v>
      </c>
      <c r="C36" s="28" t="s">
        <v>57</v>
      </c>
      <c r="D36" s="142">
        <v>56.04</v>
      </c>
      <c r="E36" s="142">
        <v>0</v>
      </c>
      <c r="F36" s="142">
        <v>56.04</v>
      </c>
      <c r="G36" s="142">
        <v>27.63</v>
      </c>
      <c r="H36" s="142">
        <v>3.67</v>
      </c>
      <c r="I36" s="142">
        <v>0</v>
      </c>
      <c r="J36" s="142">
        <v>0</v>
      </c>
      <c r="K36" s="142">
        <v>35.9</v>
      </c>
      <c r="L36" s="142">
        <v>0</v>
      </c>
      <c r="M36" s="142">
        <v>35.9</v>
      </c>
      <c r="N36" s="142">
        <v>17.170000000000002</v>
      </c>
      <c r="O36" s="142">
        <v>2.77</v>
      </c>
      <c r="P36" s="142">
        <v>0</v>
      </c>
      <c r="Q36" s="143">
        <v>0</v>
      </c>
      <c r="R36" s="55" t="s">
        <v>56</v>
      </c>
      <c r="S36" s="28" t="s">
        <v>57</v>
      </c>
      <c r="T36" s="142">
        <v>5.7</v>
      </c>
      <c r="U36" s="142">
        <v>0</v>
      </c>
      <c r="V36" s="142">
        <v>5.7</v>
      </c>
      <c r="W36" s="142">
        <v>0.74</v>
      </c>
      <c r="X36" s="142">
        <v>0</v>
      </c>
      <c r="Y36" s="142">
        <v>0</v>
      </c>
      <c r="Z36" s="143">
        <v>0</v>
      </c>
      <c r="AA36" s="14"/>
      <c r="AB36" s="14"/>
      <c r="AC36" s="14"/>
      <c r="AD36" s="14"/>
      <c r="AE36" s="14"/>
      <c r="AF36" s="14"/>
      <c r="AG36" s="14"/>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row>
    <row r="37" spans="1:184" ht="16.899999999999999" customHeight="1">
      <c r="A37" s="26"/>
      <c r="B37" s="44" t="s">
        <v>58</v>
      </c>
      <c r="C37" s="33" t="s">
        <v>59</v>
      </c>
      <c r="D37" s="142">
        <v>37.869999999999997</v>
      </c>
      <c r="E37" s="142">
        <v>0</v>
      </c>
      <c r="F37" s="142">
        <v>35.49</v>
      </c>
      <c r="G37" s="142">
        <v>21.38</v>
      </c>
      <c r="H37" s="142">
        <v>9.56</v>
      </c>
      <c r="I37" s="142">
        <v>0</v>
      </c>
      <c r="J37" s="142">
        <v>2.38</v>
      </c>
      <c r="K37" s="142">
        <v>16.489999999999998</v>
      </c>
      <c r="L37" s="142">
        <v>0</v>
      </c>
      <c r="M37" s="142">
        <v>15.92</v>
      </c>
      <c r="N37" s="142">
        <v>8.49</v>
      </c>
      <c r="O37" s="142">
        <v>3.88</v>
      </c>
      <c r="P37" s="142">
        <v>0</v>
      </c>
      <c r="Q37" s="143">
        <v>0.56999999999999995</v>
      </c>
      <c r="R37" s="44" t="s">
        <v>58</v>
      </c>
      <c r="S37" s="33" t="s">
        <v>59</v>
      </c>
      <c r="T37" s="142">
        <v>5.04</v>
      </c>
      <c r="U37" s="142">
        <v>0</v>
      </c>
      <c r="V37" s="142">
        <v>5.04</v>
      </c>
      <c r="W37" s="142">
        <v>4.4400000000000004</v>
      </c>
      <c r="X37" s="142">
        <v>0</v>
      </c>
      <c r="Y37" s="142">
        <v>0</v>
      </c>
      <c r="Z37" s="143">
        <v>0</v>
      </c>
      <c r="AA37" s="14"/>
      <c r="AB37" s="14"/>
      <c r="AC37" s="14"/>
      <c r="AD37" s="14"/>
      <c r="AE37" s="14"/>
      <c r="AF37" s="14"/>
      <c r="AG37" s="14"/>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row>
    <row r="38" spans="1:184" ht="16.899999999999999" customHeight="1">
      <c r="A38" s="26"/>
      <c r="B38" s="44" t="s">
        <v>60</v>
      </c>
      <c r="C38" s="56" t="s">
        <v>61</v>
      </c>
      <c r="D38" s="142">
        <v>75.52000000000001</v>
      </c>
      <c r="E38" s="142">
        <v>0</v>
      </c>
      <c r="F38" s="142">
        <v>70.58</v>
      </c>
      <c r="G38" s="142">
        <v>20.88</v>
      </c>
      <c r="H38" s="142">
        <v>19.96</v>
      </c>
      <c r="I38" s="142">
        <v>4.0199999999999996</v>
      </c>
      <c r="J38" s="142">
        <v>0.92</v>
      </c>
      <c r="K38" s="142">
        <v>46.089999999999996</v>
      </c>
      <c r="L38" s="142">
        <v>0</v>
      </c>
      <c r="M38" s="142">
        <v>41.15</v>
      </c>
      <c r="N38" s="142">
        <v>13.43</v>
      </c>
      <c r="O38" s="142">
        <v>13.36</v>
      </c>
      <c r="P38" s="142">
        <v>4.0199999999999996</v>
      </c>
      <c r="Q38" s="143">
        <v>0.92</v>
      </c>
      <c r="R38" s="44" t="s">
        <v>60</v>
      </c>
      <c r="S38" s="56" t="s">
        <v>61</v>
      </c>
      <c r="T38" s="142">
        <v>7.5600000000000005</v>
      </c>
      <c r="U38" s="142">
        <v>0</v>
      </c>
      <c r="V38" s="142">
        <v>7.5600000000000005</v>
      </c>
      <c r="W38" s="142">
        <v>4.07</v>
      </c>
      <c r="X38" s="142">
        <v>0.98</v>
      </c>
      <c r="Y38" s="142">
        <v>0</v>
      </c>
      <c r="Z38" s="143">
        <v>0</v>
      </c>
      <c r="AA38" s="14"/>
      <c r="AB38" s="14"/>
      <c r="AC38" s="14"/>
      <c r="AD38" s="14"/>
      <c r="AE38" s="14"/>
      <c r="AF38" s="14"/>
      <c r="AG38" s="14"/>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row>
    <row r="39" spans="1:184" ht="16.899999999999999" customHeight="1">
      <c r="A39" s="26"/>
      <c r="B39" s="44" t="s">
        <v>62</v>
      </c>
      <c r="C39" s="56" t="s">
        <v>63</v>
      </c>
      <c r="D39" s="142">
        <v>0</v>
      </c>
      <c r="E39" s="142">
        <v>0</v>
      </c>
      <c r="F39" s="142">
        <v>0</v>
      </c>
      <c r="G39" s="142">
        <v>0</v>
      </c>
      <c r="H39" s="142">
        <v>0</v>
      </c>
      <c r="I39" s="142">
        <v>0</v>
      </c>
      <c r="J39" s="142">
        <v>0</v>
      </c>
      <c r="K39" s="142">
        <v>0</v>
      </c>
      <c r="L39" s="142">
        <v>0</v>
      </c>
      <c r="M39" s="142">
        <v>0</v>
      </c>
      <c r="N39" s="142">
        <v>0</v>
      </c>
      <c r="O39" s="142">
        <v>0</v>
      </c>
      <c r="P39" s="142">
        <v>0</v>
      </c>
      <c r="Q39" s="143">
        <v>0</v>
      </c>
      <c r="R39" s="44" t="s">
        <v>62</v>
      </c>
      <c r="S39" s="56" t="s">
        <v>63</v>
      </c>
      <c r="T39" s="142">
        <v>0</v>
      </c>
      <c r="U39" s="142">
        <v>0</v>
      </c>
      <c r="V39" s="142">
        <v>0</v>
      </c>
      <c r="W39" s="142">
        <v>0</v>
      </c>
      <c r="X39" s="142">
        <v>0</v>
      </c>
      <c r="Y39" s="142">
        <v>0</v>
      </c>
      <c r="Z39" s="143">
        <v>0</v>
      </c>
      <c r="AA39" s="14"/>
      <c r="AB39" s="14"/>
      <c r="AC39" s="14"/>
      <c r="AD39" s="14"/>
      <c r="AE39" s="14"/>
      <c r="AF39" s="14"/>
      <c r="AG39" s="14"/>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row>
    <row r="40" spans="1:184" ht="16.899999999999999" customHeight="1">
      <c r="A40" s="26"/>
      <c r="B40" s="466" t="s">
        <v>64</v>
      </c>
      <c r="C40" s="43" t="s">
        <v>65</v>
      </c>
      <c r="D40" s="144">
        <v>63.53</v>
      </c>
      <c r="E40" s="144">
        <v>0</v>
      </c>
      <c r="F40" s="144">
        <v>61.89</v>
      </c>
      <c r="G40" s="144">
        <v>20.32</v>
      </c>
      <c r="H40" s="144">
        <v>8.4</v>
      </c>
      <c r="I40" s="144">
        <v>1.64</v>
      </c>
      <c r="J40" s="144">
        <v>0</v>
      </c>
      <c r="K40" s="144">
        <v>39.39</v>
      </c>
      <c r="L40" s="144">
        <v>0</v>
      </c>
      <c r="M40" s="144">
        <v>37.75</v>
      </c>
      <c r="N40" s="144">
        <v>8.1300000000000008</v>
      </c>
      <c r="O40" s="144">
        <v>4.47</v>
      </c>
      <c r="P40" s="144">
        <v>1.64</v>
      </c>
      <c r="Q40" s="145">
        <v>0</v>
      </c>
      <c r="R40" s="466" t="s">
        <v>64</v>
      </c>
      <c r="S40" s="43" t="s">
        <v>65</v>
      </c>
      <c r="T40" s="144">
        <v>2.15</v>
      </c>
      <c r="U40" s="144">
        <v>0</v>
      </c>
      <c r="V40" s="144">
        <v>2.15</v>
      </c>
      <c r="W40" s="144">
        <v>1.19</v>
      </c>
      <c r="X40" s="144">
        <v>0</v>
      </c>
      <c r="Y40" s="144">
        <v>0</v>
      </c>
      <c r="Z40" s="145">
        <v>0</v>
      </c>
      <c r="AA40" s="14"/>
      <c r="AB40" s="14"/>
      <c r="AC40" s="14"/>
      <c r="AD40" s="14"/>
      <c r="AE40" s="14"/>
      <c r="AF40" s="14"/>
      <c r="AG40" s="14"/>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row>
    <row r="41" spans="1:184" ht="16.899999999999999" customHeight="1">
      <c r="A41" s="26"/>
      <c r="B41" s="467"/>
      <c r="C41" s="43" t="s">
        <v>66</v>
      </c>
      <c r="D41" s="144">
        <v>8.8800000000000008</v>
      </c>
      <c r="E41" s="144">
        <v>0</v>
      </c>
      <c r="F41" s="144">
        <v>8.8800000000000008</v>
      </c>
      <c r="G41" s="144">
        <v>0</v>
      </c>
      <c r="H41" s="144">
        <v>3.59</v>
      </c>
      <c r="I41" s="144">
        <v>0</v>
      </c>
      <c r="J41" s="144">
        <v>0</v>
      </c>
      <c r="K41" s="144">
        <v>5</v>
      </c>
      <c r="L41" s="144">
        <v>0</v>
      </c>
      <c r="M41" s="144">
        <v>5</v>
      </c>
      <c r="N41" s="144">
        <v>0</v>
      </c>
      <c r="O41" s="144">
        <v>2.5499999999999998</v>
      </c>
      <c r="P41" s="144">
        <v>0</v>
      </c>
      <c r="Q41" s="145">
        <v>0</v>
      </c>
      <c r="R41" s="467"/>
      <c r="S41" s="43" t="s">
        <v>66</v>
      </c>
      <c r="T41" s="144">
        <v>0</v>
      </c>
      <c r="U41" s="144">
        <v>0</v>
      </c>
      <c r="V41" s="144">
        <v>0</v>
      </c>
      <c r="W41" s="144">
        <v>0</v>
      </c>
      <c r="X41" s="144">
        <v>0</v>
      </c>
      <c r="Y41" s="144">
        <v>0</v>
      </c>
      <c r="Z41" s="145">
        <v>0</v>
      </c>
      <c r="AA41" s="14"/>
      <c r="AB41" s="14"/>
      <c r="AC41" s="14"/>
      <c r="AD41" s="14"/>
      <c r="AE41" s="14"/>
      <c r="AF41" s="14"/>
      <c r="AG41" s="14"/>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row>
    <row r="42" spans="1:184" ht="16.899999999999999" customHeight="1">
      <c r="A42" s="26"/>
      <c r="B42" s="467"/>
      <c r="C42" s="43" t="s">
        <v>67</v>
      </c>
      <c r="D42" s="144">
        <v>6.95</v>
      </c>
      <c r="E42" s="144">
        <v>0</v>
      </c>
      <c r="F42" s="144">
        <v>6.95</v>
      </c>
      <c r="G42" s="144">
        <v>1.29</v>
      </c>
      <c r="H42" s="144">
        <v>2.27</v>
      </c>
      <c r="I42" s="144">
        <v>0</v>
      </c>
      <c r="J42" s="144">
        <v>0</v>
      </c>
      <c r="K42" s="144">
        <v>4.2</v>
      </c>
      <c r="L42" s="144">
        <v>0</v>
      </c>
      <c r="M42" s="144">
        <v>4.2</v>
      </c>
      <c r="N42" s="144">
        <v>1.1000000000000001</v>
      </c>
      <c r="O42" s="144">
        <v>1.63</v>
      </c>
      <c r="P42" s="144">
        <v>0</v>
      </c>
      <c r="Q42" s="145">
        <v>0</v>
      </c>
      <c r="R42" s="467"/>
      <c r="S42" s="43" t="s">
        <v>67</v>
      </c>
      <c r="T42" s="144">
        <v>0</v>
      </c>
      <c r="U42" s="144">
        <v>0</v>
      </c>
      <c r="V42" s="144">
        <v>0</v>
      </c>
      <c r="W42" s="144">
        <v>0</v>
      </c>
      <c r="X42" s="144">
        <v>0</v>
      </c>
      <c r="Y42" s="144">
        <v>0</v>
      </c>
      <c r="Z42" s="145">
        <v>0</v>
      </c>
      <c r="AA42" s="14"/>
      <c r="AB42" s="14"/>
      <c r="AC42" s="14"/>
      <c r="AD42" s="14"/>
      <c r="AE42" s="14"/>
      <c r="AF42" s="14"/>
      <c r="AG42" s="14"/>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row>
    <row r="43" spans="1:184" ht="16.899999999999999" customHeight="1">
      <c r="A43" s="26"/>
      <c r="B43" s="467"/>
      <c r="C43" s="43" t="s">
        <v>68</v>
      </c>
      <c r="D43" s="144">
        <v>6.69</v>
      </c>
      <c r="E43" s="144">
        <v>0</v>
      </c>
      <c r="F43" s="144">
        <v>6.69</v>
      </c>
      <c r="G43" s="144">
        <v>0</v>
      </c>
      <c r="H43" s="144">
        <v>2.4300000000000002</v>
      </c>
      <c r="I43" s="144">
        <v>0</v>
      </c>
      <c r="J43" s="144">
        <v>0</v>
      </c>
      <c r="K43" s="144">
        <v>3.66</v>
      </c>
      <c r="L43" s="144">
        <v>0</v>
      </c>
      <c r="M43" s="144">
        <v>3.66</v>
      </c>
      <c r="N43" s="144">
        <v>0</v>
      </c>
      <c r="O43" s="144">
        <v>1.86</v>
      </c>
      <c r="P43" s="144">
        <v>0</v>
      </c>
      <c r="Q43" s="145">
        <v>0</v>
      </c>
      <c r="R43" s="467"/>
      <c r="S43" s="43" t="s">
        <v>68</v>
      </c>
      <c r="T43" s="144">
        <v>0</v>
      </c>
      <c r="U43" s="144">
        <v>0</v>
      </c>
      <c r="V43" s="144">
        <v>0</v>
      </c>
      <c r="W43" s="144">
        <v>0</v>
      </c>
      <c r="X43" s="144">
        <v>0</v>
      </c>
      <c r="Y43" s="144">
        <v>0</v>
      </c>
      <c r="Z43" s="145">
        <v>0</v>
      </c>
      <c r="AA43" s="14"/>
      <c r="AB43" s="14"/>
      <c r="AC43" s="14"/>
      <c r="AD43" s="14"/>
      <c r="AE43" s="14"/>
      <c r="AF43" s="14"/>
      <c r="AG43" s="14"/>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row>
    <row r="44" spans="1:184" ht="16.899999999999999" customHeight="1">
      <c r="A44" s="26"/>
      <c r="B44" s="468"/>
      <c r="C44" s="33" t="s">
        <v>34</v>
      </c>
      <c r="D44" s="142">
        <v>86.05</v>
      </c>
      <c r="E44" s="142">
        <v>0</v>
      </c>
      <c r="F44" s="142">
        <v>84.41</v>
      </c>
      <c r="G44" s="142">
        <v>21.61</v>
      </c>
      <c r="H44" s="142">
        <v>16.690000000000001</v>
      </c>
      <c r="I44" s="142">
        <v>1.64</v>
      </c>
      <c r="J44" s="142">
        <v>0</v>
      </c>
      <c r="K44" s="142">
        <v>52.25</v>
      </c>
      <c r="L44" s="142">
        <v>0</v>
      </c>
      <c r="M44" s="142">
        <v>50.61</v>
      </c>
      <c r="N44" s="142">
        <v>9.23</v>
      </c>
      <c r="O44" s="142">
        <v>10.509999999999998</v>
      </c>
      <c r="P44" s="142">
        <v>1.64</v>
      </c>
      <c r="Q44" s="143">
        <v>0</v>
      </c>
      <c r="R44" s="468"/>
      <c r="S44" s="33" t="s">
        <v>34</v>
      </c>
      <c r="T44" s="142">
        <v>2.15</v>
      </c>
      <c r="U44" s="142">
        <v>0</v>
      </c>
      <c r="V44" s="142">
        <v>2.15</v>
      </c>
      <c r="W44" s="142">
        <v>1.19</v>
      </c>
      <c r="X44" s="142">
        <v>0</v>
      </c>
      <c r="Y44" s="142">
        <v>0</v>
      </c>
      <c r="Z44" s="143">
        <v>0</v>
      </c>
      <c r="AA44" s="14"/>
      <c r="AB44" s="14"/>
      <c r="AC44" s="14"/>
      <c r="AD44" s="14"/>
      <c r="AE44" s="14"/>
      <c r="AF44" s="14"/>
      <c r="AG44" s="14"/>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row>
    <row r="45" spans="1:184" ht="16.899999999999999" customHeight="1">
      <c r="A45" s="26"/>
      <c r="B45" s="44" t="s">
        <v>69</v>
      </c>
      <c r="C45" s="33" t="s">
        <v>70</v>
      </c>
      <c r="D45" s="140">
        <v>63.45</v>
      </c>
      <c r="E45" s="140">
        <v>3.55</v>
      </c>
      <c r="F45" s="140">
        <v>59.9</v>
      </c>
      <c r="G45" s="140">
        <v>35.1</v>
      </c>
      <c r="H45" s="140">
        <v>1.85</v>
      </c>
      <c r="I45" s="140">
        <v>0</v>
      </c>
      <c r="J45" s="140">
        <v>0</v>
      </c>
      <c r="K45" s="140">
        <v>40.07</v>
      </c>
      <c r="L45" s="140">
        <v>3.55</v>
      </c>
      <c r="M45" s="140">
        <v>36.520000000000003</v>
      </c>
      <c r="N45" s="140">
        <v>22.75</v>
      </c>
      <c r="O45" s="140">
        <v>1.59</v>
      </c>
      <c r="P45" s="140">
        <v>0</v>
      </c>
      <c r="Q45" s="141">
        <v>0</v>
      </c>
      <c r="R45" s="44" t="s">
        <v>69</v>
      </c>
      <c r="S45" s="33" t="s">
        <v>70</v>
      </c>
      <c r="T45" s="140">
        <v>10.4</v>
      </c>
      <c r="U45" s="140">
        <v>0</v>
      </c>
      <c r="V45" s="140">
        <v>10.4</v>
      </c>
      <c r="W45" s="140">
        <v>5.8</v>
      </c>
      <c r="X45" s="140">
        <v>0</v>
      </c>
      <c r="Y45" s="140">
        <v>0</v>
      </c>
      <c r="Z45" s="141">
        <v>0</v>
      </c>
      <c r="AA45" s="14"/>
      <c r="AB45" s="14"/>
      <c r="AC45" s="14"/>
      <c r="AD45" s="14"/>
      <c r="AE45" s="14"/>
      <c r="AF45" s="14"/>
      <c r="AG45" s="14"/>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row>
    <row r="46" spans="1:184" ht="16.899999999999999" customHeight="1">
      <c r="A46" s="26"/>
      <c r="B46" s="44" t="s">
        <v>71</v>
      </c>
      <c r="C46" s="33" t="s">
        <v>72</v>
      </c>
      <c r="D46" s="142">
        <v>45.43</v>
      </c>
      <c r="E46" s="142">
        <v>0</v>
      </c>
      <c r="F46" s="142">
        <v>45.43</v>
      </c>
      <c r="G46" s="142">
        <v>14.55</v>
      </c>
      <c r="H46" s="142">
        <v>11.99</v>
      </c>
      <c r="I46" s="142">
        <v>0</v>
      </c>
      <c r="J46" s="142">
        <v>0</v>
      </c>
      <c r="K46" s="142">
        <v>20.04</v>
      </c>
      <c r="L46" s="142">
        <v>0</v>
      </c>
      <c r="M46" s="142">
        <v>20.04</v>
      </c>
      <c r="N46" s="142">
        <v>6.91</v>
      </c>
      <c r="O46" s="142">
        <v>5.52</v>
      </c>
      <c r="P46" s="142">
        <v>0</v>
      </c>
      <c r="Q46" s="143">
        <v>0</v>
      </c>
      <c r="R46" s="44" t="s">
        <v>71</v>
      </c>
      <c r="S46" s="33" t="s">
        <v>72</v>
      </c>
      <c r="T46" s="142">
        <v>3.9</v>
      </c>
      <c r="U46" s="142">
        <v>0</v>
      </c>
      <c r="V46" s="142">
        <v>3.9</v>
      </c>
      <c r="W46" s="142">
        <v>2.48</v>
      </c>
      <c r="X46" s="142">
        <v>1.4</v>
      </c>
      <c r="Y46" s="142">
        <v>0</v>
      </c>
      <c r="Z46" s="143">
        <v>0</v>
      </c>
      <c r="AA46" s="14"/>
      <c r="AB46" s="14"/>
      <c r="AC46" s="14"/>
      <c r="AD46" s="14"/>
      <c r="AE46" s="14"/>
      <c r="AF46" s="14"/>
      <c r="AG46" s="14"/>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row>
    <row r="47" spans="1:184" ht="16.899999999999999" customHeight="1">
      <c r="A47" s="26"/>
      <c r="B47" s="57" t="s">
        <v>73</v>
      </c>
      <c r="C47" s="33" t="s">
        <v>74</v>
      </c>
      <c r="D47" s="142">
        <v>61.05</v>
      </c>
      <c r="E47" s="142">
        <v>6</v>
      </c>
      <c r="F47" s="142">
        <v>54.37</v>
      </c>
      <c r="G47" s="142">
        <v>30.12</v>
      </c>
      <c r="H47" s="142">
        <v>8.86</v>
      </c>
      <c r="I47" s="142">
        <v>0.68</v>
      </c>
      <c r="J47" s="142">
        <v>0</v>
      </c>
      <c r="K47" s="142">
        <v>24.98</v>
      </c>
      <c r="L47" s="142">
        <v>0</v>
      </c>
      <c r="M47" s="142">
        <v>24.98</v>
      </c>
      <c r="N47" s="142">
        <v>16.68</v>
      </c>
      <c r="O47" s="142">
        <v>3.05</v>
      </c>
      <c r="P47" s="142">
        <v>0</v>
      </c>
      <c r="Q47" s="143">
        <v>0</v>
      </c>
      <c r="R47" s="57" t="s">
        <v>73</v>
      </c>
      <c r="S47" s="33" t="s">
        <v>74</v>
      </c>
      <c r="T47" s="142">
        <v>9.27</v>
      </c>
      <c r="U47" s="142">
        <v>0</v>
      </c>
      <c r="V47" s="142">
        <v>9.27</v>
      </c>
      <c r="W47" s="142">
        <v>5.84</v>
      </c>
      <c r="X47" s="142">
        <v>1.33</v>
      </c>
      <c r="Y47" s="142">
        <v>0</v>
      </c>
      <c r="Z47" s="143">
        <v>0</v>
      </c>
      <c r="AA47" s="14"/>
      <c r="AB47" s="14"/>
      <c r="AC47" s="14"/>
      <c r="AD47" s="14"/>
      <c r="AE47" s="14"/>
      <c r="AF47" s="14"/>
      <c r="AG47" s="14"/>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row>
    <row r="48" spans="1:184" ht="16.899999999999999" customHeight="1">
      <c r="A48" s="26"/>
      <c r="B48" s="459" t="s">
        <v>75</v>
      </c>
      <c r="C48" s="43" t="s">
        <v>76</v>
      </c>
      <c r="D48" s="144">
        <v>86.99</v>
      </c>
      <c r="E48" s="144">
        <v>5.26</v>
      </c>
      <c r="F48" s="144">
        <v>79.77</v>
      </c>
      <c r="G48" s="144">
        <v>61.07</v>
      </c>
      <c r="H48" s="144">
        <v>9.5500000000000007</v>
      </c>
      <c r="I48" s="144">
        <v>1.96</v>
      </c>
      <c r="J48" s="144">
        <v>0</v>
      </c>
      <c r="K48" s="144">
        <v>47.7</v>
      </c>
      <c r="L48" s="144">
        <v>0</v>
      </c>
      <c r="M48" s="144">
        <v>45.77</v>
      </c>
      <c r="N48" s="144">
        <v>39.020000000000003</v>
      </c>
      <c r="O48" s="144">
        <v>4.38</v>
      </c>
      <c r="P48" s="144">
        <v>1.93</v>
      </c>
      <c r="Q48" s="145">
        <v>0</v>
      </c>
      <c r="R48" s="459" t="s">
        <v>75</v>
      </c>
      <c r="S48" s="43" t="s">
        <v>76</v>
      </c>
      <c r="T48" s="144">
        <v>5.33</v>
      </c>
      <c r="U48" s="144">
        <v>0</v>
      </c>
      <c r="V48" s="144">
        <v>5.33</v>
      </c>
      <c r="W48" s="144">
        <v>5.33</v>
      </c>
      <c r="X48" s="144">
        <v>0</v>
      </c>
      <c r="Y48" s="144">
        <v>0</v>
      </c>
      <c r="Z48" s="145">
        <v>0</v>
      </c>
      <c r="AA48" s="14"/>
      <c r="AB48" s="14"/>
      <c r="AC48" s="14"/>
      <c r="AD48" s="14"/>
      <c r="AE48" s="14"/>
      <c r="AF48" s="14"/>
      <c r="AG48" s="14"/>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row>
    <row r="49" spans="1:184" ht="16.899999999999999" customHeight="1">
      <c r="A49" s="26"/>
      <c r="B49" s="460"/>
      <c r="C49" s="43" t="s">
        <v>77</v>
      </c>
      <c r="D49" s="144">
        <v>22.92</v>
      </c>
      <c r="E49" s="144">
        <v>0</v>
      </c>
      <c r="F49" s="144">
        <v>22.92</v>
      </c>
      <c r="G49" s="144">
        <v>0.49</v>
      </c>
      <c r="H49" s="144">
        <v>15.21</v>
      </c>
      <c r="I49" s="144">
        <v>0</v>
      </c>
      <c r="J49" s="144">
        <v>0</v>
      </c>
      <c r="K49" s="144">
        <v>2.2400000000000002</v>
      </c>
      <c r="L49" s="144">
        <v>0</v>
      </c>
      <c r="M49" s="144">
        <v>2.2400000000000002</v>
      </c>
      <c r="N49" s="144">
        <v>0.3</v>
      </c>
      <c r="O49" s="144">
        <v>1.51</v>
      </c>
      <c r="P49" s="144">
        <v>0</v>
      </c>
      <c r="Q49" s="145">
        <v>0</v>
      </c>
      <c r="R49" s="460"/>
      <c r="S49" s="43" t="s">
        <v>77</v>
      </c>
      <c r="T49" s="144">
        <v>0</v>
      </c>
      <c r="U49" s="144">
        <v>0</v>
      </c>
      <c r="V49" s="144">
        <v>0</v>
      </c>
      <c r="W49" s="144">
        <v>0</v>
      </c>
      <c r="X49" s="144">
        <v>0</v>
      </c>
      <c r="Y49" s="144">
        <v>0</v>
      </c>
      <c r="Z49" s="145">
        <v>0</v>
      </c>
      <c r="AA49" s="14"/>
      <c r="AB49" s="14"/>
      <c r="AC49" s="14"/>
      <c r="AD49" s="14"/>
      <c r="AE49" s="14"/>
      <c r="AF49" s="14"/>
      <c r="AG49" s="14"/>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row>
    <row r="50" spans="1:184" ht="16.899999999999999" customHeight="1">
      <c r="A50" s="26"/>
      <c r="B50" s="461"/>
      <c r="C50" s="33" t="s">
        <v>34</v>
      </c>
      <c r="D50" s="142">
        <v>109.91</v>
      </c>
      <c r="E50" s="142">
        <v>5.26</v>
      </c>
      <c r="F50" s="142">
        <v>102.69</v>
      </c>
      <c r="G50" s="142">
        <v>61.56</v>
      </c>
      <c r="H50" s="142">
        <v>24.76</v>
      </c>
      <c r="I50" s="142">
        <v>1.96</v>
      </c>
      <c r="J50" s="142">
        <v>0</v>
      </c>
      <c r="K50" s="142">
        <v>49.940000000000005</v>
      </c>
      <c r="L50" s="142">
        <v>0</v>
      </c>
      <c r="M50" s="142">
        <v>48.010000000000005</v>
      </c>
      <c r="N50" s="142">
        <v>39.32</v>
      </c>
      <c r="O50" s="142">
        <v>5.89</v>
      </c>
      <c r="P50" s="142">
        <v>1.93</v>
      </c>
      <c r="Q50" s="143">
        <v>0</v>
      </c>
      <c r="R50" s="461"/>
      <c r="S50" s="33" t="s">
        <v>34</v>
      </c>
      <c r="T50" s="142">
        <v>5.33</v>
      </c>
      <c r="U50" s="142">
        <v>0</v>
      </c>
      <c r="V50" s="142">
        <v>5.33</v>
      </c>
      <c r="W50" s="142">
        <v>5.33</v>
      </c>
      <c r="X50" s="142">
        <v>0</v>
      </c>
      <c r="Y50" s="142">
        <v>0</v>
      </c>
      <c r="Z50" s="143">
        <v>0</v>
      </c>
      <c r="AA50" s="14"/>
      <c r="AB50" s="14"/>
      <c r="AC50" s="14"/>
      <c r="AD50" s="14"/>
      <c r="AE50" s="14"/>
      <c r="AF50" s="14"/>
      <c r="AG50" s="14"/>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row>
    <row r="51" spans="1:184" ht="16.899999999999999" customHeight="1">
      <c r="A51" s="26"/>
      <c r="B51" s="44" t="s">
        <v>78</v>
      </c>
      <c r="C51" s="33" t="s">
        <v>79</v>
      </c>
      <c r="D51" s="142">
        <v>61.71</v>
      </c>
      <c r="E51" s="142">
        <v>7.67</v>
      </c>
      <c r="F51" s="142">
        <v>51.23</v>
      </c>
      <c r="G51" s="142">
        <v>27.69</v>
      </c>
      <c r="H51" s="142">
        <v>5.92</v>
      </c>
      <c r="I51" s="142">
        <v>0</v>
      </c>
      <c r="J51" s="142">
        <v>2.81</v>
      </c>
      <c r="K51" s="142">
        <v>35.89</v>
      </c>
      <c r="L51" s="142">
        <v>7.67</v>
      </c>
      <c r="M51" s="142">
        <v>28.22</v>
      </c>
      <c r="N51" s="142">
        <v>15.37</v>
      </c>
      <c r="O51" s="142">
        <v>3.26</v>
      </c>
      <c r="P51" s="142">
        <v>0</v>
      </c>
      <c r="Q51" s="143">
        <v>0</v>
      </c>
      <c r="R51" s="44" t="s">
        <v>78</v>
      </c>
      <c r="S51" s="33" t="s">
        <v>79</v>
      </c>
      <c r="T51" s="142">
        <v>4.13</v>
      </c>
      <c r="U51" s="142">
        <v>0</v>
      </c>
      <c r="V51" s="142">
        <v>4.13</v>
      </c>
      <c r="W51" s="142">
        <v>3.81</v>
      </c>
      <c r="X51" s="142">
        <v>0</v>
      </c>
      <c r="Y51" s="142">
        <v>0</v>
      </c>
      <c r="Z51" s="143">
        <v>0</v>
      </c>
      <c r="AA51" s="14"/>
      <c r="AB51" s="14"/>
      <c r="AC51" s="14"/>
      <c r="AD51" s="14"/>
      <c r="AE51" s="14"/>
      <c r="AF51" s="14"/>
      <c r="AG51" s="14"/>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row>
    <row r="52" spans="1:184" ht="16.899999999999999" customHeight="1">
      <c r="A52" s="26"/>
      <c r="B52" s="44" t="s">
        <v>80</v>
      </c>
      <c r="C52" s="33" t="s">
        <v>81</v>
      </c>
      <c r="D52" s="142">
        <v>54.2</v>
      </c>
      <c r="E52" s="142">
        <v>10.6</v>
      </c>
      <c r="F52" s="142">
        <v>40.76</v>
      </c>
      <c r="G52" s="142">
        <v>27.26</v>
      </c>
      <c r="H52" s="142">
        <v>2.4700000000000002</v>
      </c>
      <c r="I52" s="142">
        <v>2.84</v>
      </c>
      <c r="J52" s="142">
        <v>0</v>
      </c>
      <c r="K52" s="142">
        <v>23.32</v>
      </c>
      <c r="L52" s="142">
        <v>0</v>
      </c>
      <c r="M52" s="142">
        <v>21.18</v>
      </c>
      <c r="N52" s="142">
        <v>17.329999999999998</v>
      </c>
      <c r="O52" s="142">
        <v>2.2999999999999998</v>
      </c>
      <c r="P52" s="142">
        <v>2.14</v>
      </c>
      <c r="Q52" s="143">
        <v>0</v>
      </c>
      <c r="R52" s="44" t="s">
        <v>80</v>
      </c>
      <c r="S52" s="33" t="s">
        <v>81</v>
      </c>
      <c r="T52" s="142">
        <v>2.5299999999999998</v>
      </c>
      <c r="U52" s="142">
        <v>0</v>
      </c>
      <c r="V52" s="142">
        <v>2.5299999999999998</v>
      </c>
      <c r="W52" s="142">
        <v>2.38</v>
      </c>
      <c r="X52" s="142">
        <v>0</v>
      </c>
      <c r="Y52" s="142">
        <v>0</v>
      </c>
      <c r="Z52" s="143">
        <v>0</v>
      </c>
      <c r="AA52" s="14"/>
      <c r="AB52" s="14"/>
      <c r="AC52" s="14"/>
      <c r="AD52" s="14"/>
      <c r="AE52" s="14"/>
      <c r="AF52" s="14"/>
      <c r="AG52" s="14"/>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row>
    <row r="53" spans="1:184" ht="16.899999999999999" customHeight="1">
      <c r="A53" s="26"/>
      <c r="B53" s="57" t="s">
        <v>82</v>
      </c>
      <c r="C53" s="33" t="s">
        <v>83</v>
      </c>
      <c r="D53" s="142">
        <v>105.44</v>
      </c>
      <c r="E53" s="142">
        <v>10.92</v>
      </c>
      <c r="F53" s="142">
        <v>93.96</v>
      </c>
      <c r="G53" s="142">
        <v>33.03</v>
      </c>
      <c r="H53" s="142">
        <v>17.02</v>
      </c>
      <c r="I53" s="142">
        <v>0.56000000000000005</v>
      </c>
      <c r="J53" s="142">
        <v>0</v>
      </c>
      <c r="K53" s="142">
        <v>49.79</v>
      </c>
      <c r="L53" s="142">
        <v>0.47</v>
      </c>
      <c r="M53" s="142">
        <v>48.76</v>
      </c>
      <c r="N53" s="142">
        <v>18.880000000000003</v>
      </c>
      <c r="O53" s="142">
        <v>13.79</v>
      </c>
      <c r="P53" s="142">
        <v>0.56000000000000005</v>
      </c>
      <c r="Q53" s="143">
        <v>0</v>
      </c>
      <c r="R53" s="57" t="s">
        <v>82</v>
      </c>
      <c r="S53" s="33" t="s">
        <v>83</v>
      </c>
      <c r="T53" s="142">
        <v>10.29</v>
      </c>
      <c r="U53" s="142">
        <v>0</v>
      </c>
      <c r="V53" s="142">
        <v>10.29</v>
      </c>
      <c r="W53" s="142">
        <v>1.52</v>
      </c>
      <c r="X53" s="142">
        <v>0.88</v>
      </c>
      <c r="Y53" s="142">
        <v>0</v>
      </c>
      <c r="Z53" s="143">
        <v>0</v>
      </c>
      <c r="AA53" s="14"/>
      <c r="AB53" s="14"/>
      <c r="AC53" s="14"/>
      <c r="AD53" s="14"/>
      <c r="AE53" s="14"/>
      <c r="AF53" s="14"/>
      <c r="AG53" s="14"/>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row>
    <row r="54" spans="1:184" ht="16.899999999999999" customHeight="1">
      <c r="A54" s="26"/>
      <c r="B54" s="44" t="s">
        <v>84</v>
      </c>
      <c r="C54" s="33" t="s">
        <v>85</v>
      </c>
      <c r="D54" s="142">
        <v>32.49</v>
      </c>
      <c r="E54" s="142">
        <v>4.32</v>
      </c>
      <c r="F54" s="142">
        <v>28.17</v>
      </c>
      <c r="G54" s="142">
        <v>20.350000000000001</v>
      </c>
      <c r="H54" s="142">
        <v>1.43</v>
      </c>
      <c r="I54" s="142">
        <v>0</v>
      </c>
      <c r="J54" s="142">
        <v>0</v>
      </c>
      <c r="K54" s="142">
        <v>10.79</v>
      </c>
      <c r="L54" s="142">
        <v>0</v>
      </c>
      <c r="M54" s="142">
        <v>10.79</v>
      </c>
      <c r="N54" s="142">
        <v>6.87</v>
      </c>
      <c r="O54" s="142">
        <v>1.03</v>
      </c>
      <c r="P54" s="142">
        <v>0</v>
      </c>
      <c r="Q54" s="143">
        <v>0</v>
      </c>
      <c r="R54" s="44" t="s">
        <v>84</v>
      </c>
      <c r="S54" s="33" t="s">
        <v>85</v>
      </c>
      <c r="T54" s="142">
        <v>6.48</v>
      </c>
      <c r="U54" s="142">
        <v>0</v>
      </c>
      <c r="V54" s="142">
        <v>6.48</v>
      </c>
      <c r="W54" s="142">
        <v>6.48</v>
      </c>
      <c r="X54" s="142">
        <v>0</v>
      </c>
      <c r="Y54" s="142">
        <v>0</v>
      </c>
      <c r="Z54" s="143">
        <v>0</v>
      </c>
      <c r="AA54" s="14"/>
      <c r="AB54" s="14"/>
      <c r="AC54" s="14"/>
      <c r="AD54" s="14"/>
      <c r="AE54" s="14"/>
      <c r="AF54" s="14"/>
      <c r="AG54" s="14"/>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row>
    <row r="55" spans="1:184" ht="16.899999999999999" customHeight="1">
      <c r="A55" s="26"/>
      <c r="B55" s="459" t="s">
        <v>86</v>
      </c>
      <c r="C55" s="43" t="s">
        <v>87</v>
      </c>
      <c r="D55" s="144">
        <v>16.170000000000002</v>
      </c>
      <c r="E55" s="144">
        <v>0</v>
      </c>
      <c r="F55" s="144">
        <v>14.99</v>
      </c>
      <c r="G55" s="144">
        <v>11.42</v>
      </c>
      <c r="H55" s="144">
        <v>0.92</v>
      </c>
      <c r="I55" s="144">
        <v>1.18</v>
      </c>
      <c r="J55" s="144">
        <v>0</v>
      </c>
      <c r="K55" s="144">
        <v>12.06</v>
      </c>
      <c r="L55" s="144">
        <v>0</v>
      </c>
      <c r="M55" s="144">
        <v>10.88</v>
      </c>
      <c r="N55" s="144">
        <v>9.18</v>
      </c>
      <c r="O55" s="144">
        <v>0.68</v>
      </c>
      <c r="P55" s="144">
        <v>1.18</v>
      </c>
      <c r="Q55" s="145">
        <v>0</v>
      </c>
      <c r="R55" s="459" t="s">
        <v>86</v>
      </c>
      <c r="S55" s="43" t="s">
        <v>87</v>
      </c>
      <c r="T55" s="144">
        <v>0.99</v>
      </c>
      <c r="U55" s="144">
        <v>0</v>
      </c>
      <c r="V55" s="144">
        <v>0.99</v>
      </c>
      <c r="W55" s="144">
        <v>0.08</v>
      </c>
      <c r="X55" s="144">
        <v>0</v>
      </c>
      <c r="Y55" s="144">
        <v>0</v>
      </c>
      <c r="Z55" s="145">
        <v>0</v>
      </c>
      <c r="AA55" s="14"/>
      <c r="AB55" s="14"/>
      <c r="AC55" s="14"/>
      <c r="AD55" s="14"/>
      <c r="AE55" s="14"/>
      <c r="AF55" s="14"/>
      <c r="AG55" s="14"/>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row>
    <row r="56" spans="1:184" ht="16.899999999999999" customHeight="1">
      <c r="A56" s="26"/>
      <c r="B56" s="460"/>
      <c r="C56" s="43" t="s">
        <v>3073</v>
      </c>
      <c r="D56" s="144">
        <v>25.96</v>
      </c>
      <c r="E56" s="144">
        <v>1.1000000000000001</v>
      </c>
      <c r="F56" s="144">
        <v>24.86</v>
      </c>
      <c r="G56" s="144">
        <v>9.9499999999999993</v>
      </c>
      <c r="H56" s="144">
        <v>5.03</v>
      </c>
      <c r="I56" s="144">
        <v>0</v>
      </c>
      <c r="J56" s="144">
        <v>0</v>
      </c>
      <c r="K56" s="144">
        <v>14.25</v>
      </c>
      <c r="L56" s="144">
        <v>0</v>
      </c>
      <c r="M56" s="144">
        <v>14.25</v>
      </c>
      <c r="N56" s="144">
        <v>5.22</v>
      </c>
      <c r="O56" s="144">
        <v>3.65</v>
      </c>
      <c r="P56" s="144">
        <v>0</v>
      </c>
      <c r="Q56" s="145">
        <v>0</v>
      </c>
      <c r="R56" s="460"/>
      <c r="S56" s="43" t="s">
        <v>3073</v>
      </c>
      <c r="T56" s="144">
        <v>1.95</v>
      </c>
      <c r="U56" s="144">
        <v>0</v>
      </c>
      <c r="V56" s="144">
        <v>1.95</v>
      </c>
      <c r="W56" s="144">
        <v>1.1100000000000001</v>
      </c>
      <c r="X56" s="144">
        <v>0.26</v>
      </c>
      <c r="Y56" s="144">
        <v>0</v>
      </c>
      <c r="Z56" s="145">
        <v>0</v>
      </c>
      <c r="AA56" s="14"/>
      <c r="AB56" s="14"/>
      <c r="AC56" s="14"/>
      <c r="AD56" s="14"/>
      <c r="AE56" s="14"/>
      <c r="AF56" s="14"/>
      <c r="AG56" s="14"/>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row>
    <row r="57" spans="1:184" ht="16.899999999999999" customHeight="1">
      <c r="A57" s="26"/>
      <c r="B57" s="461"/>
      <c r="C57" s="33" t="s">
        <v>34</v>
      </c>
      <c r="D57" s="142">
        <v>42.13</v>
      </c>
      <c r="E57" s="142">
        <v>1.1000000000000001</v>
      </c>
      <c r="F57" s="142">
        <v>39.85</v>
      </c>
      <c r="G57" s="142">
        <v>21.369999999999997</v>
      </c>
      <c r="H57" s="142">
        <v>5.95</v>
      </c>
      <c r="I57" s="142">
        <v>1.18</v>
      </c>
      <c r="J57" s="142">
        <v>0</v>
      </c>
      <c r="K57" s="142">
        <v>26.310000000000002</v>
      </c>
      <c r="L57" s="142">
        <v>0</v>
      </c>
      <c r="M57" s="142">
        <v>25.130000000000003</v>
      </c>
      <c r="N57" s="142">
        <v>14.399999999999999</v>
      </c>
      <c r="O57" s="142">
        <v>4.33</v>
      </c>
      <c r="P57" s="142">
        <v>1.18</v>
      </c>
      <c r="Q57" s="143">
        <v>0</v>
      </c>
      <c r="R57" s="461"/>
      <c r="S57" s="33" t="s">
        <v>34</v>
      </c>
      <c r="T57" s="142">
        <v>2.94</v>
      </c>
      <c r="U57" s="142">
        <v>0</v>
      </c>
      <c r="V57" s="142">
        <v>2.94</v>
      </c>
      <c r="W57" s="142">
        <v>1.1900000000000002</v>
      </c>
      <c r="X57" s="142">
        <v>0.26</v>
      </c>
      <c r="Y57" s="142">
        <v>0</v>
      </c>
      <c r="Z57" s="143">
        <v>0</v>
      </c>
      <c r="AA57" s="14"/>
      <c r="AB57" s="14"/>
      <c r="AC57" s="14"/>
      <c r="AD57" s="14"/>
      <c r="AE57" s="14"/>
      <c r="AF57" s="14"/>
      <c r="AG57" s="14"/>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row>
    <row r="58" spans="1:184" ht="16.899999999999999" customHeight="1">
      <c r="A58" s="26"/>
      <c r="B58" s="459" t="s">
        <v>89</v>
      </c>
      <c r="C58" s="43" t="s">
        <v>90</v>
      </c>
      <c r="D58" s="146">
        <v>42.88</v>
      </c>
      <c r="E58" s="146">
        <v>2.72</v>
      </c>
      <c r="F58" s="146">
        <v>38.81</v>
      </c>
      <c r="G58" s="146">
        <v>20.13</v>
      </c>
      <c r="H58" s="146">
        <v>6.63</v>
      </c>
      <c r="I58" s="146">
        <v>0</v>
      </c>
      <c r="J58" s="146">
        <v>1.35</v>
      </c>
      <c r="K58" s="146">
        <v>27.83</v>
      </c>
      <c r="L58" s="146">
        <v>0</v>
      </c>
      <c r="M58" s="146">
        <v>26.48</v>
      </c>
      <c r="N58" s="146">
        <v>16.850000000000001</v>
      </c>
      <c r="O58" s="146">
        <v>6.33</v>
      </c>
      <c r="P58" s="146">
        <v>0</v>
      </c>
      <c r="Q58" s="147">
        <v>1.35</v>
      </c>
      <c r="R58" s="459" t="s">
        <v>89</v>
      </c>
      <c r="S58" s="43" t="s">
        <v>90</v>
      </c>
      <c r="T58" s="146">
        <v>0</v>
      </c>
      <c r="U58" s="146">
        <v>0</v>
      </c>
      <c r="V58" s="146">
        <v>0</v>
      </c>
      <c r="W58" s="146">
        <v>0</v>
      </c>
      <c r="X58" s="146">
        <v>0</v>
      </c>
      <c r="Y58" s="146">
        <v>0</v>
      </c>
      <c r="Z58" s="147">
        <v>0</v>
      </c>
      <c r="AA58" s="14"/>
      <c r="AB58" s="14"/>
      <c r="AC58" s="14"/>
      <c r="AD58" s="14"/>
      <c r="AE58" s="14"/>
      <c r="AF58" s="14"/>
      <c r="AG58" s="14"/>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row>
    <row r="59" spans="1:184" ht="16.899999999999999" customHeight="1">
      <c r="A59" s="26"/>
      <c r="B59" s="460"/>
      <c r="C59" s="43" t="s">
        <v>91</v>
      </c>
      <c r="D59" s="146">
        <v>42.31</v>
      </c>
      <c r="E59" s="146">
        <v>5.34</v>
      </c>
      <c r="F59" s="146">
        <v>36.97</v>
      </c>
      <c r="G59" s="146">
        <v>14.25</v>
      </c>
      <c r="H59" s="146">
        <v>6.7</v>
      </c>
      <c r="I59" s="146">
        <v>0</v>
      </c>
      <c r="J59" s="146">
        <v>0</v>
      </c>
      <c r="K59" s="146">
        <v>26.16</v>
      </c>
      <c r="L59" s="146">
        <v>2.9</v>
      </c>
      <c r="M59" s="146">
        <v>23.26</v>
      </c>
      <c r="N59" s="146">
        <v>11.49</v>
      </c>
      <c r="O59" s="146">
        <v>5.03</v>
      </c>
      <c r="P59" s="146">
        <v>0</v>
      </c>
      <c r="Q59" s="147">
        <v>0</v>
      </c>
      <c r="R59" s="460"/>
      <c r="S59" s="43" t="s">
        <v>91</v>
      </c>
      <c r="T59" s="146">
        <v>0</v>
      </c>
      <c r="U59" s="146">
        <v>0</v>
      </c>
      <c r="V59" s="146">
        <v>0</v>
      </c>
      <c r="W59" s="146">
        <v>0</v>
      </c>
      <c r="X59" s="146">
        <v>0</v>
      </c>
      <c r="Y59" s="146">
        <v>0</v>
      </c>
      <c r="Z59" s="147">
        <v>0</v>
      </c>
      <c r="AA59" s="14"/>
      <c r="AB59" s="14"/>
      <c r="AC59" s="14"/>
      <c r="AD59" s="14"/>
      <c r="AE59" s="14"/>
      <c r="AF59" s="14"/>
      <c r="AG59" s="14"/>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row>
    <row r="60" spans="1:184" ht="16.899999999999999" customHeight="1">
      <c r="A60" s="26"/>
      <c r="B60" s="461"/>
      <c r="C60" s="33" t="s">
        <v>34</v>
      </c>
      <c r="D60" s="142">
        <v>85.19</v>
      </c>
      <c r="E60" s="142">
        <v>8.06</v>
      </c>
      <c r="F60" s="142">
        <v>75.78</v>
      </c>
      <c r="G60" s="142">
        <v>34.379999999999995</v>
      </c>
      <c r="H60" s="142">
        <v>13.33</v>
      </c>
      <c r="I60" s="142">
        <v>0</v>
      </c>
      <c r="J60" s="142">
        <v>1.35</v>
      </c>
      <c r="K60" s="142">
        <v>53.989999999999995</v>
      </c>
      <c r="L60" s="142">
        <v>2.9</v>
      </c>
      <c r="M60" s="142">
        <v>49.74</v>
      </c>
      <c r="N60" s="142">
        <v>28.340000000000003</v>
      </c>
      <c r="O60" s="142">
        <v>11.36</v>
      </c>
      <c r="P60" s="142">
        <v>0</v>
      </c>
      <c r="Q60" s="143">
        <v>1.35</v>
      </c>
      <c r="R60" s="461"/>
      <c r="S60" s="33" t="s">
        <v>34</v>
      </c>
      <c r="T60" s="142">
        <v>0</v>
      </c>
      <c r="U60" s="142">
        <v>0</v>
      </c>
      <c r="V60" s="142">
        <v>0</v>
      </c>
      <c r="W60" s="142">
        <v>0</v>
      </c>
      <c r="X60" s="142">
        <v>0</v>
      </c>
      <c r="Y60" s="142">
        <v>0</v>
      </c>
      <c r="Z60" s="143">
        <v>0</v>
      </c>
      <c r="AA60" s="14"/>
      <c r="AB60" s="14"/>
      <c r="AC60" s="14"/>
      <c r="AD60" s="14"/>
      <c r="AE60" s="14"/>
      <c r="AF60" s="14"/>
      <c r="AG60" s="14"/>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row>
    <row r="61" spans="1:184" ht="16.899999999999999" customHeight="1">
      <c r="A61" s="26"/>
      <c r="B61" s="459" t="s">
        <v>92</v>
      </c>
      <c r="C61" s="43" t="s">
        <v>93</v>
      </c>
      <c r="D61" s="144">
        <v>38.03</v>
      </c>
      <c r="E61" s="144">
        <v>5.8</v>
      </c>
      <c r="F61" s="144">
        <v>32.229999999999997</v>
      </c>
      <c r="G61" s="144">
        <v>9.11</v>
      </c>
      <c r="H61" s="144">
        <v>1.69</v>
      </c>
      <c r="I61" s="144">
        <v>0</v>
      </c>
      <c r="J61" s="144">
        <v>0</v>
      </c>
      <c r="K61" s="144">
        <v>7.74</v>
      </c>
      <c r="L61" s="144">
        <v>0</v>
      </c>
      <c r="M61" s="144">
        <v>7.74</v>
      </c>
      <c r="N61" s="144">
        <v>2.12</v>
      </c>
      <c r="O61" s="144">
        <v>1.35</v>
      </c>
      <c r="P61" s="144">
        <v>0</v>
      </c>
      <c r="Q61" s="145">
        <v>0</v>
      </c>
      <c r="R61" s="459" t="s">
        <v>92</v>
      </c>
      <c r="S61" s="43" t="s">
        <v>93</v>
      </c>
      <c r="T61" s="144">
        <v>6</v>
      </c>
      <c r="U61" s="144">
        <v>0</v>
      </c>
      <c r="V61" s="144">
        <v>6</v>
      </c>
      <c r="W61" s="144">
        <v>3.31</v>
      </c>
      <c r="X61" s="144">
        <v>0.23</v>
      </c>
      <c r="Y61" s="144">
        <v>0</v>
      </c>
      <c r="Z61" s="145">
        <v>0</v>
      </c>
      <c r="AA61" s="14"/>
      <c r="AB61" s="14"/>
      <c r="AC61" s="14"/>
      <c r="AD61" s="14"/>
      <c r="AE61" s="14"/>
      <c r="AF61" s="14"/>
      <c r="AG61" s="14"/>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row>
    <row r="62" spans="1:184" ht="16.899999999999999" customHeight="1">
      <c r="A62" s="26"/>
      <c r="B62" s="460"/>
      <c r="C62" s="43" t="s">
        <v>94</v>
      </c>
      <c r="D62" s="144">
        <v>23.36</v>
      </c>
      <c r="E62" s="144">
        <v>0.9</v>
      </c>
      <c r="F62" s="144">
        <v>22.46</v>
      </c>
      <c r="G62" s="144">
        <v>6.64</v>
      </c>
      <c r="H62" s="144">
        <v>1.65</v>
      </c>
      <c r="I62" s="144">
        <v>0</v>
      </c>
      <c r="J62" s="144">
        <v>0</v>
      </c>
      <c r="K62" s="144">
        <v>1.97</v>
      </c>
      <c r="L62" s="144">
        <v>0</v>
      </c>
      <c r="M62" s="144">
        <v>1.97</v>
      </c>
      <c r="N62" s="144">
        <v>0.49</v>
      </c>
      <c r="O62" s="144">
        <v>0.3</v>
      </c>
      <c r="P62" s="144">
        <v>0</v>
      </c>
      <c r="Q62" s="145">
        <v>0</v>
      </c>
      <c r="R62" s="460"/>
      <c r="S62" s="43" t="s">
        <v>94</v>
      </c>
      <c r="T62" s="144">
        <v>4.54</v>
      </c>
      <c r="U62" s="144">
        <v>0</v>
      </c>
      <c r="V62" s="144">
        <v>4.54</v>
      </c>
      <c r="W62" s="144">
        <v>1.01</v>
      </c>
      <c r="X62" s="144">
        <v>0.1</v>
      </c>
      <c r="Y62" s="144">
        <v>0</v>
      </c>
      <c r="Z62" s="145">
        <v>0</v>
      </c>
      <c r="AA62" s="14"/>
      <c r="AB62" s="14"/>
      <c r="AC62" s="14"/>
      <c r="AD62" s="14"/>
      <c r="AE62" s="14"/>
      <c r="AF62" s="14"/>
      <c r="AG62" s="14"/>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row>
    <row r="63" spans="1:184" ht="16.899999999999999" customHeight="1">
      <c r="A63" s="26"/>
      <c r="B63" s="460"/>
      <c r="C63" s="43" t="s">
        <v>95</v>
      </c>
      <c r="D63" s="144">
        <v>21.38</v>
      </c>
      <c r="E63" s="144">
        <v>0</v>
      </c>
      <c r="F63" s="144">
        <v>18.489999999999998</v>
      </c>
      <c r="G63" s="144">
        <v>9.26</v>
      </c>
      <c r="H63" s="144">
        <v>4.28</v>
      </c>
      <c r="I63" s="144">
        <v>0</v>
      </c>
      <c r="J63" s="144">
        <v>2.89</v>
      </c>
      <c r="K63" s="144">
        <v>10.34</v>
      </c>
      <c r="L63" s="144">
        <v>0</v>
      </c>
      <c r="M63" s="144">
        <v>7.45</v>
      </c>
      <c r="N63" s="144">
        <v>3.12</v>
      </c>
      <c r="O63" s="144">
        <v>3.82</v>
      </c>
      <c r="P63" s="144">
        <v>0</v>
      </c>
      <c r="Q63" s="145">
        <v>2.89</v>
      </c>
      <c r="R63" s="460"/>
      <c r="S63" s="43" t="s">
        <v>95</v>
      </c>
      <c r="T63" s="144">
        <v>1.65</v>
      </c>
      <c r="U63" s="144">
        <v>0</v>
      </c>
      <c r="V63" s="144">
        <v>1.65</v>
      </c>
      <c r="W63" s="144">
        <v>0.72</v>
      </c>
      <c r="X63" s="144">
        <v>0.03</v>
      </c>
      <c r="Y63" s="144">
        <v>0</v>
      </c>
      <c r="Z63" s="145">
        <v>0</v>
      </c>
      <c r="AA63" s="14"/>
      <c r="AB63" s="14"/>
      <c r="AC63" s="14"/>
      <c r="AD63" s="14"/>
      <c r="AE63" s="14"/>
      <c r="AF63" s="14"/>
      <c r="AG63" s="14"/>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row>
    <row r="64" spans="1:184" ht="16.899999999999999" customHeight="1">
      <c r="A64" s="26"/>
      <c r="B64" s="461"/>
      <c r="C64" s="33" t="s">
        <v>34</v>
      </c>
      <c r="D64" s="142">
        <v>82.77</v>
      </c>
      <c r="E64" s="142">
        <v>6.7</v>
      </c>
      <c r="F64" s="142">
        <v>73.179999999999993</v>
      </c>
      <c r="G64" s="142">
        <v>25.009999999999998</v>
      </c>
      <c r="H64" s="142">
        <v>7.62</v>
      </c>
      <c r="I64" s="142">
        <v>0</v>
      </c>
      <c r="J64" s="142">
        <v>2.89</v>
      </c>
      <c r="K64" s="142">
        <v>20.05</v>
      </c>
      <c r="L64" s="142">
        <v>0</v>
      </c>
      <c r="M64" s="142">
        <v>17.16</v>
      </c>
      <c r="N64" s="142">
        <v>5.73</v>
      </c>
      <c r="O64" s="142">
        <v>5.47</v>
      </c>
      <c r="P64" s="142">
        <v>0</v>
      </c>
      <c r="Q64" s="143">
        <v>2.89</v>
      </c>
      <c r="R64" s="461"/>
      <c r="S64" s="33" t="s">
        <v>34</v>
      </c>
      <c r="T64" s="142">
        <v>12.19</v>
      </c>
      <c r="U64" s="142">
        <v>0</v>
      </c>
      <c r="V64" s="142">
        <v>12.19</v>
      </c>
      <c r="W64" s="142">
        <v>5.04</v>
      </c>
      <c r="X64" s="142">
        <v>0.36</v>
      </c>
      <c r="Y64" s="142">
        <v>0</v>
      </c>
      <c r="Z64" s="143">
        <v>0</v>
      </c>
      <c r="AA64" s="14"/>
      <c r="AB64" s="14"/>
      <c r="AC64" s="14"/>
      <c r="AD64" s="14"/>
      <c r="AE64" s="14"/>
      <c r="AF64" s="14"/>
      <c r="AG64" s="14"/>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row>
    <row r="65" spans="1:184" ht="16.899999999999999" customHeight="1">
      <c r="A65" s="26"/>
      <c r="B65" s="44" t="s">
        <v>96</v>
      </c>
      <c r="C65" s="58" t="s">
        <v>97</v>
      </c>
      <c r="D65" s="142">
        <v>32.479999999999997</v>
      </c>
      <c r="E65" s="142">
        <v>0</v>
      </c>
      <c r="F65" s="142">
        <v>32.479999999999997</v>
      </c>
      <c r="G65" s="142">
        <v>7.68</v>
      </c>
      <c r="H65" s="142">
        <v>11.45</v>
      </c>
      <c r="I65" s="142">
        <v>0</v>
      </c>
      <c r="J65" s="142">
        <v>0</v>
      </c>
      <c r="K65" s="142">
        <v>16.350000000000001</v>
      </c>
      <c r="L65" s="142">
        <v>0</v>
      </c>
      <c r="M65" s="142">
        <v>16.350000000000001</v>
      </c>
      <c r="N65" s="142">
        <v>1.86</v>
      </c>
      <c r="O65" s="142">
        <v>5.98</v>
      </c>
      <c r="P65" s="142">
        <v>0</v>
      </c>
      <c r="Q65" s="143">
        <v>0</v>
      </c>
      <c r="R65" s="44" t="s">
        <v>96</v>
      </c>
      <c r="S65" s="58" t="s">
        <v>97</v>
      </c>
      <c r="T65" s="142">
        <v>2.46</v>
      </c>
      <c r="U65" s="142">
        <v>0</v>
      </c>
      <c r="V65" s="142">
        <v>2.46</v>
      </c>
      <c r="W65" s="142">
        <v>0.35</v>
      </c>
      <c r="X65" s="142">
        <v>0.27</v>
      </c>
      <c r="Y65" s="142">
        <v>0</v>
      </c>
      <c r="Z65" s="143">
        <v>0</v>
      </c>
      <c r="AA65" s="14"/>
      <c r="AB65" s="14"/>
      <c r="AC65" s="14"/>
      <c r="AD65" s="14"/>
      <c r="AE65" s="14"/>
      <c r="AF65" s="14"/>
      <c r="AG65" s="14"/>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row>
    <row r="66" spans="1:184" ht="16.5" customHeight="1">
      <c r="A66" s="26"/>
      <c r="B66" s="463" t="s">
        <v>98</v>
      </c>
      <c r="C66" s="43" t="s">
        <v>99</v>
      </c>
      <c r="D66" s="144">
        <v>31.97</v>
      </c>
      <c r="E66" s="144">
        <v>0</v>
      </c>
      <c r="F66" s="144">
        <v>31.97</v>
      </c>
      <c r="G66" s="144">
        <v>5.73</v>
      </c>
      <c r="H66" s="144">
        <v>10.33</v>
      </c>
      <c r="I66" s="144">
        <v>0</v>
      </c>
      <c r="J66" s="144">
        <v>0</v>
      </c>
      <c r="K66" s="144">
        <v>11.26</v>
      </c>
      <c r="L66" s="144">
        <v>0</v>
      </c>
      <c r="M66" s="144">
        <v>11.26</v>
      </c>
      <c r="N66" s="144">
        <v>2.59</v>
      </c>
      <c r="O66" s="144">
        <v>6.07</v>
      </c>
      <c r="P66" s="144">
        <v>0</v>
      </c>
      <c r="Q66" s="145">
        <v>0</v>
      </c>
      <c r="R66" s="463" t="s">
        <v>98</v>
      </c>
      <c r="S66" s="43" t="s">
        <v>99</v>
      </c>
      <c r="T66" s="144">
        <v>2.6</v>
      </c>
      <c r="U66" s="144">
        <v>0</v>
      </c>
      <c r="V66" s="144">
        <v>2.6</v>
      </c>
      <c r="W66" s="144">
        <v>1.54</v>
      </c>
      <c r="X66" s="144">
        <v>0.8</v>
      </c>
      <c r="Y66" s="144">
        <v>0</v>
      </c>
      <c r="Z66" s="145">
        <v>0</v>
      </c>
      <c r="AA66" s="14"/>
      <c r="AB66" s="14"/>
      <c r="AC66" s="14"/>
      <c r="AD66" s="14"/>
      <c r="AE66" s="14"/>
      <c r="AF66" s="14"/>
      <c r="AG66" s="14"/>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row>
    <row r="67" spans="1:184" ht="16.899999999999999" customHeight="1">
      <c r="A67" s="26"/>
      <c r="B67" s="464"/>
      <c r="C67" s="43" t="s">
        <v>100</v>
      </c>
      <c r="D67" s="144">
        <v>6.92</v>
      </c>
      <c r="E67" s="144">
        <v>0</v>
      </c>
      <c r="F67" s="144">
        <v>6.92</v>
      </c>
      <c r="G67" s="144">
        <v>0</v>
      </c>
      <c r="H67" s="144">
        <v>2.97</v>
      </c>
      <c r="I67" s="144">
        <v>0</v>
      </c>
      <c r="J67" s="144">
        <v>0</v>
      </c>
      <c r="K67" s="144">
        <v>6.72</v>
      </c>
      <c r="L67" s="144">
        <v>0</v>
      </c>
      <c r="M67" s="144">
        <v>6.72</v>
      </c>
      <c r="N67" s="144">
        <v>0</v>
      </c>
      <c r="O67" s="144">
        <v>2.97</v>
      </c>
      <c r="P67" s="144">
        <v>0</v>
      </c>
      <c r="Q67" s="145">
        <v>0</v>
      </c>
      <c r="R67" s="464"/>
      <c r="S67" s="43" t="s">
        <v>100</v>
      </c>
      <c r="T67" s="144">
        <v>0</v>
      </c>
      <c r="U67" s="144">
        <v>0</v>
      </c>
      <c r="V67" s="144">
        <v>0</v>
      </c>
      <c r="W67" s="144">
        <v>0</v>
      </c>
      <c r="X67" s="144">
        <v>0</v>
      </c>
      <c r="Y67" s="144">
        <v>0</v>
      </c>
      <c r="Z67" s="145">
        <v>0</v>
      </c>
      <c r="AA67" s="14"/>
      <c r="AB67" s="14"/>
      <c r="AC67" s="14"/>
      <c r="AD67" s="14"/>
      <c r="AE67" s="14"/>
      <c r="AF67" s="14"/>
      <c r="AG67" s="14"/>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row>
    <row r="68" spans="1:184" ht="16.899999999999999" customHeight="1">
      <c r="A68" s="26"/>
      <c r="B68" s="464"/>
      <c r="C68" s="43" t="s">
        <v>101</v>
      </c>
      <c r="D68" s="144">
        <v>4.1900000000000004</v>
      </c>
      <c r="E68" s="144">
        <v>0</v>
      </c>
      <c r="F68" s="144">
        <v>4.1900000000000004</v>
      </c>
      <c r="G68" s="144">
        <v>0</v>
      </c>
      <c r="H68" s="144">
        <v>3.35</v>
      </c>
      <c r="I68" s="144">
        <v>0</v>
      </c>
      <c r="J68" s="144">
        <v>0</v>
      </c>
      <c r="K68" s="144">
        <v>1.99</v>
      </c>
      <c r="L68" s="144">
        <v>0</v>
      </c>
      <c r="M68" s="144">
        <v>1.99</v>
      </c>
      <c r="N68" s="144">
        <v>0</v>
      </c>
      <c r="O68" s="144">
        <v>1.99</v>
      </c>
      <c r="P68" s="144">
        <v>0</v>
      </c>
      <c r="Q68" s="145">
        <v>0</v>
      </c>
      <c r="R68" s="464"/>
      <c r="S68" s="43" t="s">
        <v>101</v>
      </c>
      <c r="T68" s="144">
        <v>0</v>
      </c>
      <c r="U68" s="144">
        <v>0</v>
      </c>
      <c r="V68" s="144">
        <v>0</v>
      </c>
      <c r="W68" s="144">
        <v>0</v>
      </c>
      <c r="X68" s="144">
        <v>0</v>
      </c>
      <c r="Y68" s="144">
        <v>0</v>
      </c>
      <c r="Z68" s="145">
        <v>0</v>
      </c>
      <c r="AA68" s="14"/>
      <c r="AB68" s="14"/>
      <c r="AC68" s="14"/>
      <c r="AD68" s="14"/>
      <c r="AE68" s="14"/>
      <c r="AF68" s="14"/>
      <c r="AG68" s="14"/>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row>
    <row r="69" spans="1:184" ht="16.899999999999999" customHeight="1">
      <c r="A69" s="26"/>
      <c r="B69" s="465"/>
      <c r="C69" s="33" t="s">
        <v>34</v>
      </c>
      <c r="D69" s="142">
        <v>43.08</v>
      </c>
      <c r="E69" s="142">
        <v>0</v>
      </c>
      <c r="F69" s="142">
        <v>43.08</v>
      </c>
      <c r="G69" s="142">
        <v>5.73</v>
      </c>
      <c r="H69" s="142">
        <v>16.650000000000002</v>
      </c>
      <c r="I69" s="142">
        <v>0</v>
      </c>
      <c r="J69" s="142">
        <v>0</v>
      </c>
      <c r="K69" s="142">
        <v>19.97</v>
      </c>
      <c r="L69" s="142">
        <v>0</v>
      </c>
      <c r="M69" s="142">
        <v>19.97</v>
      </c>
      <c r="N69" s="142">
        <v>2.59</v>
      </c>
      <c r="O69" s="142">
        <v>11.030000000000001</v>
      </c>
      <c r="P69" s="142">
        <v>0</v>
      </c>
      <c r="Q69" s="143">
        <v>0</v>
      </c>
      <c r="R69" s="465"/>
      <c r="S69" s="33" t="s">
        <v>34</v>
      </c>
      <c r="T69" s="142">
        <v>2.6</v>
      </c>
      <c r="U69" s="142">
        <v>0</v>
      </c>
      <c r="V69" s="142">
        <v>2.6</v>
      </c>
      <c r="W69" s="142">
        <v>1.54</v>
      </c>
      <c r="X69" s="142">
        <v>0.8</v>
      </c>
      <c r="Y69" s="142">
        <v>0</v>
      </c>
      <c r="Z69" s="143">
        <v>0</v>
      </c>
      <c r="AA69" s="14"/>
      <c r="AB69" s="14"/>
      <c r="AC69" s="14"/>
      <c r="AD69" s="14"/>
      <c r="AE69" s="14"/>
      <c r="AF69" s="14"/>
      <c r="AG69" s="14"/>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row>
    <row r="70" spans="1:184" ht="16.899999999999999" customHeight="1">
      <c r="A70" s="59"/>
      <c r="B70" s="60" t="s">
        <v>102</v>
      </c>
      <c r="C70" s="50" t="s">
        <v>103</v>
      </c>
      <c r="D70" s="142">
        <v>0</v>
      </c>
      <c r="E70" s="142">
        <v>0</v>
      </c>
      <c r="F70" s="142">
        <v>0</v>
      </c>
      <c r="G70" s="142">
        <v>0</v>
      </c>
      <c r="H70" s="142">
        <v>0</v>
      </c>
      <c r="I70" s="142">
        <v>0</v>
      </c>
      <c r="J70" s="142">
        <v>0</v>
      </c>
      <c r="K70" s="142">
        <v>0</v>
      </c>
      <c r="L70" s="142">
        <v>0</v>
      </c>
      <c r="M70" s="142">
        <v>0</v>
      </c>
      <c r="N70" s="142">
        <v>0</v>
      </c>
      <c r="O70" s="142">
        <v>0</v>
      </c>
      <c r="P70" s="142">
        <v>0</v>
      </c>
      <c r="Q70" s="143">
        <v>0</v>
      </c>
      <c r="R70" s="60" t="s">
        <v>102</v>
      </c>
      <c r="S70" s="50" t="s">
        <v>103</v>
      </c>
      <c r="T70" s="142">
        <v>0</v>
      </c>
      <c r="U70" s="142">
        <v>0</v>
      </c>
      <c r="V70" s="142">
        <v>0</v>
      </c>
      <c r="W70" s="142">
        <v>0</v>
      </c>
      <c r="X70" s="142">
        <v>0</v>
      </c>
      <c r="Y70" s="142">
        <v>0</v>
      </c>
      <c r="Z70" s="143">
        <v>0</v>
      </c>
      <c r="AA70" s="14"/>
      <c r="AB70" s="14"/>
      <c r="AC70" s="14"/>
      <c r="AD70" s="14"/>
      <c r="AE70" s="14"/>
      <c r="AF70" s="14"/>
      <c r="AG70" s="14"/>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row>
    <row r="71" spans="1:184" ht="16.899999999999999" customHeight="1" thickBot="1">
      <c r="A71" s="26"/>
      <c r="B71" s="457" t="s">
        <v>104</v>
      </c>
      <c r="C71" s="458"/>
      <c r="D71" s="148">
        <v>1239.6899999999998</v>
      </c>
      <c r="E71" s="148">
        <v>76.740000000000009</v>
      </c>
      <c r="F71" s="148">
        <v>1137.78</v>
      </c>
      <c r="G71" s="148">
        <v>499.65000000000003</v>
      </c>
      <c r="H71" s="148">
        <v>199.8</v>
      </c>
      <c r="I71" s="148">
        <v>12.879999999999999</v>
      </c>
      <c r="J71" s="148">
        <v>12.290000000000001</v>
      </c>
      <c r="K71" s="148">
        <v>607.39</v>
      </c>
      <c r="L71" s="148">
        <v>20.269999999999996</v>
      </c>
      <c r="M71" s="148">
        <v>569.05000000000007</v>
      </c>
      <c r="N71" s="148">
        <v>269.60000000000002</v>
      </c>
      <c r="O71" s="148">
        <v>111.99999999999999</v>
      </c>
      <c r="P71" s="148">
        <v>11.469999999999999</v>
      </c>
      <c r="Q71" s="149">
        <v>6.6</v>
      </c>
      <c r="R71" s="457" t="s">
        <v>104</v>
      </c>
      <c r="S71" s="458"/>
      <c r="T71" s="148">
        <v>124.24999999999997</v>
      </c>
      <c r="U71" s="148">
        <v>0</v>
      </c>
      <c r="V71" s="148">
        <v>123.17999999999998</v>
      </c>
      <c r="W71" s="148">
        <v>64.800000000000011</v>
      </c>
      <c r="X71" s="148">
        <v>14.600000000000001</v>
      </c>
      <c r="Y71" s="148">
        <v>0</v>
      </c>
      <c r="Z71" s="149">
        <v>1.07</v>
      </c>
      <c r="AA71" s="14"/>
      <c r="AB71" s="14"/>
      <c r="AC71" s="14"/>
      <c r="AD71" s="14"/>
      <c r="AE71" s="14"/>
      <c r="AF71" s="14"/>
      <c r="AG71" s="14"/>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row>
    <row r="72" spans="1:184" ht="16.899999999999999" customHeight="1">
      <c r="A72" s="26"/>
      <c r="B72" s="61" t="s">
        <v>105</v>
      </c>
      <c r="C72" s="62" t="s">
        <v>106</v>
      </c>
      <c r="D72" s="152">
        <v>97.18</v>
      </c>
      <c r="E72" s="152">
        <v>0</v>
      </c>
      <c r="F72" s="152">
        <v>95.93</v>
      </c>
      <c r="G72" s="152">
        <v>42.31</v>
      </c>
      <c r="H72" s="152">
        <v>15.58</v>
      </c>
      <c r="I72" s="152">
        <v>1.25</v>
      </c>
      <c r="J72" s="152">
        <v>0</v>
      </c>
      <c r="K72" s="152">
        <v>50.54</v>
      </c>
      <c r="L72" s="152">
        <v>0</v>
      </c>
      <c r="M72" s="152">
        <v>49.29</v>
      </c>
      <c r="N72" s="152">
        <v>30.47</v>
      </c>
      <c r="O72" s="152">
        <v>8.4499999999999993</v>
      </c>
      <c r="P72" s="152">
        <v>1.25</v>
      </c>
      <c r="Q72" s="153">
        <v>0</v>
      </c>
      <c r="R72" s="61" t="s">
        <v>105</v>
      </c>
      <c r="S72" s="62" t="s">
        <v>106</v>
      </c>
      <c r="T72" s="152">
        <v>17.649999999999999</v>
      </c>
      <c r="U72" s="152">
        <v>0</v>
      </c>
      <c r="V72" s="152">
        <v>17.649999999999999</v>
      </c>
      <c r="W72" s="152">
        <v>0.56999999999999995</v>
      </c>
      <c r="X72" s="152">
        <v>2.5499999999999998</v>
      </c>
      <c r="Y72" s="152">
        <v>0</v>
      </c>
      <c r="Z72" s="153">
        <v>0</v>
      </c>
      <c r="AA72" s="14"/>
      <c r="AB72" s="14"/>
      <c r="AC72" s="14"/>
      <c r="AD72" s="14"/>
      <c r="AE72" s="14"/>
      <c r="AF72" s="14"/>
      <c r="AG72" s="14"/>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row>
    <row r="73" spans="1:184" ht="16.899999999999999" customHeight="1">
      <c r="A73" s="26"/>
      <c r="B73" s="57"/>
      <c r="C73" s="43" t="s">
        <v>107</v>
      </c>
      <c r="D73" s="146">
        <v>58.21</v>
      </c>
      <c r="E73" s="146">
        <v>0</v>
      </c>
      <c r="F73" s="146">
        <v>56.97</v>
      </c>
      <c r="G73" s="146">
        <v>20.170000000000002</v>
      </c>
      <c r="H73" s="146">
        <v>23.77</v>
      </c>
      <c r="I73" s="146">
        <v>1.24</v>
      </c>
      <c r="J73" s="146">
        <v>0</v>
      </c>
      <c r="K73" s="146">
        <v>36.019999999999996</v>
      </c>
      <c r="L73" s="146">
        <v>0</v>
      </c>
      <c r="M73" s="146">
        <v>34.78</v>
      </c>
      <c r="N73" s="146">
        <v>16.28</v>
      </c>
      <c r="O73" s="146">
        <v>10.44</v>
      </c>
      <c r="P73" s="146">
        <v>1.24</v>
      </c>
      <c r="Q73" s="147">
        <v>0</v>
      </c>
      <c r="R73" s="57"/>
      <c r="S73" s="43" t="s">
        <v>107</v>
      </c>
      <c r="T73" s="146">
        <v>5.4600000000000009</v>
      </c>
      <c r="U73" s="146">
        <v>0</v>
      </c>
      <c r="V73" s="146">
        <v>5.4600000000000009</v>
      </c>
      <c r="W73" s="146">
        <v>3.08</v>
      </c>
      <c r="X73" s="146">
        <v>1.62</v>
      </c>
      <c r="Y73" s="146">
        <v>0</v>
      </c>
      <c r="Z73" s="147">
        <v>0</v>
      </c>
      <c r="AA73" s="14"/>
      <c r="AB73" s="14"/>
      <c r="AC73" s="14"/>
      <c r="AD73" s="14"/>
      <c r="AE73" s="14"/>
      <c r="AF73" s="14"/>
      <c r="AG73" s="14"/>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row>
    <row r="74" spans="1:184" ht="16.899999999999999" customHeight="1">
      <c r="A74" s="26"/>
      <c r="B74" s="57" t="s">
        <v>108</v>
      </c>
      <c r="C74" s="33" t="s">
        <v>3074</v>
      </c>
      <c r="D74" s="142">
        <v>45.72</v>
      </c>
      <c r="E74" s="142">
        <v>0</v>
      </c>
      <c r="F74" s="142">
        <v>44.48</v>
      </c>
      <c r="G74" s="142">
        <v>20.170000000000002</v>
      </c>
      <c r="H74" s="142">
        <v>15.23</v>
      </c>
      <c r="I74" s="142">
        <v>1.24</v>
      </c>
      <c r="J74" s="142">
        <v>0</v>
      </c>
      <c r="K74" s="142">
        <v>31.68</v>
      </c>
      <c r="L74" s="142">
        <v>0</v>
      </c>
      <c r="M74" s="142">
        <v>30.44</v>
      </c>
      <c r="N74" s="142">
        <v>16.28</v>
      </c>
      <c r="O74" s="142">
        <v>7.54</v>
      </c>
      <c r="P74" s="142">
        <v>1.24</v>
      </c>
      <c r="Q74" s="143">
        <v>0</v>
      </c>
      <c r="R74" s="57" t="s">
        <v>108</v>
      </c>
      <c r="S74" s="33" t="s">
        <v>3074</v>
      </c>
      <c r="T74" s="142">
        <v>4.9400000000000004</v>
      </c>
      <c r="U74" s="142">
        <v>0</v>
      </c>
      <c r="V74" s="142">
        <v>4.9400000000000004</v>
      </c>
      <c r="W74" s="142">
        <v>3.08</v>
      </c>
      <c r="X74" s="142">
        <v>1.62</v>
      </c>
      <c r="Y74" s="142">
        <v>0</v>
      </c>
      <c r="Z74" s="143">
        <v>0</v>
      </c>
      <c r="AA74" s="14"/>
      <c r="AB74" s="14"/>
      <c r="AC74" s="14"/>
      <c r="AD74" s="14"/>
      <c r="AE74" s="14"/>
      <c r="AF74" s="14"/>
      <c r="AG74" s="14"/>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row>
    <row r="75" spans="1:184" ht="16.899999999999999" customHeight="1">
      <c r="A75" s="26"/>
      <c r="B75" s="57"/>
      <c r="C75" s="43" t="s">
        <v>110</v>
      </c>
      <c r="D75" s="146">
        <v>99.64</v>
      </c>
      <c r="E75" s="146">
        <v>0</v>
      </c>
      <c r="F75" s="146">
        <v>93.96</v>
      </c>
      <c r="G75" s="146">
        <v>37.75</v>
      </c>
      <c r="H75" s="146">
        <v>14.889999999999999</v>
      </c>
      <c r="I75" s="146">
        <v>1.47</v>
      </c>
      <c r="J75" s="146">
        <v>4.21</v>
      </c>
      <c r="K75" s="146">
        <v>56.68</v>
      </c>
      <c r="L75" s="146">
        <v>0</v>
      </c>
      <c r="M75" s="146">
        <v>51.2</v>
      </c>
      <c r="N75" s="146">
        <v>26.46</v>
      </c>
      <c r="O75" s="146">
        <v>7.9</v>
      </c>
      <c r="P75" s="146">
        <v>1.27</v>
      </c>
      <c r="Q75" s="147">
        <v>4.21</v>
      </c>
      <c r="R75" s="57"/>
      <c r="S75" s="43" t="s">
        <v>110</v>
      </c>
      <c r="T75" s="146">
        <v>7.59</v>
      </c>
      <c r="U75" s="146">
        <v>0</v>
      </c>
      <c r="V75" s="146">
        <v>7.59</v>
      </c>
      <c r="W75" s="146">
        <v>3.64</v>
      </c>
      <c r="X75" s="146">
        <v>2.85</v>
      </c>
      <c r="Y75" s="146">
        <v>0</v>
      </c>
      <c r="Z75" s="147">
        <v>0</v>
      </c>
      <c r="AA75" s="14"/>
      <c r="AB75" s="14"/>
      <c r="AC75" s="14"/>
      <c r="AD75" s="14"/>
      <c r="AE75" s="14"/>
      <c r="AF75" s="14"/>
      <c r="AG75" s="14"/>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row>
    <row r="76" spans="1:184" ht="16.899999999999999" customHeight="1">
      <c r="A76" s="26"/>
      <c r="B76" s="57" t="s">
        <v>111</v>
      </c>
      <c r="C76" s="56" t="s">
        <v>3075</v>
      </c>
      <c r="D76" s="142">
        <v>91.34</v>
      </c>
      <c r="E76" s="142">
        <v>0</v>
      </c>
      <c r="F76" s="142">
        <v>85.66</v>
      </c>
      <c r="G76" s="142">
        <v>37.75</v>
      </c>
      <c r="H76" s="142">
        <v>11.11</v>
      </c>
      <c r="I76" s="142">
        <v>1.47</v>
      </c>
      <c r="J76" s="142">
        <v>4.21</v>
      </c>
      <c r="K76" s="142">
        <v>54.76</v>
      </c>
      <c r="L76" s="142">
        <v>0</v>
      </c>
      <c r="M76" s="142">
        <v>49.28</v>
      </c>
      <c r="N76" s="142">
        <v>26.46</v>
      </c>
      <c r="O76" s="142">
        <v>7.9</v>
      </c>
      <c r="P76" s="142">
        <v>1.27</v>
      </c>
      <c r="Q76" s="143">
        <v>4.21</v>
      </c>
      <c r="R76" s="57" t="s">
        <v>111</v>
      </c>
      <c r="S76" s="56" t="s">
        <v>3075</v>
      </c>
      <c r="T76" s="142">
        <v>5.15</v>
      </c>
      <c r="U76" s="142">
        <v>0</v>
      </c>
      <c r="V76" s="142">
        <v>5.15</v>
      </c>
      <c r="W76" s="142">
        <v>3.64</v>
      </c>
      <c r="X76" s="142">
        <v>1.51</v>
      </c>
      <c r="Y76" s="142">
        <v>0</v>
      </c>
      <c r="Z76" s="143">
        <v>0</v>
      </c>
      <c r="AA76" s="14"/>
      <c r="AB76" s="14"/>
      <c r="AC76" s="14"/>
      <c r="AD76" s="14"/>
      <c r="AE76" s="14"/>
      <c r="AF76" s="14"/>
      <c r="AG76" s="14"/>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row>
    <row r="77" spans="1:184" ht="16.899999999999999" customHeight="1">
      <c r="A77" s="26"/>
      <c r="B77" s="459" t="s">
        <v>113</v>
      </c>
      <c r="C77" s="72" t="s">
        <v>3076</v>
      </c>
      <c r="D77" s="144">
        <v>12.49</v>
      </c>
      <c r="E77" s="144">
        <v>0</v>
      </c>
      <c r="F77" s="144">
        <v>12.49</v>
      </c>
      <c r="G77" s="144">
        <v>0</v>
      </c>
      <c r="H77" s="144">
        <v>8.5399999999999991</v>
      </c>
      <c r="I77" s="144">
        <v>0</v>
      </c>
      <c r="J77" s="144">
        <v>0</v>
      </c>
      <c r="K77" s="144">
        <v>4.34</v>
      </c>
      <c r="L77" s="144">
        <v>0</v>
      </c>
      <c r="M77" s="144">
        <v>4.34</v>
      </c>
      <c r="N77" s="144">
        <v>0</v>
      </c>
      <c r="O77" s="144">
        <v>2.9</v>
      </c>
      <c r="P77" s="144">
        <v>0</v>
      </c>
      <c r="Q77" s="145">
        <v>0</v>
      </c>
      <c r="R77" s="459" t="s">
        <v>113</v>
      </c>
      <c r="S77" s="72" t="s">
        <v>3076</v>
      </c>
      <c r="T77" s="144">
        <v>0.52</v>
      </c>
      <c r="U77" s="144">
        <v>0</v>
      </c>
      <c r="V77" s="144">
        <v>0.52</v>
      </c>
      <c r="W77" s="144">
        <v>0</v>
      </c>
      <c r="X77" s="144">
        <v>0</v>
      </c>
      <c r="Y77" s="144">
        <v>0</v>
      </c>
      <c r="Z77" s="145">
        <v>0</v>
      </c>
      <c r="AA77" s="14"/>
      <c r="AB77" s="14"/>
      <c r="AC77" s="14"/>
      <c r="AD77" s="14"/>
      <c r="AE77" s="14"/>
      <c r="AF77" s="14"/>
      <c r="AG77" s="14"/>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row>
    <row r="78" spans="1:184" ht="16.899999999999999" customHeight="1">
      <c r="A78" s="26"/>
      <c r="B78" s="460"/>
      <c r="C78" s="73" t="s">
        <v>115</v>
      </c>
      <c r="D78" s="144">
        <v>0</v>
      </c>
      <c r="E78" s="144">
        <v>0</v>
      </c>
      <c r="F78" s="144">
        <v>0</v>
      </c>
      <c r="G78" s="144">
        <v>0</v>
      </c>
      <c r="H78" s="144">
        <v>0</v>
      </c>
      <c r="I78" s="144">
        <v>0</v>
      </c>
      <c r="J78" s="144">
        <v>0</v>
      </c>
      <c r="K78" s="144">
        <v>0</v>
      </c>
      <c r="L78" s="144">
        <v>0</v>
      </c>
      <c r="M78" s="144">
        <v>0</v>
      </c>
      <c r="N78" s="144">
        <v>0</v>
      </c>
      <c r="O78" s="144">
        <v>0</v>
      </c>
      <c r="P78" s="144">
        <v>0</v>
      </c>
      <c r="Q78" s="145">
        <v>0</v>
      </c>
      <c r="R78" s="460"/>
      <c r="S78" s="73" t="s">
        <v>115</v>
      </c>
      <c r="T78" s="144">
        <v>0</v>
      </c>
      <c r="U78" s="144">
        <v>0</v>
      </c>
      <c r="V78" s="144">
        <v>0</v>
      </c>
      <c r="W78" s="144">
        <v>0</v>
      </c>
      <c r="X78" s="144">
        <v>0</v>
      </c>
      <c r="Y78" s="144">
        <v>0</v>
      </c>
      <c r="Z78" s="145">
        <v>0</v>
      </c>
      <c r="AA78" s="14"/>
      <c r="AB78" s="14"/>
      <c r="AC78" s="14"/>
      <c r="AD78" s="14"/>
      <c r="AE78" s="14"/>
      <c r="AF78" s="14"/>
      <c r="AG78" s="14"/>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row>
    <row r="79" spans="1:184" ht="16.899999999999999" customHeight="1">
      <c r="A79" s="26"/>
      <c r="B79" s="460"/>
      <c r="C79" s="74" t="s">
        <v>116</v>
      </c>
      <c r="D79" s="144">
        <v>0</v>
      </c>
      <c r="E79" s="144">
        <v>0</v>
      </c>
      <c r="F79" s="144">
        <v>0</v>
      </c>
      <c r="G79" s="144">
        <v>0</v>
      </c>
      <c r="H79" s="144">
        <v>0</v>
      </c>
      <c r="I79" s="144">
        <v>0</v>
      </c>
      <c r="J79" s="144">
        <v>0</v>
      </c>
      <c r="K79" s="144">
        <v>0</v>
      </c>
      <c r="L79" s="144">
        <v>0</v>
      </c>
      <c r="M79" s="144">
        <v>0</v>
      </c>
      <c r="N79" s="144">
        <v>0</v>
      </c>
      <c r="O79" s="144">
        <v>0</v>
      </c>
      <c r="P79" s="144">
        <v>0</v>
      </c>
      <c r="Q79" s="145">
        <v>0</v>
      </c>
      <c r="R79" s="460"/>
      <c r="S79" s="74" t="s">
        <v>116</v>
      </c>
      <c r="T79" s="144">
        <v>0</v>
      </c>
      <c r="U79" s="144">
        <v>0</v>
      </c>
      <c r="V79" s="144">
        <v>0</v>
      </c>
      <c r="W79" s="144">
        <v>0</v>
      </c>
      <c r="X79" s="144">
        <v>0</v>
      </c>
      <c r="Y79" s="144">
        <v>0</v>
      </c>
      <c r="Z79" s="145">
        <v>0</v>
      </c>
      <c r="AA79" s="14"/>
      <c r="AB79" s="14"/>
      <c r="AC79" s="14"/>
      <c r="AD79" s="14"/>
      <c r="AE79" s="14"/>
      <c r="AF79" s="14"/>
      <c r="AG79" s="14"/>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row>
    <row r="80" spans="1:184" ht="16.899999999999999" customHeight="1">
      <c r="A80" s="26"/>
      <c r="B80" s="460"/>
      <c r="C80" s="73" t="s">
        <v>117</v>
      </c>
      <c r="D80" s="144">
        <v>0</v>
      </c>
      <c r="E80" s="144">
        <v>0</v>
      </c>
      <c r="F80" s="144">
        <v>0</v>
      </c>
      <c r="G80" s="144">
        <v>0</v>
      </c>
      <c r="H80" s="144">
        <v>0</v>
      </c>
      <c r="I80" s="144">
        <v>0</v>
      </c>
      <c r="J80" s="144">
        <v>0</v>
      </c>
      <c r="K80" s="144">
        <v>0</v>
      </c>
      <c r="L80" s="144">
        <v>0</v>
      </c>
      <c r="M80" s="144">
        <v>0</v>
      </c>
      <c r="N80" s="144">
        <v>0</v>
      </c>
      <c r="O80" s="144">
        <v>0</v>
      </c>
      <c r="P80" s="144">
        <v>0</v>
      </c>
      <c r="Q80" s="145">
        <v>0</v>
      </c>
      <c r="R80" s="460"/>
      <c r="S80" s="73" t="s">
        <v>117</v>
      </c>
      <c r="T80" s="144">
        <v>0</v>
      </c>
      <c r="U80" s="144">
        <v>0</v>
      </c>
      <c r="V80" s="144">
        <v>0</v>
      </c>
      <c r="W80" s="144">
        <v>0</v>
      </c>
      <c r="X80" s="144">
        <v>0</v>
      </c>
      <c r="Y80" s="144">
        <v>0</v>
      </c>
      <c r="Z80" s="145">
        <v>0</v>
      </c>
      <c r="AA80" s="14"/>
      <c r="AB80" s="14"/>
      <c r="AC80" s="14"/>
      <c r="AD80" s="14"/>
      <c r="AE80" s="14"/>
      <c r="AF80" s="14"/>
      <c r="AG80" s="1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row>
    <row r="81" spans="1:184" ht="16.899999999999999" customHeight="1">
      <c r="A81" s="26"/>
      <c r="B81" s="461"/>
      <c r="C81" s="33" t="s">
        <v>34</v>
      </c>
      <c r="D81" s="142">
        <v>12.49</v>
      </c>
      <c r="E81" s="142">
        <v>0</v>
      </c>
      <c r="F81" s="142">
        <v>12.49</v>
      </c>
      <c r="G81" s="142">
        <v>0</v>
      </c>
      <c r="H81" s="142">
        <v>8.5399999999999991</v>
      </c>
      <c r="I81" s="142">
        <v>0</v>
      </c>
      <c r="J81" s="142">
        <v>0</v>
      </c>
      <c r="K81" s="142">
        <v>4.34</v>
      </c>
      <c r="L81" s="142">
        <v>0</v>
      </c>
      <c r="M81" s="142">
        <v>4.34</v>
      </c>
      <c r="N81" s="142">
        <v>0</v>
      </c>
      <c r="O81" s="142">
        <v>2.9</v>
      </c>
      <c r="P81" s="142">
        <v>0</v>
      </c>
      <c r="Q81" s="143">
        <v>0</v>
      </c>
      <c r="R81" s="461"/>
      <c r="S81" s="33" t="s">
        <v>34</v>
      </c>
      <c r="T81" s="142">
        <v>0.52</v>
      </c>
      <c r="U81" s="142">
        <v>0</v>
      </c>
      <c r="V81" s="142">
        <v>0.52</v>
      </c>
      <c r="W81" s="142">
        <v>0</v>
      </c>
      <c r="X81" s="142">
        <v>0</v>
      </c>
      <c r="Y81" s="142">
        <v>0</v>
      </c>
      <c r="Z81" s="143">
        <v>0</v>
      </c>
      <c r="AA81" s="14"/>
      <c r="AB81" s="14"/>
      <c r="AC81" s="14"/>
      <c r="AD81" s="14"/>
      <c r="AE81" s="14"/>
      <c r="AF81" s="14"/>
      <c r="AG81" s="14"/>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row>
    <row r="82" spans="1:184" ht="16.899999999999999" customHeight="1">
      <c r="A82" s="26"/>
      <c r="B82" s="459" t="s">
        <v>118</v>
      </c>
      <c r="C82" s="72" t="s">
        <v>3077</v>
      </c>
      <c r="D82" s="144">
        <v>8.3000000000000007</v>
      </c>
      <c r="E82" s="144">
        <v>0</v>
      </c>
      <c r="F82" s="144">
        <v>8.3000000000000007</v>
      </c>
      <c r="G82" s="144">
        <v>0</v>
      </c>
      <c r="H82" s="144">
        <v>3.78</v>
      </c>
      <c r="I82" s="144">
        <v>0</v>
      </c>
      <c r="J82" s="144">
        <v>0</v>
      </c>
      <c r="K82" s="144">
        <v>1.92</v>
      </c>
      <c r="L82" s="144">
        <v>0</v>
      </c>
      <c r="M82" s="144">
        <v>1.92</v>
      </c>
      <c r="N82" s="144">
        <v>0</v>
      </c>
      <c r="O82" s="144">
        <v>0</v>
      </c>
      <c r="P82" s="144">
        <v>0</v>
      </c>
      <c r="Q82" s="145">
        <v>0</v>
      </c>
      <c r="R82" s="459" t="s">
        <v>118</v>
      </c>
      <c r="S82" s="72" t="s">
        <v>3077</v>
      </c>
      <c r="T82" s="144">
        <v>2.44</v>
      </c>
      <c r="U82" s="144">
        <v>0</v>
      </c>
      <c r="V82" s="144">
        <v>2.44</v>
      </c>
      <c r="W82" s="144">
        <v>0</v>
      </c>
      <c r="X82" s="144">
        <v>1.34</v>
      </c>
      <c r="Y82" s="144">
        <v>0</v>
      </c>
      <c r="Z82" s="145">
        <v>0</v>
      </c>
      <c r="AA82" s="14"/>
      <c r="AB82" s="14"/>
      <c r="AC82" s="14"/>
      <c r="AD82" s="14"/>
      <c r="AE82" s="14"/>
      <c r="AF82" s="14"/>
      <c r="AG82" s="14"/>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row>
    <row r="83" spans="1:184" ht="16.899999999999999" customHeight="1">
      <c r="A83" s="26"/>
      <c r="B83" s="460"/>
      <c r="C83" s="43" t="s">
        <v>120</v>
      </c>
      <c r="D83" s="144">
        <v>18.7</v>
      </c>
      <c r="E83" s="144">
        <v>0</v>
      </c>
      <c r="F83" s="144">
        <v>18.7</v>
      </c>
      <c r="G83" s="144">
        <v>6.97</v>
      </c>
      <c r="H83" s="144">
        <v>6.99</v>
      </c>
      <c r="I83" s="144">
        <v>0</v>
      </c>
      <c r="J83" s="144">
        <v>0</v>
      </c>
      <c r="K83" s="144">
        <v>9.44</v>
      </c>
      <c r="L83" s="144">
        <v>0</v>
      </c>
      <c r="M83" s="144">
        <v>9.44</v>
      </c>
      <c r="N83" s="144">
        <v>1.63</v>
      </c>
      <c r="O83" s="144">
        <v>3.7</v>
      </c>
      <c r="P83" s="144">
        <v>0</v>
      </c>
      <c r="Q83" s="145">
        <v>0</v>
      </c>
      <c r="R83" s="460"/>
      <c r="S83" s="43" t="s">
        <v>120</v>
      </c>
      <c r="T83" s="144">
        <v>1.33</v>
      </c>
      <c r="U83" s="144">
        <v>0</v>
      </c>
      <c r="V83" s="144">
        <v>1.33</v>
      </c>
      <c r="W83" s="144">
        <v>0.5</v>
      </c>
      <c r="X83" s="144">
        <v>0.83</v>
      </c>
      <c r="Y83" s="144">
        <v>0</v>
      </c>
      <c r="Z83" s="145">
        <v>0</v>
      </c>
      <c r="AA83" s="14"/>
      <c r="AB83" s="14"/>
      <c r="AC83" s="14"/>
      <c r="AD83" s="14"/>
      <c r="AE83" s="14"/>
      <c r="AF83" s="14"/>
      <c r="AG83" s="14"/>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row>
    <row r="84" spans="1:184" ht="16.899999999999999" customHeight="1">
      <c r="A84" s="26"/>
      <c r="B84" s="461"/>
      <c r="C84" s="50" t="s">
        <v>34</v>
      </c>
      <c r="D84" s="142">
        <v>27</v>
      </c>
      <c r="E84" s="142">
        <v>0</v>
      </c>
      <c r="F84" s="142">
        <v>27</v>
      </c>
      <c r="G84" s="142">
        <v>6.97</v>
      </c>
      <c r="H84" s="142">
        <v>10.77</v>
      </c>
      <c r="I84" s="142">
        <v>0</v>
      </c>
      <c r="J84" s="142">
        <v>0</v>
      </c>
      <c r="K84" s="142">
        <v>11.36</v>
      </c>
      <c r="L84" s="142">
        <v>0</v>
      </c>
      <c r="M84" s="142">
        <v>11.36</v>
      </c>
      <c r="N84" s="142">
        <v>1.63</v>
      </c>
      <c r="O84" s="142">
        <v>3.7</v>
      </c>
      <c r="P84" s="142">
        <v>0</v>
      </c>
      <c r="Q84" s="143">
        <v>0</v>
      </c>
      <c r="R84" s="461"/>
      <c r="S84" s="50" t="s">
        <v>34</v>
      </c>
      <c r="T84" s="142">
        <v>3.77</v>
      </c>
      <c r="U84" s="142">
        <v>0</v>
      </c>
      <c r="V84" s="142">
        <v>3.77</v>
      </c>
      <c r="W84" s="142">
        <v>0.5</v>
      </c>
      <c r="X84" s="142">
        <v>2.17</v>
      </c>
      <c r="Y84" s="142">
        <v>0</v>
      </c>
      <c r="Z84" s="143">
        <v>0</v>
      </c>
      <c r="AA84" s="14"/>
      <c r="AB84" s="14"/>
      <c r="AC84" s="14"/>
      <c r="AD84" s="14"/>
      <c r="AE84" s="14"/>
      <c r="AF84" s="14"/>
      <c r="AG84" s="14"/>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row>
    <row r="85" spans="1:184" ht="16.899999999999999" customHeight="1" thickBot="1">
      <c r="A85" s="26"/>
      <c r="B85" s="457" t="s">
        <v>121</v>
      </c>
      <c r="C85" s="458"/>
      <c r="D85" s="148">
        <v>273.73</v>
      </c>
      <c r="E85" s="148">
        <v>0</v>
      </c>
      <c r="F85" s="148">
        <v>265.56</v>
      </c>
      <c r="G85" s="148">
        <v>107.2</v>
      </c>
      <c r="H85" s="148">
        <v>61.230000000000004</v>
      </c>
      <c r="I85" s="148">
        <v>3.96</v>
      </c>
      <c r="J85" s="148">
        <v>4.21</v>
      </c>
      <c r="K85" s="148">
        <v>152.68</v>
      </c>
      <c r="L85" s="148">
        <v>0</v>
      </c>
      <c r="M85" s="148">
        <v>144.70999999999998</v>
      </c>
      <c r="N85" s="148">
        <v>74.84</v>
      </c>
      <c r="O85" s="148">
        <v>30.49</v>
      </c>
      <c r="P85" s="148">
        <v>3.7600000000000002</v>
      </c>
      <c r="Q85" s="149">
        <v>4.21</v>
      </c>
      <c r="R85" s="457" t="s">
        <v>121</v>
      </c>
      <c r="S85" s="458"/>
      <c r="T85" s="148">
        <v>32.03</v>
      </c>
      <c r="U85" s="148">
        <v>0</v>
      </c>
      <c r="V85" s="148">
        <v>32.03</v>
      </c>
      <c r="W85" s="148">
        <v>7.79</v>
      </c>
      <c r="X85" s="148">
        <v>7.85</v>
      </c>
      <c r="Y85" s="148">
        <v>0</v>
      </c>
      <c r="Z85" s="149">
        <v>0</v>
      </c>
      <c r="AA85" s="14"/>
      <c r="AB85" s="14"/>
      <c r="AC85" s="14"/>
      <c r="AD85" s="14"/>
      <c r="AE85" s="14"/>
      <c r="AF85" s="14"/>
      <c r="AG85" s="14"/>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row>
    <row r="86" spans="1:184" ht="16.899999999999999" customHeight="1">
      <c r="A86" s="26"/>
      <c r="B86" s="462" t="s">
        <v>122</v>
      </c>
      <c r="C86" s="43" t="s">
        <v>123</v>
      </c>
      <c r="D86" s="146">
        <v>31.4</v>
      </c>
      <c r="E86" s="146">
        <v>0</v>
      </c>
      <c r="F86" s="146">
        <v>31.4</v>
      </c>
      <c r="G86" s="146">
        <v>23.69</v>
      </c>
      <c r="H86" s="146">
        <v>3.92</v>
      </c>
      <c r="I86" s="146">
        <v>0</v>
      </c>
      <c r="J86" s="146">
        <v>0</v>
      </c>
      <c r="K86" s="146">
        <v>8.9600000000000009</v>
      </c>
      <c r="L86" s="146">
        <v>0</v>
      </c>
      <c r="M86" s="146">
        <v>8.9600000000000009</v>
      </c>
      <c r="N86" s="146">
        <v>8.76</v>
      </c>
      <c r="O86" s="146">
        <v>0.2</v>
      </c>
      <c r="P86" s="146">
        <v>0</v>
      </c>
      <c r="Q86" s="147">
        <v>0</v>
      </c>
      <c r="R86" s="462" t="s">
        <v>122</v>
      </c>
      <c r="S86" s="43" t="s">
        <v>123</v>
      </c>
      <c r="T86" s="146">
        <v>1.49</v>
      </c>
      <c r="U86" s="146">
        <v>0</v>
      </c>
      <c r="V86" s="146">
        <v>1.49</v>
      </c>
      <c r="W86" s="146">
        <v>0.69</v>
      </c>
      <c r="X86" s="146">
        <v>0.8</v>
      </c>
      <c r="Y86" s="146">
        <v>0</v>
      </c>
      <c r="Z86" s="147">
        <v>0</v>
      </c>
      <c r="AA86" s="14"/>
      <c r="AB86" s="14"/>
      <c r="AC86" s="14"/>
      <c r="AD86" s="14"/>
      <c r="AE86" s="14"/>
      <c r="AF86" s="14"/>
      <c r="AG86" s="14"/>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row>
    <row r="87" spans="1:184" ht="16.5" customHeight="1">
      <c r="A87" s="26"/>
      <c r="B87" s="460"/>
      <c r="C87" s="43" t="s">
        <v>124</v>
      </c>
      <c r="D87" s="144">
        <v>0</v>
      </c>
      <c r="E87" s="144">
        <v>0</v>
      </c>
      <c r="F87" s="144">
        <v>0</v>
      </c>
      <c r="G87" s="144">
        <v>0</v>
      </c>
      <c r="H87" s="144">
        <v>0</v>
      </c>
      <c r="I87" s="144">
        <v>0</v>
      </c>
      <c r="J87" s="144">
        <v>0</v>
      </c>
      <c r="K87" s="144">
        <v>0</v>
      </c>
      <c r="L87" s="144">
        <v>0</v>
      </c>
      <c r="M87" s="144">
        <v>0</v>
      </c>
      <c r="N87" s="144">
        <v>0</v>
      </c>
      <c r="O87" s="144">
        <v>0</v>
      </c>
      <c r="P87" s="144">
        <v>0</v>
      </c>
      <c r="Q87" s="145">
        <v>0</v>
      </c>
      <c r="R87" s="460"/>
      <c r="S87" s="43" t="s">
        <v>124</v>
      </c>
      <c r="T87" s="144">
        <v>0</v>
      </c>
      <c r="U87" s="144">
        <v>0</v>
      </c>
      <c r="V87" s="144">
        <v>0</v>
      </c>
      <c r="W87" s="144">
        <v>0</v>
      </c>
      <c r="X87" s="144">
        <v>0</v>
      </c>
      <c r="Y87" s="144">
        <v>0</v>
      </c>
      <c r="Z87" s="145">
        <v>0</v>
      </c>
      <c r="AA87" s="14"/>
      <c r="AB87" s="14"/>
      <c r="AC87" s="14"/>
      <c r="AD87" s="14"/>
      <c r="AE87" s="14"/>
      <c r="AF87" s="14"/>
      <c r="AG87" s="14"/>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row>
    <row r="88" spans="1:184" ht="16.5" customHeight="1">
      <c r="A88" s="26"/>
      <c r="B88" s="460"/>
      <c r="C88" s="73" t="s">
        <v>125</v>
      </c>
      <c r="D88" s="144">
        <v>0</v>
      </c>
      <c r="E88" s="144">
        <v>0</v>
      </c>
      <c r="F88" s="144">
        <v>0</v>
      </c>
      <c r="G88" s="144">
        <v>0</v>
      </c>
      <c r="H88" s="144">
        <v>0</v>
      </c>
      <c r="I88" s="144">
        <v>0</v>
      </c>
      <c r="J88" s="144">
        <v>0</v>
      </c>
      <c r="K88" s="144">
        <v>0</v>
      </c>
      <c r="L88" s="144">
        <v>0</v>
      </c>
      <c r="M88" s="144">
        <v>0</v>
      </c>
      <c r="N88" s="144">
        <v>0</v>
      </c>
      <c r="O88" s="144">
        <v>0</v>
      </c>
      <c r="P88" s="144">
        <v>0</v>
      </c>
      <c r="Q88" s="145">
        <v>0</v>
      </c>
      <c r="R88" s="460"/>
      <c r="S88" s="73" t="s">
        <v>125</v>
      </c>
      <c r="T88" s="144">
        <v>0</v>
      </c>
      <c r="U88" s="144">
        <v>0</v>
      </c>
      <c r="V88" s="144">
        <v>0</v>
      </c>
      <c r="W88" s="144">
        <v>0</v>
      </c>
      <c r="X88" s="144">
        <v>0</v>
      </c>
      <c r="Y88" s="144">
        <v>0</v>
      </c>
      <c r="Z88" s="145">
        <v>0</v>
      </c>
      <c r="AA88" s="14"/>
      <c r="AB88" s="14"/>
      <c r="AC88" s="14"/>
      <c r="AD88" s="14"/>
      <c r="AE88" s="14"/>
      <c r="AF88" s="14"/>
      <c r="AG88" s="1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row>
    <row r="89" spans="1:184" ht="16.899999999999999" customHeight="1">
      <c r="A89" s="26"/>
      <c r="B89" s="461"/>
      <c r="C89" s="33" t="s">
        <v>34</v>
      </c>
      <c r="D89" s="142">
        <v>31.4</v>
      </c>
      <c r="E89" s="142">
        <v>0</v>
      </c>
      <c r="F89" s="142">
        <v>31.4</v>
      </c>
      <c r="G89" s="142">
        <v>23.69</v>
      </c>
      <c r="H89" s="142">
        <v>3.92</v>
      </c>
      <c r="I89" s="142">
        <v>0</v>
      </c>
      <c r="J89" s="142">
        <v>0</v>
      </c>
      <c r="K89" s="142">
        <v>8.9600000000000009</v>
      </c>
      <c r="L89" s="142">
        <v>0</v>
      </c>
      <c r="M89" s="142">
        <v>8.9600000000000009</v>
      </c>
      <c r="N89" s="142">
        <v>8.76</v>
      </c>
      <c r="O89" s="142">
        <v>0.2</v>
      </c>
      <c r="P89" s="142">
        <v>0</v>
      </c>
      <c r="Q89" s="143">
        <v>0</v>
      </c>
      <c r="R89" s="461"/>
      <c r="S89" s="33" t="s">
        <v>34</v>
      </c>
      <c r="T89" s="142">
        <v>1.49</v>
      </c>
      <c r="U89" s="142">
        <v>0</v>
      </c>
      <c r="V89" s="142">
        <v>1.49</v>
      </c>
      <c r="W89" s="142">
        <v>0.69</v>
      </c>
      <c r="X89" s="142">
        <v>0.8</v>
      </c>
      <c r="Y89" s="142">
        <v>0</v>
      </c>
      <c r="Z89" s="143">
        <v>0</v>
      </c>
      <c r="AA89" s="14"/>
      <c r="AB89" s="14"/>
      <c r="AC89" s="14"/>
      <c r="AD89" s="14"/>
      <c r="AE89" s="14"/>
      <c r="AF89" s="14"/>
      <c r="AG89" s="14"/>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row>
    <row r="90" spans="1:184" ht="16.899999999999999" customHeight="1">
      <c r="A90" s="26"/>
      <c r="B90" s="75" t="s">
        <v>126</v>
      </c>
      <c r="C90" s="76" t="s">
        <v>127</v>
      </c>
      <c r="D90" s="142">
        <v>0</v>
      </c>
      <c r="E90" s="142">
        <v>0</v>
      </c>
      <c r="F90" s="142">
        <v>0</v>
      </c>
      <c r="G90" s="142">
        <v>0</v>
      </c>
      <c r="H90" s="142">
        <v>0</v>
      </c>
      <c r="I90" s="142">
        <v>0</v>
      </c>
      <c r="J90" s="142">
        <v>0</v>
      </c>
      <c r="K90" s="142">
        <v>0</v>
      </c>
      <c r="L90" s="142">
        <v>0</v>
      </c>
      <c r="M90" s="142">
        <v>0</v>
      </c>
      <c r="N90" s="142">
        <v>0</v>
      </c>
      <c r="O90" s="142">
        <v>0</v>
      </c>
      <c r="P90" s="142">
        <v>0</v>
      </c>
      <c r="Q90" s="143">
        <v>0</v>
      </c>
      <c r="R90" s="75" t="s">
        <v>126</v>
      </c>
      <c r="S90" s="76" t="s">
        <v>127</v>
      </c>
      <c r="T90" s="142">
        <v>0</v>
      </c>
      <c r="U90" s="142">
        <v>0</v>
      </c>
      <c r="V90" s="142">
        <v>0</v>
      </c>
      <c r="W90" s="142">
        <v>0</v>
      </c>
      <c r="X90" s="142">
        <v>0</v>
      </c>
      <c r="Y90" s="142">
        <v>0</v>
      </c>
      <c r="Z90" s="143">
        <v>0</v>
      </c>
      <c r="AA90" s="14"/>
      <c r="AB90" s="14"/>
      <c r="AC90" s="14"/>
      <c r="AD90" s="14"/>
      <c r="AE90" s="14"/>
      <c r="AF90" s="14"/>
      <c r="AG90" s="14"/>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row>
    <row r="91" spans="1:184" ht="16.899999999999999" customHeight="1" thickBot="1">
      <c r="A91" s="26"/>
      <c r="B91" s="457" t="s">
        <v>128</v>
      </c>
      <c r="C91" s="458"/>
      <c r="D91" s="148">
        <v>31.4</v>
      </c>
      <c r="E91" s="148">
        <v>0</v>
      </c>
      <c r="F91" s="148">
        <v>31.4</v>
      </c>
      <c r="G91" s="148">
        <v>23.69</v>
      </c>
      <c r="H91" s="148">
        <v>3.92</v>
      </c>
      <c r="I91" s="148">
        <v>0</v>
      </c>
      <c r="J91" s="148">
        <v>0</v>
      </c>
      <c r="K91" s="148">
        <v>8.9600000000000009</v>
      </c>
      <c r="L91" s="148">
        <v>0</v>
      </c>
      <c r="M91" s="148">
        <v>8.9600000000000009</v>
      </c>
      <c r="N91" s="148">
        <v>8.76</v>
      </c>
      <c r="O91" s="148">
        <v>0.2</v>
      </c>
      <c r="P91" s="148">
        <v>0</v>
      </c>
      <c r="Q91" s="149">
        <v>0</v>
      </c>
      <c r="R91" s="457" t="s">
        <v>128</v>
      </c>
      <c r="S91" s="458"/>
      <c r="T91" s="148">
        <v>1.49</v>
      </c>
      <c r="U91" s="148">
        <v>0</v>
      </c>
      <c r="V91" s="148">
        <v>1.49</v>
      </c>
      <c r="W91" s="148">
        <v>0.69</v>
      </c>
      <c r="X91" s="148">
        <v>0.8</v>
      </c>
      <c r="Y91" s="148">
        <v>0</v>
      </c>
      <c r="Z91" s="149">
        <v>0</v>
      </c>
      <c r="AA91" s="14"/>
      <c r="AB91" s="14"/>
      <c r="AC91" s="14"/>
      <c r="AD91" s="14"/>
      <c r="AE91" s="14"/>
      <c r="AF91" s="14"/>
      <c r="AG91" s="14"/>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row>
    <row r="92" spans="1:184" ht="16.899999999999999" customHeight="1">
      <c r="A92" s="26"/>
      <c r="B92" s="77"/>
      <c r="C92" s="43" t="s">
        <v>129</v>
      </c>
      <c r="D92" s="146">
        <v>0</v>
      </c>
      <c r="E92" s="146">
        <v>0</v>
      </c>
      <c r="F92" s="146">
        <v>0</v>
      </c>
      <c r="G92" s="146">
        <v>0</v>
      </c>
      <c r="H92" s="146">
        <v>0</v>
      </c>
      <c r="I92" s="146">
        <v>0</v>
      </c>
      <c r="J92" s="146">
        <v>0</v>
      </c>
      <c r="K92" s="146">
        <v>0</v>
      </c>
      <c r="L92" s="146">
        <v>0</v>
      </c>
      <c r="M92" s="146">
        <v>0</v>
      </c>
      <c r="N92" s="146">
        <v>0</v>
      </c>
      <c r="O92" s="146">
        <v>0</v>
      </c>
      <c r="P92" s="146">
        <v>0</v>
      </c>
      <c r="Q92" s="147">
        <v>0</v>
      </c>
      <c r="R92" s="77"/>
      <c r="S92" s="43" t="s">
        <v>129</v>
      </c>
      <c r="T92" s="146">
        <v>0</v>
      </c>
      <c r="U92" s="146">
        <v>0</v>
      </c>
      <c r="V92" s="146">
        <v>0</v>
      </c>
      <c r="W92" s="146">
        <v>0</v>
      </c>
      <c r="X92" s="146">
        <v>0</v>
      </c>
      <c r="Y92" s="146">
        <v>0</v>
      </c>
      <c r="Z92" s="147">
        <v>0</v>
      </c>
      <c r="AA92" s="14"/>
      <c r="AB92" s="14"/>
      <c r="AC92" s="14"/>
      <c r="AD92" s="14"/>
      <c r="AE92" s="14"/>
      <c r="AF92" s="14"/>
      <c r="AG92" s="14"/>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row>
    <row r="93" spans="1:184" ht="16.899999999999999" customHeight="1" thickBot="1">
      <c r="A93" s="26"/>
      <c r="B93" s="77"/>
      <c r="C93" s="43" t="s">
        <v>130</v>
      </c>
      <c r="D93" s="154">
        <v>0</v>
      </c>
      <c r="E93" s="154">
        <v>0</v>
      </c>
      <c r="F93" s="154">
        <v>0</v>
      </c>
      <c r="G93" s="154">
        <v>0</v>
      </c>
      <c r="H93" s="154">
        <v>0</v>
      </c>
      <c r="I93" s="154">
        <v>0</v>
      </c>
      <c r="J93" s="154">
        <v>0</v>
      </c>
      <c r="K93" s="154">
        <v>0</v>
      </c>
      <c r="L93" s="154">
        <v>0</v>
      </c>
      <c r="M93" s="154">
        <v>0</v>
      </c>
      <c r="N93" s="154">
        <v>0</v>
      </c>
      <c r="O93" s="154">
        <v>0</v>
      </c>
      <c r="P93" s="154">
        <v>0</v>
      </c>
      <c r="Q93" s="155">
        <v>0</v>
      </c>
      <c r="R93" s="77"/>
      <c r="S93" s="43" t="s">
        <v>130</v>
      </c>
      <c r="T93" s="154">
        <v>0</v>
      </c>
      <c r="U93" s="154">
        <v>0</v>
      </c>
      <c r="V93" s="154">
        <v>0</v>
      </c>
      <c r="W93" s="154">
        <v>0</v>
      </c>
      <c r="X93" s="154">
        <v>0</v>
      </c>
      <c r="Y93" s="154">
        <v>0</v>
      </c>
      <c r="Z93" s="155">
        <v>0</v>
      </c>
      <c r="AA93" s="14"/>
      <c r="AB93" s="14"/>
      <c r="AC93" s="14"/>
      <c r="AD93" s="14"/>
      <c r="AE93" s="14"/>
      <c r="AF93" s="14"/>
      <c r="AG93" s="14"/>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row>
    <row r="94" spans="1:184" s="157" customFormat="1" ht="16.899999999999999" customHeight="1" thickTop="1">
      <c r="A94" s="26"/>
      <c r="B94" s="449" t="s">
        <v>131</v>
      </c>
      <c r="C94" s="450"/>
      <c r="D94" s="146">
        <v>2787.5099999999993</v>
      </c>
      <c r="E94" s="146">
        <v>164.54</v>
      </c>
      <c r="F94" s="146">
        <v>2550.09</v>
      </c>
      <c r="G94" s="146">
        <v>1473.0499999999997</v>
      </c>
      <c r="H94" s="146">
        <v>331.10999999999996</v>
      </c>
      <c r="I94" s="146">
        <v>49.190000000000012</v>
      </c>
      <c r="J94" s="146">
        <v>23.69</v>
      </c>
      <c r="K94" s="146">
        <v>1467.4599999999998</v>
      </c>
      <c r="L94" s="146">
        <v>76.8</v>
      </c>
      <c r="M94" s="146">
        <v>1331.64</v>
      </c>
      <c r="N94" s="146">
        <v>825.07</v>
      </c>
      <c r="O94" s="146">
        <v>179.39</v>
      </c>
      <c r="P94" s="146">
        <v>45.550000000000011</v>
      </c>
      <c r="Q94" s="147">
        <v>13.470000000000002</v>
      </c>
      <c r="R94" s="449" t="s">
        <v>131</v>
      </c>
      <c r="S94" s="450"/>
      <c r="T94" s="146">
        <v>293.53999999999996</v>
      </c>
      <c r="U94" s="146">
        <v>0</v>
      </c>
      <c r="V94" s="146">
        <v>291.73999999999995</v>
      </c>
      <c r="W94" s="146">
        <v>189.11999999999998</v>
      </c>
      <c r="X94" s="146">
        <v>24.220000000000006</v>
      </c>
      <c r="Y94" s="146">
        <v>0.73</v>
      </c>
      <c r="Z94" s="147">
        <v>1.07</v>
      </c>
      <c r="AA94" s="116"/>
      <c r="AB94" s="116"/>
      <c r="AC94" s="116"/>
      <c r="AD94" s="116"/>
      <c r="AE94" s="116"/>
      <c r="AF94" s="116"/>
      <c r="AG94" s="11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row>
    <row r="95" spans="1:184" s="157" customFormat="1" ht="16.899999999999999" customHeight="1">
      <c r="A95" s="26"/>
      <c r="B95" s="451" t="s">
        <v>132</v>
      </c>
      <c r="C95" s="452"/>
      <c r="D95" s="144">
        <v>70.89</v>
      </c>
      <c r="E95" s="144">
        <v>0</v>
      </c>
      <c r="F95" s="144">
        <v>70.89</v>
      </c>
      <c r="G95" s="144">
        <v>30.66</v>
      </c>
      <c r="H95" s="144">
        <v>23.229999999999997</v>
      </c>
      <c r="I95" s="144">
        <v>0</v>
      </c>
      <c r="J95" s="144">
        <v>0</v>
      </c>
      <c r="K95" s="144">
        <v>24.66</v>
      </c>
      <c r="L95" s="144">
        <v>0</v>
      </c>
      <c r="M95" s="144">
        <v>24.66</v>
      </c>
      <c r="N95" s="144">
        <v>10.39</v>
      </c>
      <c r="O95" s="144">
        <v>6.8</v>
      </c>
      <c r="P95" s="144">
        <v>0</v>
      </c>
      <c r="Q95" s="145">
        <v>0</v>
      </c>
      <c r="R95" s="451" t="s">
        <v>132</v>
      </c>
      <c r="S95" s="452"/>
      <c r="T95" s="144">
        <v>5.78</v>
      </c>
      <c r="U95" s="144">
        <v>0</v>
      </c>
      <c r="V95" s="144">
        <v>5.78</v>
      </c>
      <c r="W95" s="144">
        <v>1.19</v>
      </c>
      <c r="X95" s="144">
        <v>2.9699999999999998</v>
      </c>
      <c r="Y95" s="144">
        <v>0</v>
      </c>
      <c r="Z95" s="145">
        <v>0</v>
      </c>
      <c r="AA95" s="116"/>
      <c r="AB95" s="116"/>
      <c r="AC95" s="116"/>
      <c r="AD95" s="116"/>
      <c r="AE95" s="116"/>
      <c r="AF95" s="116"/>
      <c r="AG95" s="11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row>
    <row r="96" spans="1:184" s="157" customFormat="1" ht="16.899999999999999" customHeight="1">
      <c r="A96" s="26"/>
      <c r="B96" s="453" t="s">
        <v>133</v>
      </c>
      <c r="C96" s="454"/>
      <c r="D96" s="144">
        <v>0</v>
      </c>
      <c r="E96" s="144">
        <v>0</v>
      </c>
      <c r="F96" s="144">
        <v>0</v>
      </c>
      <c r="G96" s="144">
        <v>0</v>
      </c>
      <c r="H96" s="144">
        <v>0</v>
      </c>
      <c r="I96" s="144">
        <v>0</v>
      </c>
      <c r="J96" s="144">
        <v>0</v>
      </c>
      <c r="K96" s="144">
        <v>0</v>
      </c>
      <c r="L96" s="144">
        <v>0</v>
      </c>
      <c r="M96" s="144">
        <v>0</v>
      </c>
      <c r="N96" s="144">
        <v>0</v>
      </c>
      <c r="O96" s="144">
        <v>0</v>
      </c>
      <c r="P96" s="144">
        <v>0</v>
      </c>
      <c r="Q96" s="145">
        <v>0</v>
      </c>
      <c r="R96" s="453" t="s">
        <v>133</v>
      </c>
      <c r="S96" s="454"/>
      <c r="T96" s="144">
        <v>0</v>
      </c>
      <c r="U96" s="144">
        <v>0</v>
      </c>
      <c r="V96" s="144">
        <v>0</v>
      </c>
      <c r="W96" s="144">
        <v>0</v>
      </c>
      <c r="X96" s="144">
        <v>0</v>
      </c>
      <c r="Y96" s="144">
        <v>0</v>
      </c>
      <c r="Z96" s="145">
        <v>0</v>
      </c>
      <c r="AA96" s="116"/>
      <c r="AB96" s="116"/>
      <c r="AC96" s="116"/>
      <c r="AD96" s="116"/>
      <c r="AE96" s="116"/>
      <c r="AF96" s="116"/>
      <c r="AG96" s="11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row>
    <row r="97" spans="1:184" s="157" customFormat="1" ht="16.899999999999999" customHeight="1" thickBot="1">
      <c r="A97" s="26"/>
      <c r="B97" s="455" t="s">
        <v>134</v>
      </c>
      <c r="C97" s="456"/>
      <c r="D97" s="158">
        <v>2858.3999999999992</v>
      </c>
      <c r="E97" s="158">
        <v>164.54</v>
      </c>
      <c r="F97" s="158">
        <v>2620.98</v>
      </c>
      <c r="G97" s="158">
        <v>1503.7099999999998</v>
      </c>
      <c r="H97" s="158">
        <v>354.34</v>
      </c>
      <c r="I97" s="158">
        <v>49.190000000000012</v>
      </c>
      <c r="J97" s="158">
        <v>23.69</v>
      </c>
      <c r="K97" s="158">
        <v>1492.12</v>
      </c>
      <c r="L97" s="158">
        <v>76.8</v>
      </c>
      <c r="M97" s="158">
        <v>1356.3000000000002</v>
      </c>
      <c r="N97" s="158">
        <v>835.46</v>
      </c>
      <c r="O97" s="158">
        <v>186.19</v>
      </c>
      <c r="P97" s="158">
        <v>45.550000000000011</v>
      </c>
      <c r="Q97" s="159">
        <v>13.470000000000002</v>
      </c>
      <c r="R97" s="455" t="s">
        <v>134</v>
      </c>
      <c r="S97" s="456"/>
      <c r="T97" s="158">
        <v>299.31999999999994</v>
      </c>
      <c r="U97" s="158">
        <v>0</v>
      </c>
      <c r="V97" s="158">
        <v>297.51999999999992</v>
      </c>
      <c r="W97" s="158">
        <v>190.30999999999997</v>
      </c>
      <c r="X97" s="158">
        <v>27.190000000000005</v>
      </c>
      <c r="Y97" s="158">
        <v>0.73</v>
      </c>
      <c r="Z97" s="159">
        <v>1.07</v>
      </c>
      <c r="AA97" s="116"/>
      <c r="AB97" s="116"/>
      <c r="AC97" s="116"/>
      <c r="AD97" s="116"/>
      <c r="AE97" s="116"/>
      <c r="AF97" s="116"/>
      <c r="AG97" s="11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row>
    <row r="98" spans="1:184" ht="16.899999999999999" customHeight="1">
      <c r="A98" s="26"/>
      <c r="B98" s="86" t="s">
        <v>135</v>
      </c>
      <c r="C98" s="87"/>
      <c r="I98" s="260"/>
      <c r="J98" s="269"/>
      <c r="K98" s="269"/>
      <c r="L98" s="269"/>
      <c r="M98" s="269"/>
      <c r="N98" s="269"/>
      <c r="O98" s="269"/>
      <c r="P98" s="258"/>
      <c r="Q98" s="259"/>
      <c r="R98" s="86" t="s">
        <v>135</v>
      </c>
      <c r="S98" s="87"/>
      <c r="T98" s="259"/>
      <c r="U98" s="259"/>
      <c r="V98" s="259"/>
      <c r="W98" s="259"/>
      <c r="X98" s="259"/>
      <c r="Y98" s="260"/>
      <c r="Z98" s="269"/>
      <c r="AA98" s="14"/>
      <c r="AB98" s="14"/>
      <c r="AC98" s="14"/>
      <c r="AD98" s="14"/>
      <c r="AE98" s="14"/>
      <c r="AF98" s="14"/>
      <c r="AG98" s="14"/>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row>
    <row r="99" spans="1:184" ht="16.899999999999999" customHeight="1">
      <c r="A99" s="26"/>
      <c r="B99" s="92" t="s">
        <v>136</v>
      </c>
      <c r="C99" s="93"/>
      <c r="I99" s="260"/>
      <c r="J99" s="269"/>
      <c r="K99" s="269"/>
      <c r="L99" s="269"/>
      <c r="M99" s="269"/>
      <c r="N99" s="269"/>
      <c r="O99" s="269"/>
      <c r="P99" s="258"/>
      <c r="Q99" s="259"/>
      <c r="R99" s="92" t="s">
        <v>136</v>
      </c>
      <c r="S99" s="93"/>
      <c r="T99" s="259"/>
      <c r="U99" s="259"/>
      <c r="V99" s="259"/>
      <c r="W99" s="259"/>
      <c r="X99" s="259"/>
      <c r="Y99" s="260"/>
      <c r="Z99" s="269"/>
      <c r="AA99" s="14"/>
      <c r="AB99" s="14"/>
      <c r="AC99" s="14"/>
      <c r="AD99" s="14"/>
      <c r="AE99" s="14"/>
      <c r="AF99" s="14"/>
      <c r="AG99" s="14"/>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row>
    <row r="100" spans="1:184" ht="16.899999999999999" customHeight="1">
      <c r="A100" s="26"/>
      <c r="B100" s="92" t="s">
        <v>137</v>
      </c>
      <c r="C100" s="93"/>
      <c r="I100" s="260"/>
      <c r="J100" s="269"/>
      <c r="K100" s="269"/>
      <c r="L100" s="269"/>
      <c r="M100" s="269"/>
      <c r="N100" s="269"/>
      <c r="O100" s="269"/>
      <c r="P100" s="258"/>
      <c r="Q100" s="259"/>
      <c r="R100" s="92" t="s">
        <v>137</v>
      </c>
      <c r="S100" s="93"/>
      <c r="T100" s="259"/>
      <c r="U100" s="259"/>
      <c r="V100" s="259"/>
      <c r="W100" s="259"/>
      <c r="X100" s="259"/>
      <c r="Y100" s="260"/>
      <c r="Z100" s="269"/>
      <c r="AA100" s="14"/>
      <c r="AB100" s="14"/>
      <c r="AC100" s="14"/>
      <c r="AD100" s="14"/>
      <c r="AE100" s="14"/>
      <c r="AF100" s="14"/>
      <c r="AG100" s="14"/>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row>
    <row r="101" spans="1:184" ht="16.899999999999999" customHeight="1">
      <c r="A101" s="26"/>
      <c r="B101" s="95" t="s">
        <v>138</v>
      </c>
      <c r="C101" s="93"/>
      <c r="I101" s="260"/>
      <c r="J101" s="269"/>
      <c r="K101" s="269"/>
      <c r="L101" s="269"/>
      <c r="M101" s="269"/>
      <c r="N101" s="269"/>
      <c r="O101" s="269"/>
      <c r="P101" s="258"/>
      <c r="Q101" s="259"/>
      <c r="R101" s="95" t="s">
        <v>138</v>
      </c>
      <c r="S101" s="93"/>
      <c r="T101" s="259"/>
      <c r="U101" s="259"/>
      <c r="V101" s="259"/>
      <c r="W101" s="259"/>
      <c r="X101" s="259"/>
      <c r="Y101" s="260"/>
      <c r="Z101" s="269"/>
      <c r="AA101" s="14"/>
      <c r="AB101" s="14"/>
      <c r="AC101" s="14"/>
      <c r="AD101" s="14"/>
      <c r="AE101" s="14"/>
      <c r="AF101" s="14"/>
      <c r="AG101" s="14"/>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row>
    <row r="102" spans="1:184" ht="16.899999999999999" customHeight="1">
      <c r="A102" s="26"/>
      <c r="B102" s="95" t="s">
        <v>139</v>
      </c>
      <c r="C102" s="93"/>
      <c r="I102" s="260"/>
      <c r="J102" s="269"/>
      <c r="K102" s="269"/>
      <c r="L102" s="269"/>
      <c r="M102" s="269"/>
      <c r="N102" s="269"/>
      <c r="O102" s="269"/>
      <c r="P102" s="258"/>
      <c r="Q102" s="259"/>
      <c r="R102" s="95" t="s">
        <v>139</v>
      </c>
      <c r="S102" s="93"/>
      <c r="T102" s="259"/>
      <c r="U102" s="259"/>
      <c r="V102" s="259"/>
      <c r="W102" s="259"/>
      <c r="X102" s="259"/>
      <c r="Y102" s="260"/>
      <c r="Z102" s="269"/>
      <c r="AA102" s="14"/>
      <c r="AB102" s="14"/>
      <c r="AC102" s="14"/>
      <c r="AD102" s="14"/>
      <c r="AE102" s="14"/>
      <c r="AF102" s="14"/>
      <c r="AG102" s="14"/>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row>
    <row r="103" spans="1:184" ht="16.899999999999999" customHeight="1">
      <c r="A103" s="26"/>
      <c r="B103" s="96" t="s">
        <v>140</v>
      </c>
      <c r="C103" s="93"/>
      <c r="I103" s="260"/>
      <c r="J103" s="269"/>
      <c r="K103" s="269"/>
      <c r="L103" s="269"/>
      <c r="M103" s="269"/>
      <c r="N103" s="269"/>
      <c r="O103" s="269"/>
      <c r="P103" s="258"/>
      <c r="Q103" s="259"/>
      <c r="R103" s="96" t="s">
        <v>140</v>
      </c>
      <c r="S103" s="93"/>
      <c r="T103" s="259"/>
      <c r="U103" s="259"/>
      <c r="V103" s="259"/>
      <c r="W103" s="259"/>
      <c r="X103" s="259"/>
      <c r="Y103" s="260"/>
      <c r="Z103" s="269"/>
      <c r="AA103" s="14"/>
      <c r="AB103" s="14"/>
      <c r="AC103" s="14"/>
      <c r="AD103" s="14"/>
      <c r="AE103" s="14"/>
      <c r="AF103" s="14"/>
      <c r="AG103" s="14"/>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row>
    <row r="104" spans="1:184" ht="16.5" customHeight="1">
      <c r="A104" s="26"/>
      <c r="B104" s="96" t="s">
        <v>141</v>
      </c>
      <c r="C104" s="93"/>
      <c r="I104" s="260"/>
      <c r="J104" s="269"/>
      <c r="K104" s="269"/>
      <c r="L104" s="269"/>
      <c r="M104" s="269"/>
      <c r="N104" s="269"/>
      <c r="O104" s="269"/>
      <c r="P104" s="258"/>
      <c r="Q104" s="259"/>
      <c r="R104" s="96" t="s">
        <v>141</v>
      </c>
      <c r="S104" s="93"/>
      <c r="T104" s="259"/>
      <c r="U104" s="259"/>
      <c r="V104" s="259"/>
      <c r="W104" s="259"/>
      <c r="X104" s="259"/>
      <c r="Y104" s="260"/>
      <c r="Z104" s="269"/>
      <c r="AA104" s="14"/>
      <c r="AB104" s="14"/>
      <c r="AC104" s="14"/>
      <c r="AD104" s="14"/>
      <c r="AE104" s="14"/>
      <c r="AF104" s="14"/>
      <c r="AG104" s="14"/>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row>
    <row r="105" spans="1:184" ht="16.899999999999999" customHeight="1">
      <c r="A105" s="26"/>
      <c r="B105" s="96" t="s">
        <v>142</v>
      </c>
      <c r="C105" s="87"/>
      <c r="J105" s="269"/>
      <c r="K105" s="269"/>
      <c r="L105" s="269"/>
      <c r="M105" s="269"/>
      <c r="N105" s="269"/>
      <c r="O105" s="269"/>
      <c r="P105" s="259"/>
      <c r="Q105" s="259"/>
      <c r="R105" s="96" t="s">
        <v>142</v>
      </c>
      <c r="S105" s="87"/>
      <c r="T105" s="259"/>
      <c r="U105" s="259"/>
      <c r="V105" s="259"/>
      <c r="W105" s="259"/>
      <c r="X105" s="259"/>
      <c r="Y105" s="259"/>
      <c r="Z105" s="269"/>
      <c r="AA105" s="14"/>
      <c r="AB105" s="14"/>
      <c r="AC105" s="14"/>
      <c r="AD105" s="14"/>
      <c r="AE105" s="14"/>
      <c r="AF105" s="14"/>
      <c r="AG105" s="14"/>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row>
  </sheetData>
  <mergeCells count="66">
    <mergeCell ref="V4:X4"/>
    <mergeCell ref="Y4:Y5"/>
    <mergeCell ref="P4:P5"/>
    <mergeCell ref="D3:J3"/>
    <mergeCell ref="K3:Q3"/>
    <mergeCell ref="T4:T5"/>
    <mergeCell ref="U4:U5"/>
    <mergeCell ref="I4:I5"/>
    <mergeCell ref="J4:J5"/>
    <mergeCell ref="K4:K5"/>
    <mergeCell ref="L4:L5"/>
    <mergeCell ref="M4:O4"/>
    <mergeCell ref="Z4:Z5"/>
    <mergeCell ref="B13:B16"/>
    <mergeCell ref="R13:R16"/>
    <mergeCell ref="B17:B20"/>
    <mergeCell ref="R17:R20"/>
    <mergeCell ref="R3:R6"/>
    <mergeCell ref="S3:S6"/>
    <mergeCell ref="Q4:Q5"/>
    <mergeCell ref="B8:B10"/>
    <mergeCell ref="R8:R10"/>
    <mergeCell ref="B3:B6"/>
    <mergeCell ref="C3:C6"/>
    <mergeCell ref="T3:Z3"/>
    <mergeCell ref="D4:D5"/>
    <mergeCell ref="E4:E5"/>
    <mergeCell ref="F4:H4"/>
    <mergeCell ref="B27:B30"/>
    <mergeCell ref="R27:R30"/>
    <mergeCell ref="B31:C31"/>
    <mergeCell ref="R31:S31"/>
    <mergeCell ref="B32:B35"/>
    <mergeCell ref="R32:R35"/>
    <mergeCell ref="B40:B44"/>
    <mergeCell ref="R40:R44"/>
    <mergeCell ref="B48:B50"/>
    <mergeCell ref="R48:R50"/>
    <mergeCell ref="B55:B57"/>
    <mergeCell ref="R55:R57"/>
    <mergeCell ref="B58:B60"/>
    <mergeCell ref="R58:R60"/>
    <mergeCell ref="B61:B64"/>
    <mergeCell ref="R61:R64"/>
    <mergeCell ref="B66:B69"/>
    <mergeCell ref="R66:R69"/>
    <mergeCell ref="B71:C71"/>
    <mergeCell ref="R71:S71"/>
    <mergeCell ref="B77:B81"/>
    <mergeCell ref="R77:R81"/>
    <mergeCell ref="B82:B84"/>
    <mergeCell ref="R82:R84"/>
    <mergeCell ref="B85:C85"/>
    <mergeCell ref="R85:S85"/>
    <mergeCell ref="B86:B89"/>
    <mergeCell ref="R86:R89"/>
    <mergeCell ref="B91:C91"/>
    <mergeCell ref="R91:S91"/>
    <mergeCell ref="B97:C97"/>
    <mergeCell ref="R97:S97"/>
    <mergeCell ref="B94:C94"/>
    <mergeCell ref="R94:S94"/>
    <mergeCell ref="B95:C95"/>
    <mergeCell ref="R95:S95"/>
    <mergeCell ref="B96:C96"/>
    <mergeCell ref="R96:S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5" man="1"/>
  </rowBreaks>
  <colBreaks count="1" manualBreakCount="1">
    <brk id="1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GB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10" width="7.625" style="259" customWidth="1"/>
    <col min="11" max="17" width="7.625" style="260" customWidth="1"/>
    <col min="18" max="18" width="10.25" style="264" customWidth="1"/>
    <col min="19" max="19" width="16.625" style="264" customWidth="1"/>
    <col min="20" max="26" width="7.625" style="262" customWidth="1"/>
    <col min="27" max="28" width="5" style="8" customWidth="1"/>
    <col min="29" max="29" width="6.75" style="8" customWidth="1"/>
    <col min="30" max="31" width="5" style="8" customWidth="1"/>
    <col min="32" max="32" width="6.75" style="8" customWidth="1"/>
    <col min="33" max="33" width="5" style="8" customWidth="1"/>
    <col min="34" max="16384" width="7.875" style="1"/>
  </cols>
  <sheetData>
    <row r="1" spans="1:184" ht="14.25" customHeight="1">
      <c r="B1" s="2"/>
      <c r="C1" s="2"/>
      <c r="D1" s="258"/>
      <c r="R1" s="259"/>
      <c r="S1" s="259"/>
      <c r="T1" s="261"/>
    </row>
    <row r="2" spans="1:184" ht="21.75" thickBot="1">
      <c r="B2" s="247" t="s">
        <v>3080</v>
      </c>
      <c r="C2" s="240"/>
      <c r="I2" s="260"/>
      <c r="J2" s="260"/>
      <c r="P2" s="263"/>
      <c r="Q2" s="264"/>
      <c r="R2" s="265" t="s">
        <v>3081</v>
      </c>
      <c r="S2" s="262"/>
    </row>
    <row r="3" spans="1:184" s="156" customFormat="1" ht="16.899999999999999" customHeight="1">
      <c r="B3" s="525" t="s">
        <v>1</v>
      </c>
      <c r="C3" s="528" t="s">
        <v>2</v>
      </c>
      <c r="D3" s="557" t="s">
        <v>3061</v>
      </c>
      <c r="E3" s="557"/>
      <c r="F3" s="557"/>
      <c r="G3" s="557"/>
      <c r="H3" s="557"/>
      <c r="I3" s="557"/>
      <c r="J3" s="557"/>
      <c r="K3" s="557" t="s">
        <v>3062</v>
      </c>
      <c r="L3" s="557"/>
      <c r="M3" s="557"/>
      <c r="N3" s="557"/>
      <c r="O3" s="557"/>
      <c r="P3" s="557"/>
      <c r="Q3" s="558"/>
      <c r="R3" s="543" t="s">
        <v>1</v>
      </c>
      <c r="S3" s="546" t="s">
        <v>2</v>
      </c>
      <c r="T3" s="549" t="s">
        <v>3063</v>
      </c>
      <c r="U3" s="550"/>
      <c r="V3" s="550"/>
      <c r="W3" s="550"/>
      <c r="X3" s="550"/>
      <c r="Y3" s="550"/>
      <c r="Z3" s="551"/>
      <c r="AA3" s="112"/>
      <c r="AB3" s="112"/>
      <c r="AC3" s="112"/>
      <c r="AD3" s="112"/>
      <c r="AE3" s="112"/>
      <c r="AF3" s="112"/>
      <c r="AG3" s="112"/>
    </row>
    <row r="4" spans="1:184" s="156" customFormat="1" ht="16.899999999999999" customHeight="1">
      <c r="B4" s="526"/>
      <c r="C4" s="529"/>
      <c r="D4" s="552" t="s">
        <v>3064</v>
      </c>
      <c r="E4" s="552" t="s">
        <v>3065</v>
      </c>
      <c r="F4" s="552" t="s">
        <v>3066</v>
      </c>
      <c r="G4" s="552"/>
      <c r="H4" s="552"/>
      <c r="I4" s="552" t="s">
        <v>3067</v>
      </c>
      <c r="J4" s="552" t="s">
        <v>3068</v>
      </c>
      <c r="K4" s="552" t="s">
        <v>3064</v>
      </c>
      <c r="L4" s="552" t="s">
        <v>3065</v>
      </c>
      <c r="M4" s="552" t="s">
        <v>3066</v>
      </c>
      <c r="N4" s="552"/>
      <c r="O4" s="552"/>
      <c r="P4" s="552" t="s">
        <v>3067</v>
      </c>
      <c r="Q4" s="541" t="s">
        <v>3068</v>
      </c>
      <c r="R4" s="544"/>
      <c r="S4" s="547"/>
      <c r="T4" s="552" t="s">
        <v>3064</v>
      </c>
      <c r="U4" s="552" t="s">
        <v>3065</v>
      </c>
      <c r="V4" s="554" t="s">
        <v>3066</v>
      </c>
      <c r="W4" s="555"/>
      <c r="X4" s="556"/>
      <c r="Y4" s="552" t="s">
        <v>3067</v>
      </c>
      <c r="Z4" s="541" t="s">
        <v>3068</v>
      </c>
      <c r="AA4" s="114"/>
      <c r="AB4" s="114"/>
      <c r="AC4" s="114"/>
      <c r="AD4" s="114"/>
      <c r="AE4" s="114"/>
      <c r="AF4" s="114"/>
      <c r="AG4" s="114"/>
    </row>
    <row r="5" spans="1:184" s="156" customFormat="1" ht="30" customHeight="1">
      <c r="B5" s="526"/>
      <c r="C5" s="529"/>
      <c r="D5" s="553"/>
      <c r="E5" s="553"/>
      <c r="F5" s="266" t="s">
        <v>3069</v>
      </c>
      <c r="G5" s="266" t="s">
        <v>3070</v>
      </c>
      <c r="H5" s="266" t="s">
        <v>3071</v>
      </c>
      <c r="I5" s="553"/>
      <c r="J5" s="553"/>
      <c r="K5" s="553"/>
      <c r="L5" s="553"/>
      <c r="M5" s="266" t="s">
        <v>3069</v>
      </c>
      <c r="N5" s="266" t="s">
        <v>3070</v>
      </c>
      <c r="O5" s="266" t="s">
        <v>3071</v>
      </c>
      <c r="P5" s="553"/>
      <c r="Q5" s="542"/>
      <c r="R5" s="544"/>
      <c r="S5" s="547"/>
      <c r="T5" s="553"/>
      <c r="U5" s="553"/>
      <c r="V5" s="266" t="s">
        <v>3069</v>
      </c>
      <c r="W5" s="266" t="s">
        <v>3070</v>
      </c>
      <c r="X5" s="266" t="s">
        <v>3071</v>
      </c>
      <c r="Y5" s="553"/>
      <c r="Z5" s="542"/>
      <c r="AA5" s="114"/>
      <c r="AB5" s="114"/>
      <c r="AC5" s="114"/>
      <c r="AD5" s="114"/>
      <c r="AE5" s="114"/>
      <c r="AF5" s="114"/>
      <c r="AG5" s="114"/>
    </row>
    <row r="6" spans="1:184" s="156" customFormat="1" ht="16.899999999999999" customHeight="1" thickBot="1">
      <c r="B6" s="527"/>
      <c r="C6" s="530"/>
      <c r="D6" s="267" t="s">
        <v>3072</v>
      </c>
      <c r="E6" s="267" t="s">
        <v>3072</v>
      </c>
      <c r="F6" s="267" t="s">
        <v>3072</v>
      </c>
      <c r="G6" s="267" t="s">
        <v>3072</v>
      </c>
      <c r="H6" s="267" t="s">
        <v>3072</v>
      </c>
      <c r="I6" s="267" t="s">
        <v>3072</v>
      </c>
      <c r="J6" s="267" t="s">
        <v>3072</v>
      </c>
      <c r="K6" s="267" t="s">
        <v>3072</v>
      </c>
      <c r="L6" s="267" t="s">
        <v>3072</v>
      </c>
      <c r="M6" s="267" t="s">
        <v>3072</v>
      </c>
      <c r="N6" s="267" t="s">
        <v>3072</v>
      </c>
      <c r="O6" s="267" t="s">
        <v>3072</v>
      </c>
      <c r="P6" s="267" t="s">
        <v>3072</v>
      </c>
      <c r="Q6" s="268" t="s">
        <v>3072</v>
      </c>
      <c r="R6" s="545"/>
      <c r="S6" s="548"/>
      <c r="T6" s="267" t="s">
        <v>3072</v>
      </c>
      <c r="U6" s="267" t="s">
        <v>3072</v>
      </c>
      <c r="V6" s="267" t="s">
        <v>3072</v>
      </c>
      <c r="W6" s="267" t="s">
        <v>3072</v>
      </c>
      <c r="X6" s="267" t="s">
        <v>3072</v>
      </c>
      <c r="Y6" s="267" t="s">
        <v>3072</v>
      </c>
      <c r="Z6" s="268" t="s">
        <v>3072</v>
      </c>
      <c r="AA6" s="112"/>
      <c r="AB6" s="112"/>
      <c r="AC6" s="112"/>
      <c r="AD6" s="112"/>
      <c r="AE6" s="112"/>
      <c r="AF6" s="112"/>
      <c r="AG6" s="112"/>
    </row>
    <row r="7" spans="1:184" ht="16.899999999999999" customHeight="1">
      <c r="A7" s="26"/>
      <c r="B7" s="27" t="s">
        <v>15</v>
      </c>
      <c r="C7" s="28" t="s">
        <v>16</v>
      </c>
      <c r="D7" s="140">
        <v>391.78</v>
      </c>
      <c r="E7" s="140">
        <v>21.37</v>
      </c>
      <c r="F7" s="140">
        <v>363.87</v>
      </c>
      <c r="G7" s="140">
        <v>284.32</v>
      </c>
      <c r="H7" s="140">
        <v>27.96</v>
      </c>
      <c r="I7" s="140">
        <v>5.62</v>
      </c>
      <c r="J7" s="140">
        <v>0.92</v>
      </c>
      <c r="K7" s="140">
        <v>201.12</v>
      </c>
      <c r="L7" s="140">
        <v>14.27</v>
      </c>
      <c r="M7" s="140">
        <v>180.71</v>
      </c>
      <c r="N7" s="140">
        <v>145.22999999999999</v>
      </c>
      <c r="O7" s="140">
        <v>16.53</v>
      </c>
      <c r="P7" s="140">
        <v>5.22</v>
      </c>
      <c r="Q7" s="141">
        <v>0.92</v>
      </c>
      <c r="R7" s="27" t="s">
        <v>15</v>
      </c>
      <c r="S7" s="28" t="s">
        <v>16</v>
      </c>
      <c r="T7" s="140">
        <v>32.590000000000003</v>
      </c>
      <c r="U7" s="140">
        <v>0</v>
      </c>
      <c r="V7" s="140">
        <v>32.57</v>
      </c>
      <c r="W7" s="140">
        <v>28.47</v>
      </c>
      <c r="X7" s="140">
        <v>0.09</v>
      </c>
      <c r="Y7" s="140">
        <v>0.02</v>
      </c>
      <c r="Z7" s="141">
        <v>0</v>
      </c>
      <c r="AA7" s="14"/>
      <c r="AB7" s="14"/>
      <c r="AC7" s="14"/>
      <c r="AD7" s="14"/>
      <c r="AE7" s="14"/>
      <c r="AF7" s="14"/>
      <c r="AG7" s="14"/>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row>
    <row r="8" spans="1:184" ht="16.899999999999999" customHeight="1">
      <c r="A8" s="26"/>
      <c r="B8" s="459" t="s">
        <v>17</v>
      </c>
      <c r="C8" s="33" t="s">
        <v>18</v>
      </c>
      <c r="D8" s="142">
        <v>201.07000000000002</v>
      </c>
      <c r="E8" s="142">
        <v>15.94</v>
      </c>
      <c r="F8" s="142">
        <v>176.71</v>
      </c>
      <c r="G8" s="142">
        <v>151.97</v>
      </c>
      <c r="H8" s="142">
        <v>11.89</v>
      </c>
      <c r="I8" s="142">
        <v>2.78</v>
      </c>
      <c r="J8" s="142">
        <v>5.64</v>
      </c>
      <c r="K8" s="142">
        <v>139.86000000000001</v>
      </c>
      <c r="L8" s="142">
        <v>15.94</v>
      </c>
      <c r="M8" s="142">
        <v>119.33</v>
      </c>
      <c r="N8" s="142">
        <v>103.39</v>
      </c>
      <c r="O8" s="142">
        <v>6.91</v>
      </c>
      <c r="P8" s="142">
        <v>2.7</v>
      </c>
      <c r="Q8" s="143">
        <v>1.89</v>
      </c>
      <c r="R8" s="459" t="s">
        <v>17</v>
      </c>
      <c r="S8" s="33" t="s">
        <v>18</v>
      </c>
      <c r="T8" s="142">
        <v>8.14</v>
      </c>
      <c r="U8" s="142">
        <v>0</v>
      </c>
      <c r="V8" s="142">
        <v>8.14</v>
      </c>
      <c r="W8" s="142">
        <v>8.14</v>
      </c>
      <c r="X8" s="142">
        <v>0</v>
      </c>
      <c r="Y8" s="142">
        <v>0</v>
      </c>
      <c r="Z8" s="143">
        <v>0</v>
      </c>
      <c r="AA8" s="14"/>
      <c r="AB8" s="14"/>
      <c r="AC8" s="14"/>
      <c r="AD8" s="14"/>
      <c r="AE8" s="14"/>
      <c r="AF8" s="14"/>
      <c r="AG8" s="14"/>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row>
    <row r="9" spans="1:184" ht="16.899999999999999" customHeight="1">
      <c r="A9" s="26"/>
      <c r="B9" s="460"/>
      <c r="C9" s="38" t="s">
        <v>19</v>
      </c>
      <c r="D9" s="144">
        <v>183.08</v>
      </c>
      <c r="E9" s="144">
        <v>15.94</v>
      </c>
      <c r="F9" s="144">
        <v>158.72</v>
      </c>
      <c r="G9" s="144">
        <v>133.97999999999999</v>
      </c>
      <c r="H9" s="144">
        <v>11.89</v>
      </c>
      <c r="I9" s="144">
        <v>2.78</v>
      </c>
      <c r="J9" s="144">
        <v>5.64</v>
      </c>
      <c r="K9" s="144">
        <v>125.97</v>
      </c>
      <c r="L9" s="144">
        <v>15.94</v>
      </c>
      <c r="M9" s="144">
        <v>105.44</v>
      </c>
      <c r="N9" s="144">
        <v>89.5</v>
      </c>
      <c r="O9" s="144">
        <v>6.91</v>
      </c>
      <c r="P9" s="144">
        <v>2.7</v>
      </c>
      <c r="Q9" s="145">
        <v>1.89</v>
      </c>
      <c r="R9" s="460"/>
      <c r="S9" s="38" t="s">
        <v>19</v>
      </c>
      <c r="T9" s="144">
        <v>7</v>
      </c>
      <c r="U9" s="144">
        <v>0</v>
      </c>
      <c r="V9" s="144">
        <v>7</v>
      </c>
      <c r="W9" s="144">
        <v>7</v>
      </c>
      <c r="X9" s="144">
        <v>0</v>
      </c>
      <c r="Y9" s="144">
        <v>0</v>
      </c>
      <c r="Z9" s="145">
        <v>0</v>
      </c>
      <c r="AA9" s="14"/>
      <c r="AB9" s="14"/>
      <c r="AC9" s="14"/>
      <c r="AD9" s="14"/>
      <c r="AE9" s="14"/>
      <c r="AF9" s="14"/>
      <c r="AG9" s="14"/>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row>
    <row r="10" spans="1:184" ht="16.899999999999999" customHeight="1">
      <c r="A10" s="26"/>
      <c r="B10" s="461"/>
      <c r="C10" s="43" t="s">
        <v>20</v>
      </c>
      <c r="D10" s="144">
        <v>17.989999999999998</v>
      </c>
      <c r="E10" s="144">
        <v>0</v>
      </c>
      <c r="F10" s="144">
        <v>17.989999999999998</v>
      </c>
      <c r="G10" s="144">
        <v>17.989999999999998</v>
      </c>
      <c r="H10" s="144">
        <v>0</v>
      </c>
      <c r="I10" s="144">
        <v>0</v>
      </c>
      <c r="J10" s="144">
        <v>0</v>
      </c>
      <c r="K10" s="144">
        <v>13.89</v>
      </c>
      <c r="L10" s="144">
        <v>0</v>
      </c>
      <c r="M10" s="144">
        <v>13.89</v>
      </c>
      <c r="N10" s="144">
        <v>13.89</v>
      </c>
      <c r="O10" s="144">
        <v>0</v>
      </c>
      <c r="P10" s="144">
        <v>0</v>
      </c>
      <c r="Q10" s="145">
        <v>0</v>
      </c>
      <c r="R10" s="461"/>
      <c r="S10" s="43" t="s">
        <v>20</v>
      </c>
      <c r="T10" s="144">
        <v>1.1399999999999999</v>
      </c>
      <c r="U10" s="144">
        <v>0</v>
      </c>
      <c r="V10" s="144">
        <v>1.1399999999999999</v>
      </c>
      <c r="W10" s="144">
        <v>1.1399999999999999</v>
      </c>
      <c r="X10" s="144">
        <v>0</v>
      </c>
      <c r="Y10" s="144">
        <v>0</v>
      </c>
      <c r="Z10" s="145">
        <v>0</v>
      </c>
      <c r="AA10" s="14"/>
      <c r="AB10" s="14"/>
      <c r="AC10" s="14"/>
      <c r="AD10" s="14"/>
      <c r="AE10" s="14"/>
      <c r="AF10" s="14"/>
      <c r="AG10" s="14"/>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row>
    <row r="11" spans="1:184" ht="16.899999999999999" customHeight="1">
      <c r="A11" s="26"/>
      <c r="B11" s="44" t="s">
        <v>21</v>
      </c>
      <c r="C11" s="33" t="s">
        <v>22</v>
      </c>
      <c r="D11" s="142">
        <v>88.54</v>
      </c>
      <c r="E11" s="142">
        <v>0</v>
      </c>
      <c r="F11" s="142">
        <v>87.64</v>
      </c>
      <c r="G11" s="142">
        <v>57.17</v>
      </c>
      <c r="H11" s="142">
        <v>2.58</v>
      </c>
      <c r="I11" s="142">
        <v>0.9</v>
      </c>
      <c r="J11" s="142">
        <v>0</v>
      </c>
      <c r="K11" s="142">
        <v>63.62</v>
      </c>
      <c r="L11" s="142">
        <v>0</v>
      </c>
      <c r="M11" s="142">
        <v>62.73</v>
      </c>
      <c r="N11" s="142">
        <v>41.32</v>
      </c>
      <c r="O11" s="142">
        <v>2.48</v>
      </c>
      <c r="P11" s="142">
        <v>0.89</v>
      </c>
      <c r="Q11" s="143">
        <v>0</v>
      </c>
      <c r="R11" s="44" t="s">
        <v>21</v>
      </c>
      <c r="S11" s="33" t="s">
        <v>22</v>
      </c>
      <c r="T11" s="142">
        <v>12.79</v>
      </c>
      <c r="U11" s="142">
        <v>0</v>
      </c>
      <c r="V11" s="142">
        <v>12.78</v>
      </c>
      <c r="W11" s="142">
        <v>9.14</v>
      </c>
      <c r="X11" s="142">
        <v>0.1</v>
      </c>
      <c r="Y11" s="142">
        <v>0.01</v>
      </c>
      <c r="Z11" s="143">
        <v>0</v>
      </c>
      <c r="AA11" s="14"/>
      <c r="AB11" s="14"/>
      <c r="AC11" s="14"/>
      <c r="AD11" s="14"/>
      <c r="AE11" s="14"/>
      <c r="AF11" s="14"/>
      <c r="AG11" s="14"/>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row>
    <row r="12" spans="1:184" ht="16.899999999999999" customHeight="1">
      <c r="A12" s="26"/>
      <c r="B12" s="44" t="s">
        <v>23</v>
      </c>
      <c r="C12" s="33" t="s">
        <v>24</v>
      </c>
      <c r="D12" s="142">
        <v>75.36</v>
      </c>
      <c r="E12" s="142">
        <v>4.7</v>
      </c>
      <c r="F12" s="142">
        <v>70.099999999999994</v>
      </c>
      <c r="G12" s="142">
        <v>42.73</v>
      </c>
      <c r="H12" s="142">
        <v>1.64</v>
      </c>
      <c r="I12" s="142">
        <v>0.56000000000000005</v>
      </c>
      <c r="J12" s="142">
        <v>0</v>
      </c>
      <c r="K12" s="142">
        <v>41.57</v>
      </c>
      <c r="L12" s="142">
        <v>0</v>
      </c>
      <c r="M12" s="142">
        <v>41.35</v>
      </c>
      <c r="N12" s="142">
        <v>24.75</v>
      </c>
      <c r="O12" s="142">
        <v>1.56</v>
      </c>
      <c r="P12" s="142">
        <v>0.22</v>
      </c>
      <c r="Q12" s="143">
        <v>0</v>
      </c>
      <c r="R12" s="44" t="s">
        <v>23</v>
      </c>
      <c r="S12" s="33" t="s">
        <v>24</v>
      </c>
      <c r="T12" s="142">
        <v>10.52</v>
      </c>
      <c r="U12" s="142">
        <v>0</v>
      </c>
      <c r="V12" s="142">
        <v>10.18</v>
      </c>
      <c r="W12" s="142">
        <v>8.1300000000000008</v>
      </c>
      <c r="X12" s="142">
        <v>0</v>
      </c>
      <c r="Y12" s="142">
        <v>0.34</v>
      </c>
      <c r="Z12" s="143">
        <v>0</v>
      </c>
      <c r="AA12" s="14"/>
      <c r="AB12" s="14"/>
      <c r="AC12" s="14"/>
      <c r="AD12" s="14"/>
      <c r="AE12" s="14"/>
      <c r="AF12" s="14"/>
      <c r="AG12" s="14"/>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row>
    <row r="13" spans="1:184" ht="16.899999999999999" customHeight="1">
      <c r="A13" s="26"/>
      <c r="B13" s="459" t="s">
        <v>25</v>
      </c>
      <c r="C13" s="43" t="s">
        <v>26</v>
      </c>
      <c r="D13" s="144">
        <v>70.41</v>
      </c>
      <c r="E13" s="144">
        <v>6.82</v>
      </c>
      <c r="F13" s="144">
        <v>53.57</v>
      </c>
      <c r="G13" s="144">
        <v>51.1</v>
      </c>
      <c r="H13" s="144">
        <v>0</v>
      </c>
      <c r="I13" s="144">
        <v>10.02</v>
      </c>
      <c r="J13" s="144">
        <v>0</v>
      </c>
      <c r="K13" s="144">
        <v>58.3</v>
      </c>
      <c r="L13" s="144">
        <v>5.32</v>
      </c>
      <c r="M13" s="144">
        <v>42.96</v>
      </c>
      <c r="N13" s="144">
        <v>41.2</v>
      </c>
      <c r="O13" s="144">
        <v>0</v>
      </c>
      <c r="P13" s="144">
        <v>10.02</v>
      </c>
      <c r="Q13" s="145">
        <v>0</v>
      </c>
      <c r="R13" s="459" t="s">
        <v>25</v>
      </c>
      <c r="S13" s="43" t="s">
        <v>26</v>
      </c>
      <c r="T13" s="144">
        <v>0.31</v>
      </c>
      <c r="U13" s="144">
        <v>0</v>
      </c>
      <c r="V13" s="144">
        <v>0.31</v>
      </c>
      <c r="W13" s="144">
        <v>0.31</v>
      </c>
      <c r="X13" s="144">
        <v>0</v>
      </c>
      <c r="Y13" s="144">
        <v>0</v>
      </c>
      <c r="Z13" s="145">
        <v>0</v>
      </c>
      <c r="AA13" s="14"/>
      <c r="AB13" s="14"/>
      <c r="AC13" s="14"/>
      <c r="AD13" s="14"/>
      <c r="AE13" s="14"/>
      <c r="AF13" s="14"/>
      <c r="AG13" s="14"/>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row>
    <row r="14" spans="1:184" ht="16.899999999999999" customHeight="1">
      <c r="A14" s="26"/>
      <c r="B14" s="460"/>
      <c r="C14" s="43" t="s">
        <v>27</v>
      </c>
      <c r="D14" s="144">
        <v>50.39</v>
      </c>
      <c r="E14" s="144">
        <v>6.55</v>
      </c>
      <c r="F14" s="144">
        <v>43.17</v>
      </c>
      <c r="G14" s="144">
        <v>29.41</v>
      </c>
      <c r="H14" s="144">
        <v>8.84</v>
      </c>
      <c r="I14" s="144">
        <v>0.67</v>
      </c>
      <c r="J14" s="144">
        <v>0</v>
      </c>
      <c r="K14" s="144">
        <v>33.200000000000003</v>
      </c>
      <c r="L14" s="144">
        <v>5.63</v>
      </c>
      <c r="M14" s="144">
        <v>27.57</v>
      </c>
      <c r="N14" s="144">
        <v>18.89</v>
      </c>
      <c r="O14" s="144">
        <v>5.58</v>
      </c>
      <c r="P14" s="144">
        <v>0</v>
      </c>
      <c r="Q14" s="145">
        <v>0</v>
      </c>
      <c r="R14" s="460"/>
      <c r="S14" s="43" t="s">
        <v>27</v>
      </c>
      <c r="T14" s="144">
        <v>0.68</v>
      </c>
      <c r="U14" s="144">
        <v>0</v>
      </c>
      <c r="V14" s="144">
        <v>0.68</v>
      </c>
      <c r="W14" s="144">
        <v>0.5</v>
      </c>
      <c r="X14" s="144">
        <v>0.18</v>
      </c>
      <c r="Y14" s="144">
        <v>0</v>
      </c>
      <c r="Z14" s="145">
        <v>0</v>
      </c>
      <c r="AA14" s="14"/>
      <c r="AB14" s="14"/>
      <c r="AC14" s="14"/>
      <c r="AD14" s="14"/>
      <c r="AE14" s="14"/>
      <c r="AF14" s="14"/>
      <c r="AG14" s="14"/>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row>
    <row r="15" spans="1:184" ht="16.899999999999999" customHeight="1">
      <c r="A15" s="26"/>
      <c r="B15" s="460"/>
      <c r="C15" s="43" t="s">
        <v>28</v>
      </c>
      <c r="D15" s="144">
        <v>55.78</v>
      </c>
      <c r="E15" s="144">
        <v>9.26</v>
      </c>
      <c r="F15" s="144">
        <v>46.52</v>
      </c>
      <c r="G15" s="144">
        <v>15.98</v>
      </c>
      <c r="H15" s="144">
        <v>9.14</v>
      </c>
      <c r="I15" s="144">
        <v>0</v>
      </c>
      <c r="J15" s="144">
        <v>0</v>
      </c>
      <c r="K15" s="144">
        <v>33.4</v>
      </c>
      <c r="L15" s="144">
        <v>6.55</v>
      </c>
      <c r="M15" s="144">
        <v>26.85</v>
      </c>
      <c r="N15" s="144">
        <v>9.5299999999999994</v>
      </c>
      <c r="O15" s="144">
        <v>7.09</v>
      </c>
      <c r="P15" s="144">
        <v>0</v>
      </c>
      <c r="Q15" s="145">
        <v>0</v>
      </c>
      <c r="R15" s="460"/>
      <c r="S15" s="43" t="s">
        <v>28</v>
      </c>
      <c r="T15" s="144">
        <v>7.71</v>
      </c>
      <c r="U15" s="144">
        <v>0</v>
      </c>
      <c r="V15" s="144">
        <v>7.71</v>
      </c>
      <c r="W15" s="144">
        <v>4.17</v>
      </c>
      <c r="X15" s="144">
        <v>0.56999999999999995</v>
      </c>
      <c r="Y15" s="144">
        <v>0</v>
      </c>
      <c r="Z15" s="145">
        <v>0</v>
      </c>
      <c r="AA15" s="14"/>
      <c r="AB15" s="14"/>
      <c r="AC15" s="14"/>
      <c r="AD15" s="14"/>
      <c r="AE15" s="14"/>
      <c r="AF15" s="14"/>
      <c r="AG15" s="14"/>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row>
    <row r="16" spans="1:184" ht="16.899999999999999" customHeight="1">
      <c r="A16" s="26"/>
      <c r="B16" s="461"/>
      <c r="C16" s="33" t="s">
        <v>29</v>
      </c>
      <c r="D16" s="142">
        <v>176.57999999999998</v>
      </c>
      <c r="E16" s="142">
        <v>22.630000000000003</v>
      </c>
      <c r="F16" s="142">
        <v>143.26000000000002</v>
      </c>
      <c r="G16" s="142">
        <v>96.490000000000009</v>
      </c>
      <c r="H16" s="142">
        <v>17.98</v>
      </c>
      <c r="I16" s="142">
        <v>10.69</v>
      </c>
      <c r="J16" s="142">
        <v>0</v>
      </c>
      <c r="K16" s="142">
        <v>124.9</v>
      </c>
      <c r="L16" s="142">
        <v>17.5</v>
      </c>
      <c r="M16" s="142">
        <v>97.38</v>
      </c>
      <c r="N16" s="142">
        <v>69.62</v>
      </c>
      <c r="O16" s="142">
        <v>12.67</v>
      </c>
      <c r="P16" s="142">
        <v>10.02</v>
      </c>
      <c r="Q16" s="143">
        <v>0</v>
      </c>
      <c r="R16" s="461"/>
      <c r="S16" s="33" t="s">
        <v>29</v>
      </c>
      <c r="T16" s="142">
        <v>8.6999999999999993</v>
      </c>
      <c r="U16" s="142">
        <v>0</v>
      </c>
      <c r="V16" s="142">
        <v>8.6999999999999993</v>
      </c>
      <c r="W16" s="142">
        <v>4.9800000000000004</v>
      </c>
      <c r="X16" s="142">
        <v>0.75</v>
      </c>
      <c r="Y16" s="142">
        <v>0</v>
      </c>
      <c r="Z16" s="143">
        <v>0</v>
      </c>
      <c r="AA16" s="14"/>
      <c r="AB16" s="14"/>
      <c r="AC16" s="14"/>
      <c r="AD16" s="14"/>
      <c r="AE16" s="14"/>
      <c r="AF16" s="14"/>
      <c r="AG16" s="14"/>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row>
    <row r="17" spans="1:184" ht="16.899999999999999" customHeight="1">
      <c r="A17" s="26"/>
      <c r="B17" s="459" t="s">
        <v>30</v>
      </c>
      <c r="C17" s="43" t="s">
        <v>31</v>
      </c>
      <c r="D17" s="144">
        <v>112.2</v>
      </c>
      <c r="E17" s="144">
        <v>3.7</v>
      </c>
      <c r="F17" s="144">
        <v>102.97</v>
      </c>
      <c r="G17" s="144">
        <v>65.209999999999994</v>
      </c>
      <c r="H17" s="144">
        <v>7.08</v>
      </c>
      <c r="I17" s="144">
        <v>5.53</v>
      </c>
      <c r="J17" s="144">
        <v>0</v>
      </c>
      <c r="K17" s="144">
        <v>69.38</v>
      </c>
      <c r="L17" s="144">
        <v>0</v>
      </c>
      <c r="M17" s="144">
        <v>63.85</v>
      </c>
      <c r="N17" s="144">
        <v>43.08</v>
      </c>
      <c r="O17" s="144">
        <v>4.21</v>
      </c>
      <c r="P17" s="144">
        <v>5.53</v>
      </c>
      <c r="Q17" s="145">
        <v>0</v>
      </c>
      <c r="R17" s="459" t="s">
        <v>30</v>
      </c>
      <c r="S17" s="43" t="s">
        <v>31</v>
      </c>
      <c r="T17" s="144">
        <v>15.69</v>
      </c>
      <c r="U17" s="144">
        <v>0</v>
      </c>
      <c r="V17" s="144">
        <v>15.69</v>
      </c>
      <c r="W17" s="144">
        <v>12.94</v>
      </c>
      <c r="X17" s="144">
        <v>0</v>
      </c>
      <c r="Y17" s="144">
        <v>0</v>
      </c>
      <c r="Z17" s="145">
        <v>0</v>
      </c>
      <c r="AA17" s="14"/>
      <c r="AB17" s="14"/>
      <c r="AC17" s="14"/>
      <c r="AD17" s="14"/>
      <c r="AE17" s="14"/>
      <c r="AF17" s="14"/>
      <c r="AG17" s="14"/>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row>
    <row r="18" spans="1:184" ht="16.899999999999999" customHeight="1">
      <c r="A18" s="26"/>
      <c r="B18" s="460"/>
      <c r="C18" s="43" t="s">
        <v>32</v>
      </c>
      <c r="D18" s="146">
        <v>21.49</v>
      </c>
      <c r="E18" s="146">
        <v>0.6</v>
      </c>
      <c r="F18" s="146">
        <v>20.89</v>
      </c>
      <c r="G18" s="146">
        <v>12.19</v>
      </c>
      <c r="H18" s="146">
        <v>4.0999999999999996</v>
      </c>
      <c r="I18" s="146">
        <v>0</v>
      </c>
      <c r="J18" s="146">
        <v>0</v>
      </c>
      <c r="K18" s="146">
        <v>14.35</v>
      </c>
      <c r="L18" s="146">
        <v>0</v>
      </c>
      <c r="M18" s="146">
        <v>14.35</v>
      </c>
      <c r="N18" s="146">
        <v>9.76</v>
      </c>
      <c r="O18" s="146">
        <v>4.0199999999999996</v>
      </c>
      <c r="P18" s="146">
        <v>0</v>
      </c>
      <c r="Q18" s="147">
        <v>0</v>
      </c>
      <c r="R18" s="460"/>
      <c r="S18" s="43" t="s">
        <v>32</v>
      </c>
      <c r="T18" s="146">
        <v>0.37</v>
      </c>
      <c r="U18" s="146">
        <v>0</v>
      </c>
      <c r="V18" s="146">
        <v>0.37</v>
      </c>
      <c r="W18" s="146">
        <v>0.31</v>
      </c>
      <c r="X18" s="146">
        <v>0</v>
      </c>
      <c r="Y18" s="146">
        <v>0</v>
      </c>
      <c r="Z18" s="147">
        <v>0</v>
      </c>
      <c r="AA18" s="14"/>
      <c r="AB18" s="14"/>
      <c r="AC18" s="14"/>
      <c r="AD18" s="14"/>
      <c r="AE18" s="14"/>
      <c r="AF18" s="14"/>
      <c r="AG18" s="14"/>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row>
    <row r="19" spans="1:184" ht="16.899999999999999" customHeight="1">
      <c r="A19" s="26"/>
      <c r="B19" s="460"/>
      <c r="C19" s="43" t="s">
        <v>33</v>
      </c>
      <c r="D19" s="144">
        <v>17.78</v>
      </c>
      <c r="E19" s="144">
        <v>6.18</v>
      </c>
      <c r="F19" s="144">
        <v>11.6</v>
      </c>
      <c r="G19" s="144">
        <v>7.92</v>
      </c>
      <c r="H19" s="144">
        <v>0</v>
      </c>
      <c r="I19" s="144">
        <v>0</v>
      </c>
      <c r="J19" s="144">
        <v>0</v>
      </c>
      <c r="K19" s="144">
        <v>8.1</v>
      </c>
      <c r="L19" s="144">
        <v>0</v>
      </c>
      <c r="M19" s="144">
        <v>8.1</v>
      </c>
      <c r="N19" s="144">
        <v>6.02</v>
      </c>
      <c r="O19" s="144">
        <v>0</v>
      </c>
      <c r="P19" s="144">
        <v>0</v>
      </c>
      <c r="Q19" s="145">
        <v>0</v>
      </c>
      <c r="R19" s="460"/>
      <c r="S19" s="43" t="s">
        <v>33</v>
      </c>
      <c r="T19" s="144">
        <v>0.91</v>
      </c>
      <c r="U19" s="144">
        <v>0</v>
      </c>
      <c r="V19" s="144">
        <v>0.91</v>
      </c>
      <c r="W19" s="144">
        <v>0.91</v>
      </c>
      <c r="X19" s="144">
        <v>0</v>
      </c>
      <c r="Y19" s="144">
        <v>0</v>
      </c>
      <c r="Z19" s="145">
        <v>0</v>
      </c>
      <c r="AA19" s="14"/>
      <c r="AB19" s="14"/>
      <c r="AC19" s="14"/>
      <c r="AD19" s="14"/>
      <c r="AE19" s="14"/>
      <c r="AF19" s="14"/>
      <c r="AG19" s="14"/>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row>
    <row r="20" spans="1:184" ht="16.899999999999999" customHeight="1">
      <c r="A20" s="26"/>
      <c r="B20" s="461"/>
      <c r="C20" s="33" t="s">
        <v>34</v>
      </c>
      <c r="D20" s="142">
        <v>151.47</v>
      </c>
      <c r="E20" s="142">
        <v>10.48</v>
      </c>
      <c r="F20" s="142">
        <v>135.46</v>
      </c>
      <c r="G20" s="142">
        <v>85.32</v>
      </c>
      <c r="H20" s="142">
        <v>11.18</v>
      </c>
      <c r="I20" s="142">
        <v>5.53</v>
      </c>
      <c r="J20" s="142">
        <v>0</v>
      </c>
      <c r="K20" s="142">
        <v>91.829999999999984</v>
      </c>
      <c r="L20" s="142">
        <v>0</v>
      </c>
      <c r="M20" s="142">
        <v>86.3</v>
      </c>
      <c r="N20" s="142">
        <v>58.86</v>
      </c>
      <c r="O20" s="142">
        <v>8.23</v>
      </c>
      <c r="P20" s="142">
        <v>5.53</v>
      </c>
      <c r="Q20" s="143">
        <v>0</v>
      </c>
      <c r="R20" s="461"/>
      <c r="S20" s="33" t="s">
        <v>34</v>
      </c>
      <c r="T20" s="142">
        <v>16.97</v>
      </c>
      <c r="U20" s="142">
        <v>0</v>
      </c>
      <c r="V20" s="142">
        <v>16.97</v>
      </c>
      <c r="W20" s="142">
        <v>14.16</v>
      </c>
      <c r="X20" s="142">
        <v>0</v>
      </c>
      <c r="Y20" s="142">
        <v>0</v>
      </c>
      <c r="Z20" s="143">
        <v>0</v>
      </c>
      <c r="AA20" s="14"/>
      <c r="AB20" s="14"/>
      <c r="AC20" s="14"/>
      <c r="AD20" s="14"/>
      <c r="AE20" s="14"/>
      <c r="AF20" s="14"/>
      <c r="AG20" s="14"/>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row>
    <row r="21" spans="1:184" ht="16.899999999999999" customHeight="1">
      <c r="A21" s="26"/>
      <c r="B21" s="44" t="s">
        <v>35</v>
      </c>
      <c r="C21" s="33" t="s">
        <v>36</v>
      </c>
      <c r="D21" s="142">
        <v>21.88</v>
      </c>
      <c r="E21" s="142">
        <v>0</v>
      </c>
      <c r="F21" s="142">
        <v>21.25</v>
      </c>
      <c r="G21" s="142">
        <v>21.25</v>
      </c>
      <c r="H21" s="142">
        <v>0</v>
      </c>
      <c r="I21" s="142">
        <v>0</v>
      </c>
      <c r="J21" s="142">
        <v>0.63</v>
      </c>
      <c r="K21" s="142">
        <v>12.23</v>
      </c>
      <c r="L21" s="142">
        <v>0</v>
      </c>
      <c r="M21" s="142">
        <v>12.23</v>
      </c>
      <c r="N21" s="142">
        <v>12.23</v>
      </c>
      <c r="O21" s="142">
        <v>0</v>
      </c>
      <c r="P21" s="142">
        <v>0</v>
      </c>
      <c r="Q21" s="143">
        <v>0</v>
      </c>
      <c r="R21" s="44" t="s">
        <v>35</v>
      </c>
      <c r="S21" s="33" t="s">
        <v>36</v>
      </c>
      <c r="T21" s="142">
        <v>5</v>
      </c>
      <c r="U21" s="142">
        <v>0</v>
      </c>
      <c r="V21" s="142">
        <v>5</v>
      </c>
      <c r="W21" s="142">
        <v>5</v>
      </c>
      <c r="X21" s="142">
        <v>0</v>
      </c>
      <c r="Y21" s="142">
        <v>0</v>
      </c>
      <c r="Z21" s="143">
        <v>0</v>
      </c>
      <c r="AA21" s="14"/>
      <c r="AB21" s="14"/>
      <c r="AC21" s="14"/>
      <c r="AD21" s="14"/>
      <c r="AE21" s="14"/>
      <c r="AF21" s="14"/>
      <c r="AG21" s="14"/>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row>
    <row r="22" spans="1:184" ht="16.899999999999999" customHeight="1">
      <c r="A22" s="26"/>
      <c r="B22" s="44" t="s">
        <v>37</v>
      </c>
      <c r="C22" s="33" t="s">
        <v>38</v>
      </c>
      <c r="D22" s="142">
        <v>41.48</v>
      </c>
      <c r="E22" s="142">
        <v>7.28</v>
      </c>
      <c r="F22" s="142">
        <v>32.08</v>
      </c>
      <c r="G22" s="142">
        <v>30.71</v>
      </c>
      <c r="H22" s="142">
        <v>0</v>
      </c>
      <c r="I22" s="142">
        <v>2.12</v>
      </c>
      <c r="J22" s="142">
        <v>0</v>
      </c>
      <c r="K22" s="142">
        <v>32.03</v>
      </c>
      <c r="L22" s="142">
        <v>7.28</v>
      </c>
      <c r="M22" s="142">
        <v>22.63</v>
      </c>
      <c r="N22" s="142">
        <v>21.26</v>
      </c>
      <c r="O22" s="142">
        <v>0</v>
      </c>
      <c r="P22" s="142">
        <v>2.12</v>
      </c>
      <c r="Q22" s="143">
        <v>0</v>
      </c>
      <c r="R22" s="44" t="s">
        <v>37</v>
      </c>
      <c r="S22" s="33" t="s">
        <v>38</v>
      </c>
      <c r="T22" s="142">
        <v>3.45</v>
      </c>
      <c r="U22" s="142">
        <v>0</v>
      </c>
      <c r="V22" s="142">
        <v>3.45</v>
      </c>
      <c r="W22" s="142">
        <v>3.45</v>
      </c>
      <c r="X22" s="142">
        <v>0</v>
      </c>
      <c r="Y22" s="142">
        <v>0</v>
      </c>
      <c r="Z22" s="143">
        <v>0</v>
      </c>
      <c r="AA22" s="14"/>
      <c r="AB22" s="14"/>
      <c r="AC22" s="14"/>
      <c r="AD22" s="14"/>
      <c r="AE22" s="14"/>
      <c r="AF22" s="14"/>
      <c r="AG22" s="14"/>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row>
    <row r="23" spans="1:184" ht="16.899999999999999" customHeight="1">
      <c r="A23" s="26"/>
      <c r="B23" s="44" t="s">
        <v>39</v>
      </c>
      <c r="C23" s="33" t="s">
        <v>40</v>
      </c>
      <c r="D23" s="142">
        <v>32.65</v>
      </c>
      <c r="E23" s="142">
        <v>0</v>
      </c>
      <c r="F23" s="142">
        <v>32.65</v>
      </c>
      <c r="G23" s="142">
        <v>19.920000000000002</v>
      </c>
      <c r="H23" s="142">
        <v>0.24</v>
      </c>
      <c r="I23" s="142">
        <v>0</v>
      </c>
      <c r="J23" s="142">
        <v>0</v>
      </c>
      <c r="K23" s="142">
        <v>12.55</v>
      </c>
      <c r="L23" s="142">
        <v>0</v>
      </c>
      <c r="M23" s="142">
        <v>12.55</v>
      </c>
      <c r="N23" s="142">
        <v>8.33</v>
      </c>
      <c r="O23" s="142">
        <v>0</v>
      </c>
      <c r="P23" s="142">
        <v>0</v>
      </c>
      <c r="Q23" s="143">
        <v>0</v>
      </c>
      <c r="R23" s="44" t="s">
        <v>39</v>
      </c>
      <c r="S23" s="33" t="s">
        <v>40</v>
      </c>
      <c r="T23" s="142">
        <v>6.8</v>
      </c>
      <c r="U23" s="142">
        <v>0</v>
      </c>
      <c r="V23" s="142">
        <v>6.8</v>
      </c>
      <c r="W23" s="142">
        <v>5.16</v>
      </c>
      <c r="X23" s="142">
        <v>0.24</v>
      </c>
      <c r="Y23" s="142">
        <v>0</v>
      </c>
      <c r="Z23" s="143">
        <v>0</v>
      </c>
      <c r="AA23" s="14"/>
      <c r="AB23" s="14"/>
      <c r="AC23" s="14"/>
      <c r="AD23" s="14"/>
      <c r="AE23" s="14"/>
      <c r="AF23" s="14"/>
      <c r="AG23" s="14"/>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row>
    <row r="24" spans="1:184" ht="16.899999999999999" customHeight="1">
      <c r="A24" s="26"/>
      <c r="B24" s="44" t="s">
        <v>41</v>
      </c>
      <c r="C24" s="33" t="s">
        <v>42</v>
      </c>
      <c r="D24" s="142">
        <v>17.7</v>
      </c>
      <c r="E24" s="142">
        <v>0</v>
      </c>
      <c r="F24" s="142">
        <v>16.3</v>
      </c>
      <c r="G24" s="142">
        <v>14.73</v>
      </c>
      <c r="H24" s="142">
        <v>1.1599999999999999</v>
      </c>
      <c r="I24" s="142">
        <v>1.4</v>
      </c>
      <c r="J24" s="142">
        <v>0</v>
      </c>
      <c r="K24" s="142">
        <v>7.9</v>
      </c>
      <c r="L24" s="142">
        <v>0</v>
      </c>
      <c r="M24" s="142">
        <v>6.5</v>
      </c>
      <c r="N24" s="142">
        <v>6.47</v>
      </c>
      <c r="O24" s="142">
        <v>0</v>
      </c>
      <c r="P24" s="142">
        <v>1.4</v>
      </c>
      <c r="Q24" s="143">
        <v>0</v>
      </c>
      <c r="R24" s="44" t="s">
        <v>41</v>
      </c>
      <c r="S24" s="33" t="s">
        <v>42</v>
      </c>
      <c r="T24" s="142">
        <v>6.29</v>
      </c>
      <c r="U24" s="142">
        <v>0</v>
      </c>
      <c r="V24" s="142">
        <v>6.29</v>
      </c>
      <c r="W24" s="142">
        <v>5.66</v>
      </c>
      <c r="X24" s="142">
        <v>0.61</v>
      </c>
      <c r="Y24" s="142">
        <v>0</v>
      </c>
      <c r="Z24" s="143">
        <v>0</v>
      </c>
      <c r="AA24" s="14"/>
      <c r="AB24" s="14"/>
      <c r="AC24" s="14"/>
      <c r="AD24" s="14"/>
      <c r="AE24" s="14"/>
      <c r="AF24" s="14"/>
      <c r="AG24" s="14"/>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row>
    <row r="25" spans="1:184" ht="16.899999999999999" customHeight="1">
      <c r="A25" s="26"/>
      <c r="B25" s="44" t="s">
        <v>43</v>
      </c>
      <c r="C25" s="33" t="s">
        <v>44</v>
      </c>
      <c r="D25" s="142">
        <v>21.12</v>
      </c>
      <c r="E25" s="142">
        <v>5.4</v>
      </c>
      <c r="F25" s="142">
        <v>15.72</v>
      </c>
      <c r="G25" s="142">
        <v>13.34</v>
      </c>
      <c r="H25" s="142">
        <v>0.55000000000000004</v>
      </c>
      <c r="I25" s="142">
        <v>0</v>
      </c>
      <c r="J25" s="142">
        <v>0</v>
      </c>
      <c r="K25" s="142">
        <v>15.45</v>
      </c>
      <c r="L25" s="142">
        <v>5.4</v>
      </c>
      <c r="M25" s="142">
        <v>10.050000000000001</v>
      </c>
      <c r="N25" s="142">
        <v>8.31</v>
      </c>
      <c r="O25" s="142">
        <v>0.55000000000000004</v>
      </c>
      <c r="P25" s="142">
        <v>0</v>
      </c>
      <c r="Q25" s="143">
        <v>0</v>
      </c>
      <c r="R25" s="44" t="s">
        <v>43</v>
      </c>
      <c r="S25" s="33" t="s">
        <v>44</v>
      </c>
      <c r="T25" s="142">
        <v>0.6</v>
      </c>
      <c r="U25" s="142">
        <v>0</v>
      </c>
      <c r="V25" s="142">
        <v>0.6</v>
      </c>
      <c r="W25" s="142">
        <v>0.6</v>
      </c>
      <c r="X25" s="142">
        <v>0</v>
      </c>
      <c r="Y25" s="142">
        <v>0</v>
      </c>
      <c r="Z25" s="143">
        <v>0</v>
      </c>
      <c r="AA25" s="14"/>
      <c r="AB25" s="14"/>
      <c r="AC25" s="14"/>
      <c r="AD25" s="14"/>
      <c r="AE25" s="14"/>
      <c r="AF25" s="14"/>
      <c r="AG25" s="14"/>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row>
    <row r="26" spans="1:184" ht="16.899999999999999" customHeight="1">
      <c r="A26" s="26"/>
      <c r="B26" s="44" t="s">
        <v>45</v>
      </c>
      <c r="C26" s="33" t="s">
        <v>46</v>
      </c>
      <c r="D26" s="142">
        <v>31.33</v>
      </c>
      <c r="E26" s="142">
        <v>0</v>
      </c>
      <c r="F26" s="142">
        <v>30.74</v>
      </c>
      <c r="G26" s="142">
        <v>20.62</v>
      </c>
      <c r="H26" s="142">
        <v>0.71</v>
      </c>
      <c r="I26" s="142">
        <v>0.59</v>
      </c>
      <c r="J26" s="142">
        <v>0</v>
      </c>
      <c r="K26" s="142">
        <v>14.43</v>
      </c>
      <c r="L26" s="142">
        <v>0</v>
      </c>
      <c r="M26" s="142">
        <v>13.84</v>
      </c>
      <c r="N26" s="142">
        <v>8.75</v>
      </c>
      <c r="O26" s="142">
        <v>0.48</v>
      </c>
      <c r="P26" s="142">
        <v>0.59</v>
      </c>
      <c r="Q26" s="143">
        <v>0</v>
      </c>
      <c r="R26" s="44" t="s">
        <v>45</v>
      </c>
      <c r="S26" s="33" t="s">
        <v>46</v>
      </c>
      <c r="T26" s="142">
        <v>1.86</v>
      </c>
      <c r="U26" s="142">
        <v>0</v>
      </c>
      <c r="V26" s="142">
        <v>1.86</v>
      </c>
      <c r="W26" s="142">
        <v>1.08</v>
      </c>
      <c r="X26" s="142">
        <v>0</v>
      </c>
      <c r="Y26" s="142">
        <v>0</v>
      </c>
      <c r="Z26" s="143">
        <v>0</v>
      </c>
      <c r="AA26" s="14"/>
      <c r="AB26" s="14"/>
      <c r="AC26" s="14"/>
      <c r="AD26" s="14"/>
      <c r="AE26" s="14"/>
      <c r="AF26" s="14"/>
      <c r="AG26" s="14"/>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row>
    <row r="27" spans="1:184" ht="16.899999999999999" customHeight="1">
      <c r="A27" s="26"/>
      <c r="B27" s="459" t="s">
        <v>47</v>
      </c>
      <c r="C27" s="43" t="s">
        <v>48</v>
      </c>
      <c r="D27" s="144">
        <v>26.43</v>
      </c>
      <c r="E27" s="144">
        <v>0</v>
      </c>
      <c r="F27" s="144">
        <v>24.24</v>
      </c>
      <c r="G27" s="144">
        <v>13.11</v>
      </c>
      <c r="H27" s="144">
        <v>2.64</v>
      </c>
      <c r="I27" s="144">
        <v>2.19</v>
      </c>
      <c r="J27" s="144">
        <v>0</v>
      </c>
      <c r="K27" s="144">
        <v>18.489999999999998</v>
      </c>
      <c r="L27" s="144">
        <v>0</v>
      </c>
      <c r="M27" s="144">
        <v>16.3</v>
      </c>
      <c r="N27" s="144">
        <v>7.47</v>
      </c>
      <c r="O27" s="144">
        <v>1.81</v>
      </c>
      <c r="P27" s="144">
        <v>2.19</v>
      </c>
      <c r="Q27" s="145">
        <v>0</v>
      </c>
      <c r="R27" s="459" t="s">
        <v>47</v>
      </c>
      <c r="S27" s="43" t="s">
        <v>48</v>
      </c>
      <c r="T27" s="144">
        <v>1.17</v>
      </c>
      <c r="U27" s="144">
        <v>0</v>
      </c>
      <c r="V27" s="144">
        <v>1.17</v>
      </c>
      <c r="W27" s="144">
        <v>0.78</v>
      </c>
      <c r="X27" s="144">
        <v>0.39</v>
      </c>
      <c r="Y27" s="144">
        <v>0</v>
      </c>
      <c r="Z27" s="145">
        <v>0</v>
      </c>
      <c r="AA27" s="14"/>
      <c r="AB27" s="14"/>
      <c r="AC27" s="14"/>
      <c r="AD27" s="14"/>
      <c r="AE27" s="14"/>
      <c r="AF27" s="14"/>
      <c r="AG27" s="14"/>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row>
    <row r="28" spans="1:184" ht="16.899999999999999" customHeight="1">
      <c r="A28" s="26"/>
      <c r="B28" s="460"/>
      <c r="C28" s="43" t="s">
        <v>49</v>
      </c>
      <c r="D28" s="144">
        <v>31.08</v>
      </c>
      <c r="E28" s="144">
        <v>0</v>
      </c>
      <c r="F28" s="144">
        <v>31.08</v>
      </c>
      <c r="G28" s="144">
        <v>22.29</v>
      </c>
      <c r="H28" s="144">
        <v>3.48</v>
      </c>
      <c r="I28" s="144">
        <v>0</v>
      </c>
      <c r="J28" s="144">
        <v>0</v>
      </c>
      <c r="K28" s="144">
        <v>16.989999999999998</v>
      </c>
      <c r="L28" s="144">
        <v>0</v>
      </c>
      <c r="M28" s="144">
        <v>16.989999999999998</v>
      </c>
      <c r="N28" s="144">
        <v>10.99</v>
      </c>
      <c r="O28" s="144">
        <v>3.15</v>
      </c>
      <c r="P28" s="144">
        <v>0</v>
      </c>
      <c r="Q28" s="145">
        <v>0</v>
      </c>
      <c r="R28" s="460"/>
      <c r="S28" s="43" t="s">
        <v>49</v>
      </c>
      <c r="T28" s="144">
        <v>2.23</v>
      </c>
      <c r="U28" s="144">
        <v>0</v>
      </c>
      <c r="V28" s="144">
        <v>2.23</v>
      </c>
      <c r="W28" s="144">
        <v>1.9</v>
      </c>
      <c r="X28" s="144">
        <v>0.33</v>
      </c>
      <c r="Y28" s="144">
        <v>0</v>
      </c>
      <c r="Z28" s="145">
        <v>0</v>
      </c>
      <c r="AA28" s="14"/>
      <c r="AB28" s="14"/>
      <c r="AC28" s="14"/>
      <c r="AD28" s="14"/>
      <c r="AE28" s="14"/>
      <c r="AF28" s="14"/>
      <c r="AG28" s="14"/>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row>
    <row r="29" spans="1:184" ht="16.899999999999999" customHeight="1">
      <c r="A29" s="26"/>
      <c r="B29" s="460"/>
      <c r="C29" s="43" t="s">
        <v>50</v>
      </c>
      <c r="D29" s="144">
        <v>7.95</v>
      </c>
      <c r="E29" s="144">
        <v>0</v>
      </c>
      <c r="F29" s="144">
        <v>7.91</v>
      </c>
      <c r="G29" s="144">
        <v>4.17</v>
      </c>
      <c r="H29" s="144">
        <v>1.53</v>
      </c>
      <c r="I29" s="144">
        <v>0.04</v>
      </c>
      <c r="J29" s="144">
        <v>0</v>
      </c>
      <c r="K29" s="144">
        <v>3</v>
      </c>
      <c r="L29" s="144">
        <v>0</v>
      </c>
      <c r="M29" s="144">
        <v>3</v>
      </c>
      <c r="N29" s="144">
        <v>1.81</v>
      </c>
      <c r="O29" s="144">
        <v>1.19</v>
      </c>
      <c r="P29" s="144">
        <v>0</v>
      </c>
      <c r="Q29" s="145">
        <v>0</v>
      </c>
      <c r="R29" s="460"/>
      <c r="S29" s="43" t="s">
        <v>50</v>
      </c>
      <c r="T29" s="144">
        <v>0.38</v>
      </c>
      <c r="U29" s="144">
        <v>0</v>
      </c>
      <c r="V29" s="144">
        <v>0.38</v>
      </c>
      <c r="W29" s="144">
        <v>0.38</v>
      </c>
      <c r="X29" s="144">
        <v>0</v>
      </c>
      <c r="Y29" s="144">
        <v>0</v>
      </c>
      <c r="Z29" s="145">
        <v>0</v>
      </c>
      <c r="AA29" s="14"/>
      <c r="AB29" s="14"/>
      <c r="AC29" s="14"/>
      <c r="AD29" s="14"/>
      <c r="AE29" s="14"/>
      <c r="AF29" s="14"/>
      <c r="AG29" s="14"/>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row>
    <row r="30" spans="1:184" ht="16.899999999999999" customHeight="1">
      <c r="A30" s="49"/>
      <c r="B30" s="461"/>
      <c r="C30" s="50" t="s">
        <v>34</v>
      </c>
      <c r="D30" s="142">
        <v>65.459999999999994</v>
      </c>
      <c r="E30" s="142">
        <v>0</v>
      </c>
      <c r="F30" s="142">
        <v>63.22999999999999</v>
      </c>
      <c r="G30" s="142">
        <v>39.57</v>
      </c>
      <c r="H30" s="142">
        <v>7.65</v>
      </c>
      <c r="I30" s="142">
        <v>2.23</v>
      </c>
      <c r="J30" s="142">
        <v>0</v>
      </c>
      <c r="K30" s="142">
        <v>38.479999999999997</v>
      </c>
      <c r="L30" s="142">
        <v>0</v>
      </c>
      <c r="M30" s="142">
        <v>36.29</v>
      </c>
      <c r="N30" s="142">
        <v>20.27</v>
      </c>
      <c r="O30" s="142">
        <v>6.15</v>
      </c>
      <c r="P30" s="142">
        <v>2.19</v>
      </c>
      <c r="Q30" s="143">
        <v>0</v>
      </c>
      <c r="R30" s="461"/>
      <c r="S30" s="50" t="s">
        <v>34</v>
      </c>
      <c r="T30" s="142">
        <v>3.78</v>
      </c>
      <c r="U30" s="142">
        <v>0</v>
      </c>
      <c r="V30" s="142">
        <v>3.78</v>
      </c>
      <c r="W30" s="142">
        <v>3.0599999999999996</v>
      </c>
      <c r="X30" s="142">
        <v>0.72</v>
      </c>
      <c r="Y30" s="142">
        <v>0</v>
      </c>
      <c r="Z30" s="143">
        <v>0</v>
      </c>
      <c r="AA30" s="14"/>
      <c r="AB30" s="14"/>
      <c r="AC30" s="14"/>
      <c r="AD30" s="14"/>
      <c r="AE30" s="14"/>
      <c r="AF30" s="14"/>
      <c r="AG30" s="14"/>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row>
    <row r="31" spans="1:184" ht="16.899999999999999" customHeight="1" thickBot="1">
      <c r="A31" s="26"/>
      <c r="B31" s="457" t="s">
        <v>51</v>
      </c>
      <c r="C31" s="458"/>
      <c r="D31" s="148">
        <v>1316.42</v>
      </c>
      <c r="E31" s="148">
        <v>87.800000000000026</v>
      </c>
      <c r="F31" s="148">
        <v>1189.0100000000002</v>
      </c>
      <c r="G31" s="148">
        <v>878.1400000000001</v>
      </c>
      <c r="H31" s="148">
        <v>83.539999999999978</v>
      </c>
      <c r="I31" s="148">
        <v>32.42</v>
      </c>
      <c r="J31" s="148">
        <v>7.1899999999999995</v>
      </c>
      <c r="K31" s="148">
        <v>795.97</v>
      </c>
      <c r="L31" s="148">
        <v>60.39</v>
      </c>
      <c r="M31" s="148">
        <v>701.89</v>
      </c>
      <c r="N31" s="148">
        <v>528.79000000000008</v>
      </c>
      <c r="O31" s="148">
        <v>55.559999999999988</v>
      </c>
      <c r="P31" s="148">
        <v>30.880000000000003</v>
      </c>
      <c r="Q31" s="149">
        <v>2.81</v>
      </c>
      <c r="R31" s="457" t="s">
        <v>51</v>
      </c>
      <c r="S31" s="458"/>
      <c r="T31" s="148">
        <v>117.49000000000001</v>
      </c>
      <c r="U31" s="148">
        <v>0</v>
      </c>
      <c r="V31" s="148">
        <v>117.12</v>
      </c>
      <c r="W31" s="148">
        <v>97.029999999999987</v>
      </c>
      <c r="X31" s="148">
        <v>2.5099999999999998</v>
      </c>
      <c r="Y31" s="148">
        <v>0.37</v>
      </c>
      <c r="Z31" s="149">
        <v>0</v>
      </c>
      <c r="AA31" s="14"/>
      <c r="AB31" s="14"/>
      <c r="AC31" s="14"/>
      <c r="AD31" s="14"/>
      <c r="AE31" s="14"/>
      <c r="AF31" s="14"/>
      <c r="AG31" s="14"/>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row>
    <row r="32" spans="1:184" ht="16.899999999999999" customHeight="1">
      <c r="A32" s="26"/>
      <c r="B32" s="462" t="s">
        <v>52</v>
      </c>
      <c r="C32" s="43" t="s">
        <v>53</v>
      </c>
      <c r="D32" s="146">
        <v>109.95</v>
      </c>
      <c r="E32" s="146">
        <v>2.29</v>
      </c>
      <c r="F32" s="146">
        <v>105.72</v>
      </c>
      <c r="G32" s="146">
        <v>57.55</v>
      </c>
      <c r="H32" s="146">
        <v>9.32</v>
      </c>
      <c r="I32" s="146">
        <v>0</v>
      </c>
      <c r="J32" s="146">
        <v>1.94</v>
      </c>
      <c r="K32" s="146">
        <v>50.23</v>
      </c>
      <c r="L32" s="146">
        <v>2.29</v>
      </c>
      <c r="M32" s="146">
        <v>46.62</v>
      </c>
      <c r="N32" s="146">
        <v>23.49</v>
      </c>
      <c r="O32" s="146">
        <v>4.53</v>
      </c>
      <c r="P32" s="146">
        <v>0</v>
      </c>
      <c r="Q32" s="147">
        <v>1.32</v>
      </c>
      <c r="R32" s="462" t="s">
        <v>52</v>
      </c>
      <c r="S32" s="43" t="s">
        <v>53</v>
      </c>
      <c r="T32" s="146">
        <v>23.32</v>
      </c>
      <c r="U32" s="146">
        <v>0</v>
      </c>
      <c r="V32" s="146">
        <v>22.7</v>
      </c>
      <c r="W32" s="146">
        <v>12.34</v>
      </c>
      <c r="X32" s="146">
        <v>2.68</v>
      </c>
      <c r="Y32" s="146">
        <v>0</v>
      </c>
      <c r="Z32" s="147">
        <v>0.62</v>
      </c>
      <c r="AA32" s="14"/>
      <c r="AB32" s="14"/>
      <c r="AC32" s="14"/>
      <c r="AD32" s="14"/>
      <c r="AE32" s="14"/>
      <c r="AF32" s="14"/>
      <c r="AG32" s="14"/>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row>
    <row r="33" spans="1:184" ht="16.899999999999999" customHeight="1">
      <c r="A33" s="26"/>
      <c r="B33" s="460"/>
      <c r="C33" s="43" t="s">
        <v>54</v>
      </c>
      <c r="D33" s="144">
        <v>35.380000000000003</v>
      </c>
      <c r="E33" s="144">
        <v>4.88</v>
      </c>
      <c r="F33" s="144">
        <v>30.5</v>
      </c>
      <c r="G33" s="144">
        <v>7.8</v>
      </c>
      <c r="H33" s="144">
        <v>4.28</v>
      </c>
      <c r="I33" s="144">
        <v>0</v>
      </c>
      <c r="J33" s="144">
        <v>0</v>
      </c>
      <c r="K33" s="144">
        <v>17.98</v>
      </c>
      <c r="L33" s="144">
        <v>4.88</v>
      </c>
      <c r="M33" s="144">
        <v>13.1</v>
      </c>
      <c r="N33" s="144">
        <v>4.79</v>
      </c>
      <c r="O33" s="144">
        <v>2.04</v>
      </c>
      <c r="P33" s="144">
        <v>0</v>
      </c>
      <c r="Q33" s="145">
        <v>0</v>
      </c>
      <c r="R33" s="460"/>
      <c r="S33" s="43" t="s">
        <v>54</v>
      </c>
      <c r="T33" s="144">
        <v>4.12</v>
      </c>
      <c r="U33" s="144">
        <v>0</v>
      </c>
      <c r="V33" s="144">
        <v>4.12</v>
      </c>
      <c r="W33" s="144">
        <v>1.49</v>
      </c>
      <c r="X33" s="144">
        <v>0.43</v>
      </c>
      <c r="Y33" s="144">
        <v>0</v>
      </c>
      <c r="Z33" s="145">
        <v>0</v>
      </c>
      <c r="AA33" s="14"/>
      <c r="AB33" s="14"/>
      <c r="AC33" s="14"/>
      <c r="AD33" s="14"/>
      <c r="AE33" s="14"/>
      <c r="AF33" s="14"/>
      <c r="AG33" s="14"/>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row>
    <row r="34" spans="1:184" ht="16.899999999999999" customHeight="1">
      <c r="A34" s="26"/>
      <c r="B34" s="460"/>
      <c r="C34" s="43" t="s">
        <v>55</v>
      </c>
      <c r="D34" s="144">
        <v>17.559999999999999</v>
      </c>
      <c r="E34" s="144">
        <v>5.39</v>
      </c>
      <c r="F34" s="144">
        <v>12.17</v>
      </c>
      <c r="G34" s="144">
        <v>0</v>
      </c>
      <c r="H34" s="144">
        <v>5.56</v>
      </c>
      <c r="I34" s="144">
        <v>0</v>
      </c>
      <c r="J34" s="144">
        <v>0</v>
      </c>
      <c r="K34" s="144">
        <v>11.13</v>
      </c>
      <c r="L34" s="144">
        <v>5.39</v>
      </c>
      <c r="M34" s="144">
        <v>5.74</v>
      </c>
      <c r="N34" s="144">
        <v>0</v>
      </c>
      <c r="O34" s="144">
        <v>0.34</v>
      </c>
      <c r="P34" s="144">
        <v>0</v>
      </c>
      <c r="Q34" s="145">
        <v>0</v>
      </c>
      <c r="R34" s="460"/>
      <c r="S34" s="43" t="s">
        <v>55</v>
      </c>
      <c r="T34" s="144">
        <v>5.6</v>
      </c>
      <c r="U34" s="144">
        <v>0</v>
      </c>
      <c r="V34" s="144">
        <v>5.6</v>
      </c>
      <c r="W34" s="144">
        <v>0</v>
      </c>
      <c r="X34" s="144">
        <v>4.6900000000000004</v>
      </c>
      <c r="Y34" s="144">
        <v>0</v>
      </c>
      <c r="Z34" s="145">
        <v>0</v>
      </c>
      <c r="AA34" s="14"/>
      <c r="AB34" s="14"/>
      <c r="AC34" s="14"/>
      <c r="AD34" s="14"/>
      <c r="AE34" s="14"/>
      <c r="AF34" s="14"/>
      <c r="AG34" s="14"/>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row>
    <row r="35" spans="1:184" ht="16.899999999999999" customHeight="1">
      <c r="A35" s="26"/>
      <c r="B35" s="461"/>
      <c r="C35" s="33" t="s">
        <v>34</v>
      </c>
      <c r="D35" s="142">
        <v>162.89000000000001</v>
      </c>
      <c r="E35" s="142">
        <v>12.559999999999999</v>
      </c>
      <c r="F35" s="142">
        <v>148.38999999999999</v>
      </c>
      <c r="G35" s="142">
        <v>65.349999999999994</v>
      </c>
      <c r="H35" s="142">
        <v>19.16</v>
      </c>
      <c r="I35" s="142">
        <v>0</v>
      </c>
      <c r="J35" s="142">
        <v>1.94</v>
      </c>
      <c r="K35" s="142">
        <v>79.339999999999989</v>
      </c>
      <c r="L35" s="142">
        <v>12.559999999999999</v>
      </c>
      <c r="M35" s="142">
        <v>65.459999999999994</v>
      </c>
      <c r="N35" s="142">
        <v>28.279999999999998</v>
      </c>
      <c r="O35" s="142">
        <v>6.91</v>
      </c>
      <c r="P35" s="142">
        <v>0</v>
      </c>
      <c r="Q35" s="143">
        <v>1.32</v>
      </c>
      <c r="R35" s="461"/>
      <c r="S35" s="33" t="s">
        <v>34</v>
      </c>
      <c r="T35" s="142">
        <v>33.04</v>
      </c>
      <c r="U35" s="142">
        <v>0</v>
      </c>
      <c r="V35" s="142">
        <v>32.42</v>
      </c>
      <c r="W35" s="142">
        <v>13.83</v>
      </c>
      <c r="X35" s="142">
        <v>7.8000000000000007</v>
      </c>
      <c r="Y35" s="142">
        <v>0</v>
      </c>
      <c r="Z35" s="143">
        <v>0.62</v>
      </c>
      <c r="AA35" s="14"/>
      <c r="AB35" s="14"/>
      <c r="AC35" s="14"/>
      <c r="AD35" s="14"/>
      <c r="AE35" s="14"/>
      <c r="AF35" s="14"/>
      <c r="AG35" s="14"/>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row>
    <row r="36" spans="1:184" ht="16.899999999999999" customHeight="1">
      <c r="A36" s="26"/>
      <c r="B36" s="55" t="s">
        <v>56</v>
      </c>
      <c r="C36" s="28" t="s">
        <v>57</v>
      </c>
      <c r="D36" s="142">
        <v>55</v>
      </c>
      <c r="E36" s="142">
        <v>0</v>
      </c>
      <c r="F36" s="142">
        <v>55</v>
      </c>
      <c r="G36" s="142">
        <v>26.59</v>
      </c>
      <c r="H36" s="142">
        <v>3.67</v>
      </c>
      <c r="I36" s="142">
        <v>0</v>
      </c>
      <c r="J36" s="142">
        <v>0</v>
      </c>
      <c r="K36" s="142">
        <v>37.950000000000003</v>
      </c>
      <c r="L36" s="142">
        <v>0</v>
      </c>
      <c r="M36" s="142">
        <v>37.950000000000003</v>
      </c>
      <c r="N36" s="142">
        <v>17.55</v>
      </c>
      <c r="O36" s="142">
        <v>2.77</v>
      </c>
      <c r="P36" s="142">
        <v>0</v>
      </c>
      <c r="Q36" s="143">
        <v>0</v>
      </c>
      <c r="R36" s="55" t="s">
        <v>56</v>
      </c>
      <c r="S36" s="28" t="s">
        <v>57</v>
      </c>
      <c r="T36" s="142">
        <v>8.35</v>
      </c>
      <c r="U36" s="142">
        <v>0</v>
      </c>
      <c r="V36" s="142">
        <v>8.35</v>
      </c>
      <c r="W36" s="142">
        <v>4.71</v>
      </c>
      <c r="X36" s="142">
        <v>0</v>
      </c>
      <c r="Y36" s="142">
        <v>0</v>
      </c>
      <c r="Z36" s="143">
        <v>0</v>
      </c>
      <c r="AA36" s="14"/>
      <c r="AB36" s="14"/>
      <c r="AC36" s="14"/>
      <c r="AD36" s="14"/>
      <c r="AE36" s="14"/>
      <c r="AF36" s="14"/>
      <c r="AG36" s="14"/>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row>
    <row r="37" spans="1:184" ht="16.899999999999999" customHeight="1">
      <c r="A37" s="26"/>
      <c r="B37" s="44" t="s">
        <v>58</v>
      </c>
      <c r="C37" s="33" t="s">
        <v>59</v>
      </c>
      <c r="D37" s="142">
        <v>34.299999999999997</v>
      </c>
      <c r="E37" s="142">
        <v>0</v>
      </c>
      <c r="F37" s="142">
        <v>32.75</v>
      </c>
      <c r="G37" s="142">
        <v>22.54</v>
      </c>
      <c r="H37" s="142">
        <v>4.4000000000000004</v>
      </c>
      <c r="I37" s="142">
        <v>0</v>
      </c>
      <c r="J37" s="142">
        <v>1.55</v>
      </c>
      <c r="K37" s="142">
        <v>24.06</v>
      </c>
      <c r="L37" s="142">
        <v>0</v>
      </c>
      <c r="M37" s="142">
        <v>23.16</v>
      </c>
      <c r="N37" s="142">
        <v>15.8</v>
      </c>
      <c r="O37" s="142">
        <v>2.46</v>
      </c>
      <c r="P37" s="142">
        <v>0</v>
      </c>
      <c r="Q37" s="143">
        <v>0.9</v>
      </c>
      <c r="R37" s="44" t="s">
        <v>58</v>
      </c>
      <c r="S37" s="33" t="s">
        <v>59</v>
      </c>
      <c r="T37" s="142">
        <v>0</v>
      </c>
      <c r="U37" s="142">
        <v>0</v>
      </c>
      <c r="V37" s="142">
        <v>0</v>
      </c>
      <c r="W37" s="142">
        <v>0</v>
      </c>
      <c r="X37" s="142">
        <v>0</v>
      </c>
      <c r="Y37" s="142">
        <v>0</v>
      </c>
      <c r="Z37" s="143">
        <v>0</v>
      </c>
      <c r="AA37" s="14"/>
      <c r="AB37" s="14"/>
      <c r="AC37" s="14"/>
      <c r="AD37" s="14"/>
      <c r="AE37" s="14"/>
      <c r="AF37" s="14"/>
      <c r="AG37" s="14"/>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row>
    <row r="38" spans="1:184" ht="16.899999999999999" customHeight="1">
      <c r="A38" s="26"/>
      <c r="B38" s="44" t="s">
        <v>60</v>
      </c>
      <c r="C38" s="56" t="s">
        <v>61</v>
      </c>
      <c r="D38" s="142">
        <v>75.75</v>
      </c>
      <c r="E38" s="142">
        <v>0</v>
      </c>
      <c r="F38" s="142">
        <v>70.81</v>
      </c>
      <c r="G38" s="142">
        <v>17.71</v>
      </c>
      <c r="H38" s="142">
        <v>18.59</v>
      </c>
      <c r="I38" s="142">
        <v>4.0199999999999996</v>
      </c>
      <c r="J38" s="142">
        <v>0.92</v>
      </c>
      <c r="K38" s="142">
        <v>53.18</v>
      </c>
      <c r="L38" s="142">
        <v>0</v>
      </c>
      <c r="M38" s="142">
        <v>48.24</v>
      </c>
      <c r="N38" s="142">
        <v>13.09</v>
      </c>
      <c r="O38" s="142">
        <v>15.09</v>
      </c>
      <c r="P38" s="142">
        <v>4.0199999999999996</v>
      </c>
      <c r="Q38" s="143">
        <v>0.92</v>
      </c>
      <c r="R38" s="44" t="s">
        <v>60</v>
      </c>
      <c r="S38" s="56" t="s">
        <v>61</v>
      </c>
      <c r="T38" s="142">
        <v>4.5799999999999992</v>
      </c>
      <c r="U38" s="142">
        <v>0</v>
      </c>
      <c r="V38" s="142">
        <v>4.5799999999999992</v>
      </c>
      <c r="W38" s="142">
        <v>3.1</v>
      </c>
      <c r="X38" s="142">
        <v>0.36</v>
      </c>
      <c r="Y38" s="142">
        <v>0</v>
      </c>
      <c r="Z38" s="143">
        <v>0</v>
      </c>
      <c r="AA38" s="14"/>
      <c r="AB38" s="14"/>
      <c r="AC38" s="14"/>
      <c r="AD38" s="14"/>
      <c r="AE38" s="14"/>
      <c r="AF38" s="14"/>
      <c r="AG38" s="14"/>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row>
    <row r="39" spans="1:184" ht="16.899999999999999" customHeight="1">
      <c r="A39" s="26"/>
      <c r="B39" s="44" t="s">
        <v>62</v>
      </c>
      <c r="C39" s="56" t="s">
        <v>63</v>
      </c>
      <c r="D39" s="142">
        <v>0</v>
      </c>
      <c r="E39" s="142">
        <v>0</v>
      </c>
      <c r="F39" s="142">
        <v>0</v>
      </c>
      <c r="G39" s="142">
        <v>0</v>
      </c>
      <c r="H39" s="142">
        <v>0</v>
      </c>
      <c r="I39" s="142">
        <v>0</v>
      </c>
      <c r="J39" s="142">
        <v>0</v>
      </c>
      <c r="K39" s="142">
        <v>0</v>
      </c>
      <c r="L39" s="142">
        <v>0</v>
      </c>
      <c r="M39" s="142">
        <v>0</v>
      </c>
      <c r="N39" s="142">
        <v>0</v>
      </c>
      <c r="O39" s="142">
        <v>0</v>
      </c>
      <c r="P39" s="142">
        <v>0</v>
      </c>
      <c r="Q39" s="143">
        <v>0</v>
      </c>
      <c r="R39" s="44" t="s">
        <v>62</v>
      </c>
      <c r="S39" s="56" t="s">
        <v>63</v>
      </c>
      <c r="T39" s="142">
        <v>0</v>
      </c>
      <c r="U39" s="142">
        <v>0</v>
      </c>
      <c r="V39" s="142">
        <v>0</v>
      </c>
      <c r="W39" s="142">
        <v>0</v>
      </c>
      <c r="X39" s="142">
        <v>0</v>
      </c>
      <c r="Y39" s="142">
        <v>0</v>
      </c>
      <c r="Z39" s="143">
        <v>0</v>
      </c>
      <c r="AA39" s="14"/>
      <c r="AB39" s="14"/>
      <c r="AC39" s="14"/>
      <c r="AD39" s="14"/>
      <c r="AE39" s="14"/>
      <c r="AF39" s="14"/>
      <c r="AG39" s="14"/>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row>
    <row r="40" spans="1:184" ht="16.899999999999999" customHeight="1">
      <c r="A40" s="26"/>
      <c r="B40" s="466" t="s">
        <v>64</v>
      </c>
      <c r="C40" s="43" t="s">
        <v>65</v>
      </c>
      <c r="D40" s="144">
        <v>58.11</v>
      </c>
      <c r="E40" s="144">
        <v>0</v>
      </c>
      <c r="F40" s="144">
        <v>56.47</v>
      </c>
      <c r="G40" s="144">
        <v>17.38</v>
      </c>
      <c r="H40" s="144">
        <v>9.23</v>
      </c>
      <c r="I40" s="144">
        <v>1.64</v>
      </c>
      <c r="J40" s="144">
        <v>0</v>
      </c>
      <c r="K40" s="144">
        <v>44.84</v>
      </c>
      <c r="L40" s="144">
        <v>0</v>
      </c>
      <c r="M40" s="144">
        <v>43.2</v>
      </c>
      <c r="N40" s="144">
        <v>7.76</v>
      </c>
      <c r="O40" s="144">
        <v>8.3000000000000007</v>
      </c>
      <c r="P40" s="144">
        <v>1.64</v>
      </c>
      <c r="Q40" s="145">
        <v>0</v>
      </c>
      <c r="R40" s="466" t="s">
        <v>64</v>
      </c>
      <c r="S40" s="43" t="s">
        <v>65</v>
      </c>
      <c r="T40" s="144">
        <v>0.15</v>
      </c>
      <c r="U40" s="144">
        <v>0</v>
      </c>
      <c r="V40" s="144">
        <v>0.15</v>
      </c>
      <c r="W40" s="144">
        <v>0.15</v>
      </c>
      <c r="X40" s="144">
        <v>0</v>
      </c>
      <c r="Y40" s="144">
        <v>0</v>
      </c>
      <c r="Z40" s="145">
        <v>0</v>
      </c>
      <c r="AA40" s="14"/>
      <c r="AB40" s="14"/>
      <c r="AC40" s="14"/>
      <c r="AD40" s="14"/>
      <c r="AE40" s="14"/>
      <c r="AF40" s="14"/>
      <c r="AG40" s="14"/>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row>
    <row r="41" spans="1:184" ht="16.899999999999999" customHeight="1">
      <c r="A41" s="26"/>
      <c r="B41" s="467"/>
      <c r="C41" s="43" t="s">
        <v>66</v>
      </c>
      <c r="D41" s="144">
        <v>6.9</v>
      </c>
      <c r="E41" s="144">
        <v>0</v>
      </c>
      <c r="F41" s="144">
        <v>6.9</v>
      </c>
      <c r="G41" s="144">
        <v>0</v>
      </c>
      <c r="H41" s="144">
        <v>3.58</v>
      </c>
      <c r="I41" s="144">
        <v>0</v>
      </c>
      <c r="J41" s="144">
        <v>0</v>
      </c>
      <c r="K41" s="144">
        <v>6.9</v>
      </c>
      <c r="L41" s="144">
        <v>0</v>
      </c>
      <c r="M41" s="144">
        <v>6.9</v>
      </c>
      <c r="N41" s="144">
        <v>0</v>
      </c>
      <c r="O41" s="144">
        <v>3.58</v>
      </c>
      <c r="P41" s="144">
        <v>0</v>
      </c>
      <c r="Q41" s="145">
        <v>0</v>
      </c>
      <c r="R41" s="467"/>
      <c r="S41" s="43" t="s">
        <v>66</v>
      </c>
      <c r="T41" s="144">
        <v>0</v>
      </c>
      <c r="U41" s="144">
        <v>0</v>
      </c>
      <c r="V41" s="144">
        <v>0</v>
      </c>
      <c r="W41" s="144">
        <v>0</v>
      </c>
      <c r="X41" s="144">
        <v>0</v>
      </c>
      <c r="Y41" s="144">
        <v>0</v>
      </c>
      <c r="Z41" s="145">
        <v>0</v>
      </c>
      <c r="AA41" s="14"/>
      <c r="AB41" s="14"/>
      <c r="AC41" s="14"/>
      <c r="AD41" s="14"/>
      <c r="AE41" s="14"/>
      <c r="AF41" s="14"/>
      <c r="AG41" s="14"/>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row>
    <row r="42" spans="1:184" ht="16.899999999999999" customHeight="1">
      <c r="A42" s="26"/>
      <c r="B42" s="467"/>
      <c r="C42" s="43" t="s">
        <v>67</v>
      </c>
      <c r="D42" s="144">
        <v>6.95</v>
      </c>
      <c r="E42" s="144">
        <v>0</v>
      </c>
      <c r="F42" s="144">
        <v>6.95</v>
      </c>
      <c r="G42" s="144">
        <v>1.29</v>
      </c>
      <c r="H42" s="144">
        <v>2.27</v>
      </c>
      <c r="I42" s="144">
        <v>0</v>
      </c>
      <c r="J42" s="144">
        <v>0</v>
      </c>
      <c r="K42" s="144">
        <v>5.7</v>
      </c>
      <c r="L42" s="144">
        <v>0</v>
      </c>
      <c r="M42" s="144">
        <v>5.7</v>
      </c>
      <c r="N42" s="144">
        <v>1.1000000000000001</v>
      </c>
      <c r="O42" s="144">
        <v>1.91</v>
      </c>
      <c r="P42" s="144">
        <v>0</v>
      </c>
      <c r="Q42" s="145">
        <v>0</v>
      </c>
      <c r="R42" s="467"/>
      <c r="S42" s="43" t="s">
        <v>67</v>
      </c>
      <c r="T42" s="144">
        <v>0</v>
      </c>
      <c r="U42" s="144">
        <v>0</v>
      </c>
      <c r="V42" s="144">
        <v>0</v>
      </c>
      <c r="W42" s="144">
        <v>0</v>
      </c>
      <c r="X42" s="144">
        <v>0</v>
      </c>
      <c r="Y42" s="144">
        <v>0</v>
      </c>
      <c r="Z42" s="145">
        <v>0</v>
      </c>
      <c r="AA42" s="14"/>
      <c r="AB42" s="14"/>
      <c r="AC42" s="14"/>
      <c r="AD42" s="14"/>
      <c r="AE42" s="14"/>
      <c r="AF42" s="14"/>
      <c r="AG42" s="14"/>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row>
    <row r="43" spans="1:184" ht="16.899999999999999" customHeight="1">
      <c r="A43" s="26"/>
      <c r="B43" s="467"/>
      <c r="C43" s="43" t="s">
        <v>68</v>
      </c>
      <c r="D43" s="144">
        <v>6.69</v>
      </c>
      <c r="E43" s="144">
        <v>0</v>
      </c>
      <c r="F43" s="144">
        <v>6.69</v>
      </c>
      <c r="G43" s="144">
        <v>0</v>
      </c>
      <c r="H43" s="144">
        <v>2.4300000000000002</v>
      </c>
      <c r="I43" s="144">
        <v>0</v>
      </c>
      <c r="J43" s="144">
        <v>0</v>
      </c>
      <c r="K43" s="144">
        <v>5.2</v>
      </c>
      <c r="L43" s="144">
        <v>0</v>
      </c>
      <c r="M43" s="144">
        <v>5.2</v>
      </c>
      <c r="N43" s="144">
        <v>0</v>
      </c>
      <c r="O43" s="144">
        <v>1.85</v>
      </c>
      <c r="P43" s="144">
        <v>0</v>
      </c>
      <c r="Q43" s="145">
        <v>0</v>
      </c>
      <c r="R43" s="467"/>
      <c r="S43" s="43" t="s">
        <v>68</v>
      </c>
      <c r="T43" s="144">
        <v>0</v>
      </c>
      <c r="U43" s="144">
        <v>0</v>
      </c>
      <c r="V43" s="144">
        <v>0</v>
      </c>
      <c r="W43" s="144">
        <v>0</v>
      </c>
      <c r="X43" s="144">
        <v>0</v>
      </c>
      <c r="Y43" s="144">
        <v>0</v>
      </c>
      <c r="Z43" s="145">
        <v>0</v>
      </c>
      <c r="AA43" s="14"/>
      <c r="AB43" s="14"/>
      <c r="AC43" s="14"/>
      <c r="AD43" s="14"/>
      <c r="AE43" s="14"/>
      <c r="AF43" s="14"/>
      <c r="AG43" s="14"/>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row>
    <row r="44" spans="1:184" ht="16.899999999999999" customHeight="1">
      <c r="A44" s="26"/>
      <c r="B44" s="468"/>
      <c r="C44" s="33" t="s">
        <v>34</v>
      </c>
      <c r="D44" s="142">
        <v>78.650000000000006</v>
      </c>
      <c r="E44" s="142">
        <v>0</v>
      </c>
      <c r="F44" s="142">
        <v>77.009999999999991</v>
      </c>
      <c r="G44" s="142">
        <v>18.669999999999998</v>
      </c>
      <c r="H44" s="142">
        <v>17.510000000000002</v>
      </c>
      <c r="I44" s="142">
        <v>1.64</v>
      </c>
      <c r="J44" s="142">
        <v>0</v>
      </c>
      <c r="K44" s="142">
        <v>62.640000000000008</v>
      </c>
      <c r="L44" s="142">
        <v>0</v>
      </c>
      <c r="M44" s="142">
        <v>61.000000000000007</v>
      </c>
      <c r="N44" s="142">
        <v>8.86</v>
      </c>
      <c r="O44" s="142">
        <v>15.64</v>
      </c>
      <c r="P44" s="142">
        <v>1.64</v>
      </c>
      <c r="Q44" s="143">
        <v>0</v>
      </c>
      <c r="R44" s="468"/>
      <c r="S44" s="33" t="s">
        <v>34</v>
      </c>
      <c r="T44" s="142">
        <v>0.15</v>
      </c>
      <c r="U44" s="142">
        <v>0</v>
      </c>
      <c r="V44" s="142">
        <v>0.15</v>
      </c>
      <c r="W44" s="142">
        <v>0.15</v>
      </c>
      <c r="X44" s="142">
        <v>0</v>
      </c>
      <c r="Y44" s="142">
        <v>0</v>
      </c>
      <c r="Z44" s="143">
        <v>0</v>
      </c>
      <c r="AA44" s="14"/>
      <c r="AB44" s="14"/>
      <c r="AC44" s="14"/>
      <c r="AD44" s="14"/>
      <c r="AE44" s="14"/>
      <c r="AF44" s="14"/>
      <c r="AG44" s="14"/>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row>
    <row r="45" spans="1:184" ht="16.899999999999999" customHeight="1">
      <c r="A45" s="26"/>
      <c r="B45" s="44" t="s">
        <v>69</v>
      </c>
      <c r="C45" s="33" t="s">
        <v>70</v>
      </c>
      <c r="D45" s="140">
        <v>63.55</v>
      </c>
      <c r="E45" s="140">
        <v>3.55</v>
      </c>
      <c r="F45" s="140">
        <v>60</v>
      </c>
      <c r="G45" s="140">
        <v>35.200000000000003</v>
      </c>
      <c r="H45" s="140">
        <v>1.85</v>
      </c>
      <c r="I45" s="140">
        <v>0</v>
      </c>
      <c r="J45" s="140">
        <v>0</v>
      </c>
      <c r="K45" s="140">
        <v>42.95</v>
      </c>
      <c r="L45" s="140">
        <v>3.55</v>
      </c>
      <c r="M45" s="140">
        <v>39.4</v>
      </c>
      <c r="N45" s="140">
        <v>24.58</v>
      </c>
      <c r="O45" s="140">
        <v>1.59</v>
      </c>
      <c r="P45" s="140">
        <v>0</v>
      </c>
      <c r="Q45" s="141">
        <v>0</v>
      </c>
      <c r="R45" s="44" t="s">
        <v>69</v>
      </c>
      <c r="S45" s="33" t="s">
        <v>70</v>
      </c>
      <c r="T45" s="140">
        <v>9.3000000000000007</v>
      </c>
      <c r="U45" s="140">
        <v>0</v>
      </c>
      <c r="V45" s="140">
        <v>9.3000000000000007</v>
      </c>
      <c r="W45" s="140">
        <v>4.87</v>
      </c>
      <c r="X45" s="140">
        <v>0</v>
      </c>
      <c r="Y45" s="140">
        <v>0</v>
      </c>
      <c r="Z45" s="141">
        <v>0</v>
      </c>
      <c r="AA45" s="14"/>
      <c r="AB45" s="14"/>
      <c r="AC45" s="14"/>
      <c r="AD45" s="14"/>
      <c r="AE45" s="14"/>
      <c r="AF45" s="14"/>
      <c r="AG45" s="14"/>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row>
    <row r="46" spans="1:184" ht="16.899999999999999" customHeight="1">
      <c r="A46" s="26"/>
      <c r="B46" s="44" t="s">
        <v>71</v>
      </c>
      <c r="C46" s="33" t="s">
        <v>72</v>
      </c>
      <c r="D46" s="142">
        <v>39.07</v>
      </c>
      <c r="E46" s="142">
        <v>0</v>
      </c>
      <c r="F46" s="142">
        <v>39.07</v>
      </c>
      <c r="G46" s="142">
        <v>10.24</v>
      </c>
      <c r="H46" s="142">
        <v>10.62</v>
      </c>
      <c r="I46" s="142">
        <v>0</v>
      </c>
      <c r="J46" s="142">
        <v>0</v>
      </c>
      <c r="K46" s="142">
        <v>23.7</v>
      </c>
      <c r="L46" s="142">
        <v>0</v>
      </c>
      <c r="M46" s="142">
        <v>23.7</v>
      </c>
      <c r="N46" s="142">
        <v>6.58</v>
      </c>
      <c r="O46" s="142">
        <v>5.58</v>
      </c>
      <c r="P46" s="142">
        <v>0</v>
      </c>
      <c r="Q46" s="143">
        <v>0</v>
      </c>
      <c r="R46" s="44" t="s">
        <v>71</v>
      </c>
      <c r="S46" s="33" t="s">
        <v>72</v>
      </c>
      <c r="T46" s="142">
        <v>4.0599999999999996</v>
      </c>
      <c r="U46" s="142">
        <v>0</v>
      </c>
      <c r="V46" s="142">
        <v>4.0599999999999996</v>
      </c>
      <c r="W46" s="142">
        <v>2.2599999999999998</v>
      </c>
      <c r="X46" s="142">
        <v>0.78</v>
      </c>
      <c r="Y46" s="142">
        <v>0</v>
      </c>
      <c r="Z46" s="143">
        <v>0</v>
      </c>
      <c r="AA46" s="14"/>
      <c r="AB46" s="14"/>
      <c r="AC46" s="14"/>
      <c r="AD46" s="14"/>
      <c r="AE46" s="14"/>
      <c r="AF46" s="14"/>
      <c r="AG46" s="14"/>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row>
    <row r="47" spans="1:184" ht="16.899999999999999" customHeight="1">
      <c r="A47" s="26"/>
      <c r="B47" s="57" t="s">
        <v>73</v>
      </c>
      <c r="C47" s="33" t="s">
        <v>74</v>
      </c>
      <c r="D47" s="142">
        <v>61.05</v>
      </c>
      <c r="E47" s="142">
        <v>6</v>
      </c>
      <c r="F47" s="142">
        <v>54.37</v>
      </c>
      <c r="G47" s="142">
        <v>30.16</v>
      </c>
      <c r="H47" s="142">
        <v>8.68</v>
      </c>
      <c r="I47" s="142">
        <v>0.68</v>
      </c>
      <c r="J47" s="142">
        <v>0</v>
      </c>
      <c r="K47" s="142">
        <v>28.75</v>
      </c>
      <c r="L47" s="142">
        <v>0</v>
      </c>
      <c r="M47" s="142">
        <v>28.07</v>
      </c>
      <c r="N47" s="142">
        <v>17.95</v>
      </c>
      <c r="O47" s="142">
        <v>4.38</v>
      </c>
      <c r="P47" s="142">
        <v>0.68</v>
      </c>
      <c r="Q47" s="143">
        <v>0</v>
      </c>
      <c r="R47" s="57" t="s">
        <v>73</v>
      </c>
      <c r="S47" s="33" t="s">
        <v>74</v>
      </c>
      <c r="T47" s="142">
        <v>7.98</v>
      </c>
      <c r="U47" s="142">
        <v>0</v>
      </c>
      <c r="V47" s="142">
        <v>7.98</v>
      </c>
      <c r="W47" s="142">
        <v>5.65</v>
      </c>
      <c r="X47" s="142">
        <v>0.06</v>
      </c>
      <c r="Y47" s="142">
        <v>0</v>
      </c>
      <c r="Z47" s="143">
        <v>0</v>
      </c>
      <c r="AA47" s="14"/>
      <c r="AB47" s="14"/>
      <c r="AC47" s="14"/>
      <c r="AD47" s="14"/>
      <c r="AE47" s="14"/>
      <c r="AF47" s="14"/>
      <c r="AG47" s="14"/>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row>
    <row r="48" spans="1:184" ht="16.899999999999999" customHeight="1">
      <c r="A48" s="26"/>
      <c r="B48" s="459" t="s">
        <v>75</v>
      </c>
      <c r="C48" s="43" t="s">
        <v>76</v>
      </c>
      <c r="D48" s="144">
        <v>85.99</v>
      </c>
      <c r="E48" s="144">
        <v>5.26</v>
      </c>
      <c r="F48" s="144">
        <v>78.77</v>
      </c>
      <c r="G48" s="144">
        <v>60.51</v>
      </c>
      <c r="H48" s="144">
        <v>9.25</v>
      </c>
      <c r="I48" s="144">
        <v>1.96</v>
      </c>
      <c r="J48" s="144">
        <v>0</v>
      </c>
      <c r="K48" s="144">
        <v>52.8</v>
      </c>
      <c r="L48" s="144">
        <v>0</v>
      </c>
      <c r="M48" s="144">
        <v>50.84</v>
      </c>
      <c r="N48" s="144">
        <v>41.9</v>
      </c>
      <c r="O48" s="144">
        <v>6.36</v>
      </c>
      <c r="P48" s="144">
        <v>1.96</v>
      </c>
      <c r="Q48" s="145">
        <v>0</v>
      </c>
      <c r="R48" s="459" t="s">
        <v>75</v>
      </c>
      <c r="S48" s="43" t="s">
        <v>76</v>
      </c>
      <c r="T48" s="144">
        <v>5</v>
      </c>
      <c r="U48" s="144">
        <v>0</v>
      </c>
      <c r="V48" s="144">
        <v>5</v>
      </c>
      <c r="W48" s="144">
        <v>5</v>
      </c>
      <c r="X48" s="144">
        <v>0</v>
      </c>
      <c r="Y48" s="144">
        <v>0</v>
      </c>
      <c r="Z48" s="145">
        <v>0</v>
      </c>
      <c r="AA48" s="14"/>
      <c r="AB48" s="14"/>
      <c r="AC48" s="14"/>
      <c r="AD48" s="14"/>
      <c r="AE48" s="14"/>
      <c r="AF48" s="14"/>
      <c r="AG48" s="14"/>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row>
    <row r="49" spans="1:184" ht="16.899999999999999" customHeight="1">
      <c r="A49" s="26"/>
      <c r="B49" s="460"/>
      <c r="C49" s="43" t="s">
        <v>77</v>
      </c>
      <c r="D49" s="144">
        <v>22.92</v>
      </c>
      <c r="E49" s="144">
        <v>0</v>
      </c>
      <c r="F49" s="144">
        <v>22.92</v>
      </c>
      <c r="G49" s="144">
        <v>2.93</v>
      </c>
      <c r="H49" s="144">
        <v>12.84</v>
      </c>
      <c r="I49" s="144">
        <v>0</v>
      </c>
      <c r="J49" s="144">
        <v>0</v>
      </c>
      <c r="K49" s="144">
        <v>15.05</v>
      </c>
      <c r="L49" s="144">
        <v>0</v>
      </c>
      <c r="M49" s="144">
        <v>15.05</v>
      </c>
      <c r="N49" s="144">
        <v>2.71</v>
      </c>
      <c r="O49" s="144">
        <v>11.79</v>
      </c>
      <c r="P49" s="144">
        <v>0</v>
      </c>
      <c r="Q49" s="145">
        <v>0</v>
      </c>
      <c r="R49" s="460"/>
      <c r="S49" s="43" t="s">
        <v>77</v>
      </c>
      <c r="T49" s="144">
        <v>0.6</v>
      </c>
      <c r="U49" s="144">
        <v>0</v>
      </c>
      <c r="V49" s="144">
        <v>0.6</v>
      </c>
      <c r="W49" s="144">
        <v>0</v>
      </c>
      <c r="X49" s="144">
        <v>0.6</v>
      </c>
      <c r="Y49" s="144">
        <v>0</v>
      </c>
      <c r="Z49" s="145">
        <v>0</v>
      </c>
      <c r="AA49" s="14"/>
      <c r="AB49" s="14"/>
      <c r="AC49" s="14"/>
      <c r="AD49" s="14"/>
      <c r="AE49" s="14"/>
      <c r="AF49" s="14"/>
      <c r="AG49" s="14"/>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row>
    <row r="50" spans="1:184" ht="16.899999999999999" customHeight="1">
      <c r="A50" s="26"/>
      <c r="B50" s="461"/>
      <c r="C50" s="33" t="s">
        <v>34</v>
      </c>
      <c r="D50" s="142">
        <v>108.91</v>
      </c>
      <c r="E50" s="142">
        <v>5.26</v>
      </c>
      <c r="F50" s="142">
        <v>101.69</v>
      </c>
      <c r="G50" s="142">
        <v>63.44</v>
      </c>
      <c r="H50" s="142">
        <v>22.09</v>
      </c>
      <c r="I50" s="142">
        <v>1.96</v>
      </c>
      <c r="J50" s="142">
        <v>0</v>
      </c>
      <c r="K50" s="142">
        <v>67.849999999999994</v>
      </c>
      <c r="L50" s="142">
        <v>0</v>
      </c>
      <c r="M50" s="142">
        <v>65.89</v>
      </c>
      <c r="N50" s="142">
        <v>44.61</v>
      </c>
      <c r="O50" s="142">
        <v>18.149999999999999</v>
      </c>
      <c r="P50" s="142">
        <v>1.96</v>
      </c>
      <c r="Q50" s="143">
        <v>0</v>
      </c>
      <c r="R50" s="461"/>
      <c r="S50" s="33" t="s">
        <v>34</v>
      </c>
      <c r="T50" s="142">
        <v>5.6</v>
      </c>
      <c r="U50" s="142">
        <v>0</v>
      </c>
      <c r="V50" s="142">
        <v>5.6</v>
      </c>
      <c r="W50" s="142">
        <v>5</v>
      </c>
      <c r="X50" s="142">
        <v>0.6</v>
      </c>
      <c r="Y50" s="142">
        <v>0</v>
      </c>
      <c r="Z50" s="143">
        <v>0</v>
      </c>
      <c r="AA50" s="14"/>
      <c r="AB50" s="14"/>
      <c r="AC50" s="14"/>
      <c r="AD50" s="14"/>
      <c r="AE50" s="14"/>
      <c r="AF50" s="14"/>
      <c r="AG50" s="14"/>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row>
    <row r="51" spans="1:184" ht="16.899999999999999" customHeight="1">
      <c r="A51" s="26"/>
      <c r="B51" s="44" t="s">
        <v>78</v>
      </c>
      <c r="C51" s="33" t="s">
        <v>79</v>
      </c>
      <c r="D51" s="142">
        <v>58.48</v>
      </c>
      <c r="E51" s="142">
        <v>7.67</v>
      </c>
      <c r="F51" s="142">
        <v>48.84</v>
      </c>
      <c r="G51" s="142">
        <v>26.11</v>
      </c>
      <c r="H51" s="142">
        <v>5.92</v>
      </c>
      <c r="I51" s="142">
        <v>0</v>
      </c>
      <c r="J51" s="142">
        <v>1.97</v>
      </c>
      <c r="K51" s="142">
        <v>40.4</v>
      </c>
      <c r="L51" s="142">
        <v>7.67</v>
      </c>
      <c r="M51" s="142">
        <v>32.270000000000003</v>
      </c>
      <c r="N51" s="142">
        <v>16.87</v>
      </c>
      <c r="O51" s="142">
        <v>5.82</v>
      </c>
      <c r="P51" s="142">
        <v>0</v>
      </c>
      <c r="Q51" s="143">
        <v>0.46</v>
      </c>
      <c r="R51" s="44" t="s">
        <v>78</v>
      </c>
      <c r="S51" s="33" t="s">
        <v>79</v>
      </c>
      <c r="T51" s="142">
        <v>4.0599999999999996</v>
      </c>
      <c r="U51" s="142">
        <v>0</v>
      </c>
      <c r="V51" s="142">
        <v>4.0599999999999996</v>
      </c>
      <c r="W51" s="142">
        <v>3.74</v>
      </c>
      <c r="X51" s="142">
        <v>0</v>
      </c>
      <c r="Y51" s="142">
        <v>0</v>
      </c>
      <c r="Z51" s="143">
        <v>0</v>
      </c>
      <c r="AA51" s="14"/>
      <c r="AB51" s="14"/>
      <c r="AC51" s="14"/>
      <c r="AD51" s="14"/>
      <c r="AE51" s="14"/>
      <c r="AF51" s="14"/>
      <c r="AG51" s="14"/>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row>
    <row r="52" spans="1:184" ht="16.899999999999999" customHeight="1">
      <c r="A52" s="26"/>
      <c r="B52" s="44" t="s">
        <v>80</v>
      </c>
      <c r="C52" s="33" t="s">
        <v>81</v>
      </c>
      <c r="D52" s="142">
        <v>54.81</v>
      </c>
      <c r="E52" s="142">
        <v>10.6</v>
      </c>
      <c r="F52" s="142">
        <v>40.78</v>
      </c>
      <c r="G52" s="142">
        <v>27.31</v>
      </c>
      <c r="H52" s="142">
        <v>1.92</v>
      </c>
      <c r="I52" s="142">
        <v>3.43</v>
      </c>
      <c r="J52" s="142">
        <v>0</v>
      </c>
      <c r="K52" s="142">
        <v>28.83</v>
      </c>
      <c r="L52" s="142">
        <v>1.3</v>
      </c>
      <c r="M52" s="142">
        <v>25.24</v>
      </c>
      <c r="N52" s="142">
        <v>19.25</v>
      </c>
      <c r="O52" s="142">
        <v>1.92</v>
      </c>
      <c r="P52" s="142">
        <v>2.29</v>
      </c>
      <c r="Q52" s="143">
        <v>0</v>
      </c>
      <c r="R52" s="44" t="s">
        <v>80</v>
      </c>
      <c r="S52" s="33" t="s">
        <v>81</v>
      </c>
      <c r="T52" s="142">
        <v>4.4800000000000004</v>
      </c>
      <c r="U52" s="142">
        <v>0</v>
      </c>
      <c r="V52" s="142">
        <v>4.05</v>
      </c>
      <c r="W52" s="142">
        <v>4.0199999999999996</v>
      </c>
      <c r="X52" s="142">
        <v>0</v>
      </c>
      <c r="Y52" s="142">
        <v>0.43</v>
      </c>
      <c r="Z52" s="143">
        <v>0</v>
      </c>
      <c r="AA52" s="14"/>
      <c r="AB52" s="14"/>
      <c r="AC52" s="14"/>
      <c r="AD52" s="14"/>
      <c r="AE52" s="14"/>
      <c r="AF52" s="14"/>
      <c r="AG52" s="14"/>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row>
    <row r="53" spans="1:184" ht="16.899999999999999" customHeight="1">
      <c r="A53" s="26"/>
      <c r="B53" s="57" t="s">
        <v>82</v>
      </c>
      <c r="C53" s="33" t="s">
        <v>83</v>
      </c>
      <c r="D53" s="142">
        <v>106.44</v>
      </c>
      <c r="E53" s="142">
        <v>10.92</v>
      </c>
      <c r="F53" s="142">
        <v>93.97</v>
      </c>
      <c r="G53" s="142">
        <v>32.51</v>
      </c>
      <c r="H53" s="142">
        <v>17.54</v>
      </c>
      <c r="I53" s="142">
        <v>1.55</v>
      </c>
      <c r="J53" s="142">
        <v>0</v>
      </c>
      <c r="K53" s="142">
        <v>59.14</v>
      </c>
      <c r="L53" s="142">
        <v>0</v>
      </c>
      <c r="M53" s="142">
        <v>58.29</v>
      </c>
      <c r="N53" s="142">
        <v>19.809999999999999</v>
      </c>
      <c r="O53" s="142">
        <v>15.58</v>
      </c>
      <c r="P53" s="142">
        <v>0.85</v>
      </c>
      <c r="Q53" s="143">
        <v>0</v>
      </c>
      <c r="R53" s="57" t="s">
        <v>82</v>
      </c>
      <c r="S53" s="33" t="s">
        <v>83</v>
      </c>
      <c r="T53" s="142">
        <v>10.47</v>
      </c>
      <c r="U53" s="142">
        <v>0</v>
      </c>
      <c r="V53" s="142">
        <v>9.77</v>
      </c>
      <c r="W53" s="142">
        <v>1.1499999999999999</v>
      </c>
      <c r="X53" s="142">
        <v>0.73</v>
      </c>
      <c r="Y53" s="142">
        <v>0.7</v>
      </c>
      <c r="Z53" s="143">
        <v>0</v>
      </c>
      <c r="AA53" s="14"/>
      <c r="AB53" s="14"/>
      <c r="AC53" s="14"/>
      <c r="AD53" s="14"/>
      <c r="AE53" s="14"/>
      <c r="AF53" s="14"/>
      <c r="AG53" s="14"/>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row>
    <row r="54" spans="1:184" ht="16.899999999999999" customHeight="1">
      <c r="A54" s="26"/>
      <c r="B54" s="44" t="s">
        <v>84</v>
      </c>
      <c r="C54" s="33" t="s">
        <v>85</v>
      </c>
      <c r="D54" s="142">
        <v>32.49</v>
      </c>
      <c r="E54" s="142">
        <v>4.32</v>
      </c>
      <c r="F54" s="142">
        <v>28.17</v>
      </c>
      <c r="G54" s="142">
        <v>20.350000000000001</v>
      </c>
      <c r="H54" s="142">
        <v>1.43</v>
      </c>
      <c r="I54" s="142">
        <v>0</v>
      </c>
      <c r="J54" s="142">
        <v>0</v>
      </c>
      <c r="K54" s="142">
        <v>12.5</v>
      </c>
      <c r="L54" s="142">
        <v>0</v>
      </c>
      <c r="M54" s="142">
        <v>12.5</v>
      </c>
      <c r="N54" s="142">
        <v>8.58</v>
      </c>
      <c r="O54" s="142">
        <v>1.03</v>
      </c>
      <c r="P54" s="142">
        <v>0</v>
      </c>
      <c r="Q54" s="143">
        <v>0</v>
      </c>
      <c r="R54" s="44" t="s">
        <v>84</v>
      </c>
      <c r="S54" s="33" t="s">
        <v>85</v>
      </c>
      <c r="T54" s="142">
        <v>5.0599999999999996</v>
      </c>
      <c r="U54" s="142">
        <v>0</v>
      </c>
      <c r="V54" s="142">
        <v>5.0599999999999996</v>
      </c>
      <c r="W54" s="142">
        <v>5.0599999999999996</v>
      </c>
      <c r="X54" s="142">
        <v>0</v>
      </c>
      <c r="Y54" s="142">
        <v>0</v>
      </c>
      <c r="Z54" s="143">
        <v>0</v>
      </c>
      <c r="AA54" s="14"/>
      <c r="AB54" s="14"/>
      <c r="AC54" s="14"/>
      <c r="AD54" s="14"/>
      <c r="AE54" s="14"/>
      <c r="AF54" s="14"/>
      <c r="AG54" s="14"/>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row>
    <row r="55" spans="1:184" ht="16.899999999999999" customHeight="1">
      <c r="A55" s="26"/>
      <c r="B55" s="459" t="s">
        <v>86</v>
      </c>
      <c r="C55" s="43" t="s">
        <v>87</v>
      </c>
      <c r="D55" s="144">
        <v>16.21</v>
      </c>
      <c r="E55" s="144">
        <v>0</v>
      </c>
      <c r="F55" s="144">
        <v>15.03</v>
      </c>
      <c r="G55" s="144">
        <v>11.42</v>
      </c>
      <c r="H55" s="144">
        <v>0.92</v>
      </c>
      <c r="I55" s="144">
        <v>1.18</v>
      </c>
      <c r="J55" s="144">
        <v>0</v>
      </c>
      <c r="K55" s="144">
        <v>13.29</v>
      </c>
      <c r="L55" s="144">
        <v>0</v>
      </c>
      <c r="M55" s="144">
        <v>12.11</v>
      </c>
      <c r="N55" s="144">
        <v>10.41</v>
      </c>
      <c r="O55" s="144">
        <v>0.68</v>
      </c>
      <c r="P55" s="144">
        <v>1.18</v>
      </c>
      <c r="Q55" s="145">
        <v>0</v>
      </c>
      <c r="R55" s="459" t="s">
        <v>86</v>
      </c>
      <c r="S55" s="43" t="s">
        <v>87</v>
      </c>
      <c r="T55" s="144">
        <v>0.96</v>
      </c>
      <c r="U55" s="144">
        <v>0</v>
      </c>
      <c r="V55" s="144">
        <v>0.96</v>
      </c>
      <c r="W55" s="144">
        <v>0.05</v>
      </c>
      <c r="X55" s="144">
        <v>0</v>
      </c>
      <c r="Y55" s="144">
        <v>0</v>
      </c>
      <c r="Z55" s="145">
        <v>0</v>
      </c>
      <c r="AA55" s="14"/>
      <c r="AB55" s="14"/>
      <c r="AC55" s="14"/>
      <c r="AD55" s="14"/>
      <c r="AE55" s="14"/>
      <c r="AF55" s="14"/>
      <c r="AG55" s="14"/>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row>
    <row r="56" spans="1:184" ht="16.899999999999999" customHeight="1">
      <c r="A56" s="26"/>
      <c r="B56" s="460"/>
      <c r="C56" s="43" t="s">
        <v>3073</v>
      </c>
      <c r="D56" s="144">
        <v>25.96</v>
      </c>
      <c r="E56" s="144">
        <v>1.1000000000000001</v>
      </c>
      <c r="F56" s="144">
        <v>24.86</v>
      </c>
      <c r="G56" s="144">
        <v>9.9499999999999993</v>
      </c>
      <c r="H56" s="144">
        <v>4.59</v>
      </c>
      <c r="I56" s="144">
        <v>0</v>
      </c>
      <c r="J56" s="144">
        <v>0</v>
      </c>
      <c r="K56" s="144">
        <v>14.82</v>
      </c>
      <c r="L56" s="144">
        <v>0</v>
      </c>
      <c r="M56" s="144">
        <v>14.82</v>
      </c>
      <c r="N56" s="144">
        <v>5.61</v>
      </c>
      <c r="O56" s="144">
        <v>3.61</v>
      </c>
      <c r="P56" s="144">
        <v>0</v>
      </c>
      <c r="Q56" s="145">
        <v>0</v>
      </c>
      <c r="R56" s="460"/>
      <c r="S56" s="43" t="s">
        <v>3073</v>
      </c>
      <c r="T56" s="144">
        <v>1.95</v>
      </c>
      <c r="U56" s="144">
        <v>0</v>
      </c>
      <c r="V56" s="144">
        <v>1.95</v>
      </c>
      <c r="W56" s="144">
        <v>1.1100000000000001</v>
      </c>
      <c r="X56" s="144">
        <v>0.26</v>
      </c>
      <c r="Y56" s="144">
        <v>0</v>
      </c>
      <c r="Z56" s="145">
        <v>0</v>
      </c>
      <c r="AA56" s="14"/>
      <c r="AB56" s="14"/>
      <c r="AC56" s="14"/>
      <c r="AD56" s="14"/>
      <c r="AE56" s="14"/>
      <c r="AF56" s="14"/>
      <c r="AG56" s="14"/>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row>
    <row r="57" spans="1:184" ht="16.899999999999999" customHeight="1">
      <c r="A57" s="26"/>
      <c r="B57" s="461"/>
      <c r="C57" s="33" t="s">
        <v>34</v>
      </c>
      <c r="D57" s="142">
        <v>42.17</v>
      </c>
      <c r="E57" s="142">
        <v>1.1000000000000001</v>
      </c>
      <c r="F57" s="142">
        <v>39.89</v>
      </c>
      <c r="G57" s="142">
        <v>21.369999999999997</v>
      </c>
      <c r="H57" s="142">
        <v>5.51</v>
      </c>
      <c r="I57" s="142">
        <v>1.18</v>
      </c>
      <c r="J57" s="142">
        <v>0</v>
      </c>
      <c r="K57" s="142">
        <v>28.11</v>
      </c>
      <c r="L57" s="142">
        <v>0</v>
      </c>
      <c r="M57" s="142">
        <v>26.93</v>
      </c>
      <c r="N57" s="142">
        <v>16.02</v>
      </c>
      <c r="O57" s="142">
        <v>4.29</v>
      </c>
      <c r="P57" s="142">
        <v>1.18</v>
      </c>
      <c r="Q57" s="143">
        <v>0</v>
      </c>
      <c r="R57" s="461"/>
      <c r="S57" s="33" t="s">
        <v>34</v>
      </c>
      <c r="T57" s="142">
        <v>2.91</v>
      </c>
      <c r="U57" s="142">
        <v>0</v>
      </c>
      <c r="V57" s="142">
        <v>2.91</v>
      </c>
      <c r="W57" s="142">
        <v>1.1600000000000001</v>
      </c>
      <c r="X57" s="142">
        <v>0.26</v>
      </c>
      <c r="Y57" s="142">
        <v>0</v>
      </c>
      <c r="Z57" s="143">
        <v>0</v>
      </c>
      <c r="AA57" s="14"/>
      <c r="AB57" s="14"/>
      <c r="AC57" s="14"/>
      <c r="AD57" s="14"/>
      <c r="AE57" s="14"/>
      <c r="AF57" s="14"/>
      <c r="AG57" s="14"/>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row>
    <row r="58" spans="1:184" ht="16.899999999999999" customHeight="1">
      <c r="A58" s="26"/>
      <c r="B58" s="459" t="s">
        <v>89</v>
      </c>
      <c r="C58" s="43" t="s">
        <v>90</v>
      </c>
      <c r="D58" s="146">
        <v>44.69</v>
      </c>
      <c r="E58" s="146">
        <v>2.72</v>
      </c>
      <c r="F58" s="146">
        <v>40.619999999999997</v>
      </c>
      <c r="G58" s="146">
        <v>21.92</v>
      </c>
      <c r="H58" s="146">
        <v>6.65</v>
      </c>
      <c r="I58" s="146">
        <v>0</v>
      </c>
      <c r="J58" s="146">
        <v>1.35</v>
      </c>
      <c r="K58" s="146">
        <v>32.880000000000003</v>
      </c>
      <c r="L58" s="146">
        <v>2.72</v>
      </c>
      <c r="M58" s="146">
        <v>28.81</v>
      </c>
      <c r="N58" s="146">
        <v>19.04</v>
      </c>
      <c r="O58" s="146">
        <v>6.16</v>
      </c>
      <c r="P58" s="146">
        <v>0</v>
      </c>
      <c r="Q58" s="147">
        <v>1.35</v>
      </c>
      <c r="R58" s="459" t="s">
        <v>89</v>
      </c>
      <c r="S58" s="43" t="s">
        <v>90</v>
      </c>
      <c r="T58" s="146">
        <v>0.09</v>
      </c>
      <c r="U58" s="146">
        <v>0</v>
      </c>
      <c r="V58" s="146">
        <v>0.09</v>
      </c>
      <c r="W58" s="146">
        <v>0.09</v>
      </c>
      <c r="X58" s="146">
        <v>0</v>
      </c>
      <c r="Y58" s="146">
        <v>0</v>
      </c>
      <c r="Z58" s="147">
        <v>0</v>
      </c>
      <c r="AA58" s="14"/>
      <c r="AB58" s="14"/>
      <c r="AC58" s="14"/>
      <c r="AD58" s="14"/>
      <c r="AE58" s="14"/>
      <c r="AF58" s="14"/>
      <c r="AG58" s="14"/>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row>
    <row r="59" spans="1:184" ht="16.899999999999999" customHeight="1">
      <c r="A59" s="26"/>
      <c r="B59" s="460"/>
      <c r="C59" s="43" t="s">
        <v>91</v>
      </c>
      <c r="D59" s="146">
        <v>40.5</v>
      </c>
      <c r="E59" s="146">
        <v>5.34</v>
      </c>
      <c r="F59" s="146">
        <v>35.159999999999997</v>
      </c>
      <c r="G59" s="146">
        <v>16.14</v>
      </c>
      <c r="H59" s="146">
        <v>3.45</v>
      </c>
      <c r="I59" s="146">
        <v>0</v>
      </c>
      <c r="J59" s="146">
        <v>0</v>
      </c>
      <c r="K59" s="146">
        <v>27.98</v>
      </c>
      <c r="L59" s="146">
        <v>5.34</v>
      </c>
      <c r="M59" s="146">
        <v>22.64</v>
      </c>
      <c r="N59" s="146">
        <v>13.1</v>
      </c>
      <c r="O59" s="146">
        <v>2.99</v>
      </c>
      <c r="P59" s="146">
        <v>0</v>
      </c>
      <c r="Q59" s="147">
        <v>0</v>
      </c>
      <c r="R59" s="460"/>
      <c r="S59" s="43" t="s">
        <v>91</v>
      </c>
      <c r="T59" s="146">
        <v>0</v>
      </c>
      <c r="U59" s="146">
        <v>0</v>
      </c>
      <c r="V59" s="146">
        <v>0</v>
      </c>
      <c r="W59" s="146">
        <v>0</v>
      </c>
      <c r="X59" s="146">
        <v>0</v>
      </c>
      <c r="Y59" s="146">
        <v>0</v>
      </c>
      <c r="Z59" s="147">
        <v>0</v>
      </c>
      <c r="AA59" s="14"/>
      <c r="AB59" s="14"/>
      <c r="AC59" s="14"/>
      <c r="AD59" s="14"/>
      <c r="AE59" s="14"/>
      <c r="AF59" s="14"/>
      <c r="AG59" s="14"/>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row>
    <row r="60" spans="1:184" ht="16.899999999999999" customHeight="1">
      <c r="A60" s="26"/>
      <c r="B60" s="461"/>
      <c r="C60" s="33" t="s">
        <v>34</v>
      </c>
      <c r="D60" s="142">
        <v>85.19</v>
      </c>
      <c r="E60" s="142">
        <v>8.06</v>
      </c>
      <c r="F60" s="142">
        <v>75.78</v>
      </c>
      <c r="G60" s="142">
        <v>38.06</v>
      </c>
      <c r="H60" s="142">
        <v>10.100000000000001</v>
      </c>
      <c r="I60" s="142">
        <v>0</v>
      </c>
      <c r="J60" s="142">
        <v>1.35</v>
      </c>
      <c r="K60" s="142">
        <v>60.86</v>
      </c>
      <c r="L60" s="142">
        <v>8.06</v>
      </c>
      <c r="M60" s="142">
        <v>51.45</v>
      </c>
      <c r="N60" s="142">
        <v>32.14</v>
      </c>
      <c r="O60" s="142">
        <v>9.15</v>
      </c>
      <c r="P60" s="142">
        <v>0</v>
      </c>
      <c r="Q60" s="143">
        <v>1.35</v>
      </c>
      <c r="R60" s="461"/>
      <c r="S60" s="33" t="s">
        <v>34</v>
      </c>
      <c r="T60" s="142">
        <v>0.09</v>
      </c>
      <c r="U60" s="142">
        <v>0</v>
      </c>
      <c r="V60" s="142">
        <v>0.09</v>
      </c>
      <c r="W60" s="142">
        <v>0.09</v>
      </c>
      <c r="X60" s="142">
        <v>0</v>
      </c>
      <c r="Y60" s="142">
        <v>0</v>
      </c>
      <c r="Z60" s="143">
        <v>0</v>
      </c>
      <c r="AA60" s="14"/>
      <c r="AB60" s="14"/>
      <c r="AC60" s="14"/>
      <c r="AD60" s="14"/>
      <c r="AE60" s="14"/>
      <c r="AF60" s="14"/>
      <c r="AG60" s="14"/>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row>
    <row r="61" spans="1:184" ht="16.899999999999999" customHeight="1">
      <c r="A61" s="26"/>
      <c r="B61" s="459" t="s">
        <v>92</v>
      </c>
      <c r="C61" s="43" t="s">
        <v>93</v>
      </c>
      <c r="D61" s="144">
        <v>38.020000000000003</v>
      </c>
      <c r="E61" s="144">
        <v>5.8</v>
      </c>
      <c r="F61" s="144">
        <v>32.22</v>
      </c>
      <c r="G61" s="144">
        <v>9.1</v>
      </c>
      <c r="H61" s="144">
        <v>1.69</v>
      </c>
      <c r="I61" s="144">
        <v>0</v>
      </c>
      <c r="J61" s="144">
        <v>0</v>
      </c>
      <c r="K61" s="144">
        <v>9.1999999999999993</v>
      </c>
      <c r="L61" s="144">
        <v>0</v>
      </c>
      <c r="M61" s="144">
        <v>9.1999999999999993</v>
      </c>
      <c r="N61" s="144">
        <v>2.44</v>
      </c>
      <c r="O61" s="144">
        <v>1.35</v>
      </c>
      <c r="P61" s="144">
        <v>0</v>
      </c>
      <c r="Q61" s="145">
        <v>0</v>
      </c>
      <c r="R61" s="459" t="s">
        <v>92</v>
      </c>
      <c r="S61" s="43" t="s">
        <v>93</v>
      </c>
      <c r="T61" s="144">
        <v>6</v>
      </c>
      <c r="U61" s="144">
        <v>0</v>
      </c>
      <c r="V61" s="144">
        <v>6</v>
      </c>
      <c r="W61" s="144">
        <v>3.31</v>
      </c>
      <c r="X61" s="144">
        <v>0.23</v>
      </c>
      <c r="Y61" s="144">
        <v>0</v>
      </c>
      <c r="Z61" s="145">
        <v>0</v>
      </c>
      <c r="AA61" s="14"/>
      <c r="AB61" s="14"/>
      <c r="AC61" s="14"/>
      <c r="AD61" s="14"/>
      <c r="AE61" s="14"/>
      <c r="AF61" s="14"/>
      <c r="AG61" s="14"/>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row>
    <row r="62" spans="1:184" ht="16.899999999999999" customHeight="1">
      <c r="A62" s="26"/>
      <c r="B62" s="460"/>
      <c r="C62" s="43" t="s">
        <v>94</v>
      </c>
      <c r="D62" s="144">
        <v>23.46</v>
      </c>
      <c r="E62" s="144">
        <v>0.9</v>
      </c>
      <c r="F62" s="144">
        <v>22.56</v>
      </c>
      <c r="G62" s="144">
        <v>6.74</v>
      </c>
      <c r="H62" s="144">
        <v>1.65</v>
      </c>
      <c r="I62" s="144">
        <v>0</v>
      </c>
      <c r="J62" s="144">
        <v>0</v>
      </c>
      <c r="K62" s="144">
        <v>2.11</v>
      </c>
      <c r="L62" s="144">
        <v>0</v>
      </c>
      <c r="M62" s="144">
        <v>2.11</v>
      </c>
      <c r="N62" s="144">
        <v>0.5</v>
      </c>
      <c r="O62" s="144">
        <v>0.56000000000000005</v>
      </c>
      <c r="P62" s="144">
        <v>0</v>
      </c>
      <c r="Q62" s="145">
        <v>0</v>
      </c>
      <c r="R62" s="460"/>
      <c r="S62" s="43" t="s">
        <v>94</v>
      </c>
      <c r="T62" s="144">
        <v>4.84</v>
      </c>
      <c r="U62" s="144">
        <v>0</v>
      </c>
      <c r="V62" s="144">
        <v>4.84</v>
      </c>
      <c r="W62" s="144">
        <v>1.31</v>
      </c>
      <c r="X62" s="144">
        <v>0.1</v>
      </c>
      <c r="Y62" s="144">
        <v>0</v>
      </c>
      <c r="Z62" s="145">
        <v>0</v>
      </c>
      <c r="AA62" s="14"/>
      <c r="AB62" s="14"/>
      <c r="AC62" s="14"/>
      <c r="AD62" s="14"/>
      <c r="AE62" s="14"/>
      <c r="AF62" s="14"/>
      <c r="AG62" s="14"/>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row>
    <row r="63" spans="1:184" ht="16.899999999999999" customHeight="1">
      <c r="A63" s="26"/>
      <c r="B63" s="460"/>
      <c r="C63" s="43" t="s">
        <v>95</v>
      </c>
      <c r="D63" s="144">
        <v>22.66</v>
      </c>
      <c r="E63" s="144">
        <v>0</v>
      </c>
      <c r="F63" s="144">
        <v>19.77</v>
      </c>
      <c r="G63" s="144">
        <v>9.3000000000000007</v>
      </c>
      <c r="H63" s="144">
        <v>4.99</v>
      </c>
      <c r="I63" s="144">
        <v>0</v>
      </c>
      <c r="J63" s="144">
        <v>2.89</v>
      </c>
      <c r="K63" s="144">
        <v>11.41</v>
      </c>
      <c r="L63" s="144">
        <v>0</v>
      </c>
      <c r="M63" s="144">
        <v>8.52</v>
      </c>
      <c r="N63" s="144">
        <v>3.12</v>
      </c>
      <c r="O63" s="144">
        <v>4.57</v>
      </c>
      <c r="P63" s="144">
        <v>0</v>
      </c>
      <c r="Q63" s="145">
        <v>2.89</v>
      </c>
      <c r="R63" s="460"/>
      <c r="S63" s="43" t="s">
        <v>95</v>
      </c>
      <c r="T63" s="144">
        <v>1.97</v>
      </c>
      <c r="U63" s="144">
        <v>0</v>
      </c>
      <c r="V63" s="144">
        <v>1.97</v>
      </c>
      <c r="W63" s="144">
        <v>0.72</v>
      </c>
      <c r="X63" s="144">
        <v>0.03</v>
      </c>
      <c r="Y63" s="144">
        <v>0</v>
      </c>
      <c r="Z63" s="145">
        <v>0</v>
      </c>
      <c r="AA63" s="14"/>
      <c r="AB63" s="14"/>
      <c r="AC63" s="14"/>
      <c r="AD63" s="14"/>
      <c r="AE63" s="14"/>
      <c r="AF63" s="14"/>
      <c r="AG63" s="14"/>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row>
    <row r="64" spans="1:184" ht="16.899999999999999" customHeight="1">
      <c r="A64" s="26"/>
      <c r="B64" s="461"/>
      <c r="C64" s="33" t="s">
        <v>34</v>
      </c>
      <c r="D64" s="142">
        <v>84.14</v>
      </c>
      <c r="E64" s="142">
        <v>6.7</v>
      </c>
      <c r="F64" s="142">
        <v>74.55</v>
      </c>
      <c r="G64" s="142">
        <v>25.14</v>
      </c>
      <c r="H64" s="142">
        <v>8.33</v>
      </c>
      <c r="I64" s="142">
        <v>0</v>
      </c>
      <c r="J64" s="142">
        <v>2.89</v>
      </c>
      <c r="K64" s="142">
        <v>22.72</v>
      </c>
      <c r="L64" s="142">
        <v>0</v>
      </c>
      <c r="M64" s="142">
        <v>19.829999999999998</v>
      </c>
      <c r="N64" s="142">
        <v>6.0600000000000005</v>
      </c>
      <c r="O64" s="142">
        <v>6.48</v>
      </c>
      <c r="P64" s="142">
        <v>0</v>
      </c>
      <c r="Q64" s="143">
        <v>2.89</v>
      </c>
      <c r="R64" s="461"/>
      <c r="S64" s="33" t="s">
        <v>34</v>
      </c>
      <c r="T64" s="142">
        <v>12.81</v>
      </c>
      <c r="U64" s="142">
        <v>0</v>
      </c>
      <c r="V64" s="142">
        <v>12.81</v>
      </c>
      <c r="W64" s="142">
        <v>5.34</v>
      </c>
      <c r="X64" s="142">
        <v>0.36</v>
      </c>
      <c r="Y64" s="142">
        <v>0</v>
      </c>
      <c r="Z64" s="143">
        <v>0</v>
      </c>
      <c r="AA64" s="14"/>
      <c r="AB64" s="14"/>
      <c r="AC64" s="14"/>
      <c r="AD64" s="14"/>
      <c r="AE64" s="14"/>
      <c r="AF64" s="14"/>
      <c r="AG64" s="14"/>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row>
    <row r="65" spans="1:184" ht="16.899999999999999" customHeight="1">
      <c r="A65" s="26"/>
      <c r="B65" s="44" t="s">
        <v>96</v>
      </c>
      <c r="C65" s="58" t="s">
        <v>97</v>
      </c>
      <c r="D65" s="142">
        <v>31.18</v>
      </c>
      <c r="E65" s="142">
        <v>0</v>
      </c>
      <c r="F65" s="142">
        <v>31.18</v>
      </c>
      <c r="G65" s="142">
        <v>6.73</v>
      </c>
      <c r="H65" s="142">
        <v>11.14</v>
      </c>
      <c r="I65" s="142">
        <v>0</v>
      </c>
      <c r="J65" s="142">
        <v>0</v>
      </c>
      <c r="K65" s="142">
        <v>16.28</v>
      </c>
      <c r="L65" s="142">
        <v>0</v>
      </c>
      <c r="M65" s="142">
        <v>16.28</v>
      </c>
      <c r="N65" s="142">
        <v>1.74</v>
      </c>
      <c r="O65" s="142">
        <v>6.03</v>
      </c>
      <c r="P65" s="142">
        <v>0</v>
      </c>
      <c r="Q65" s="143">
        <v>0</v>
      </c>
      <c r="R65" s="44" t="s">
        <v>96</v>
      </c>
      <c r="S65" s="58" t="s">
        <v>97</v>
      </c>
      <c r="T65" s="142">
        <v>2.46</v>
      </c>
      <c r="U65" s="142">
        <v>0</v>
      </c>
      <c r="V65" s="142">
        <v>2.46</v>
      </c>
      <c r="W65" s="142">
        <v>0.35</v>
      </c>
      <c r="X65" s="142">
        <v>0.27</v>
      </c>
      <c r="Y65" s="142">
        <v>0</v>
      </c>
      <c r="Z65" s="143">
        <v>0</v>
      </c>
      <c r="AA65" s="14"/>
      <c r="AB65" s="14"/>
      <c r="AC65" s="14"/>
      <c r="AD65" s="14"/>
      <c r="AE65" s="14"/>
      <c r="AF65" s="14"/>
      <c r="AG65" s="14"/>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row>
    <row r="66" spans="1:184" ht="16.5" customHeight="1">
      <c r="A66" s="26"/>
      <c r="B66" s="463" t="s">
        <v>98</v>
      </c>
      <c r="C66" s="43" t="s">
        <v>99</v>
      </c>
      <c r="D66" s="144">
        <v>18.5</v>
      </c>
      <c r="E66" s="144">
        <v>0</v>
      </c>
      <c r="F66" s="144">
        <v>18.5</v>
      </c>
      <c r="G66" s="144">
        <v>5.73</v>
      </c>
      <c r="H66" s="144">
        <v>1.87</v>
      </c>
      <c r="I66" s="144">
        <v>0</v>
      </c>
      <c r="J66" s="144">
        <v>0</v>
      </c>
      <c r="K66" s="144">
        <v>7.46</v>
      </c>
      <c r="L66" s="144">
        <v>0</v>
      </c>
      <c r="M66" s="144">
        <v>7.46</v>
      </c>
      <c r="N66" s="144">
        <v>2.72</v>
      </c>
      <c r="O66" s="144">
        <v>1.76</v>
      </c>
      <c r="P66" s="144">
        <v>0</v>
      </c>
      <c r="Q66" s="145">
        <v>0</v>
      </c>
      <c r="R66" s="463" t="s">
        <v>98</v>
      </c>
      <c r="S66" s="43" t="s">
        <v>99</v>
      </c>
      <c r="T66" s="144">
        <v>1.8</v>
      </c>
      <c r="U66" s="144">
        <v>0</v>
      </c>
      <c r="V66" s="144">
        <v>1.8</v>
      </c>
      <c r="W66" s="144">
        <v>1.54</v>
      </c>
      <c r="X66" s="144">
        <v>0</v>
      </c>
      <c r="Y66" s="144">
        <v>0</v>
      </c>
      <c r="Z66" s="145">
        <v>0</v>
      </c>
      <c r="AA66" s="14"/>
      <c r="AB66" s="14"/>
      <c r="AC66" s="14"/>
      <c r="AD66" s="14"/>
      <c r="AE66" s="14"/>
      <c r="AF66" s="14"/>
      <c r="AG66" s="14"/>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row>
    <row r="67" spans="1:184" ht="16.899999999999999" customHeight="1">
      <c r="A67" s="26"/>
      <c r="B67" s="464"/>
      <c r="C67" s="43" t="s">
        <v>100</v>
      </c>
      <c r="D67" s="144">
        <v>6.72</v>
      </c>
      <c r="E67" s="144">
        <v>0</v>
      </c>
      <c r="F67" s="144">
        <v>6.72</v>
      </c>
      <c r="G67" s="144">
        <v>0</v>
      </c>
      <c r="H67" s="144">
        <v>2.97</v>
      </c>
      <c r="I67" s="144">
        <v>0</v>
      </c>
      <c r="J67" s="144">
        <v>0</v>
      </c>
      <c r="K67" s="144">
        <v>6.72</v>
      </c>
      <c r="L67" s="144">
        <v>0</v>
      </c>
      <c r="M67" s="144">
        <v>6.72</v>
      </c>
      <c r="N67" s="144">
        <v>0</v>
      </c>
      <c r="O67" s="144">
        <v>2.97</v>
      </c>
      <c r="P67" s="144">
        <v>0</v>
      </c>
      <c r="Q67" s="145">
        <v>0</v>
      </c>
      <c r="R67" s="464"/>
      <c r="S67" s="43" t="s">
        <v>100</v>
      </c>
      <c r="T67" s="144">
        <v>0</v>
      </c>
      <c r="U67" s="144">
        <v>0</v>
      </c>
      <c r="V67" s="144">
        <v>0</v>
      </c>
      <c r="W67" s="144">
        <v>0</v>
      </c>
      <c r="X67" s="144">
        <v>0</v>
      </c>
      <c r="Y67" s="144">
        <v>0</v>
      </c>
      <c r="Z67" s="145">
        <v>0</v>
      </c>
      <c r="AA67" s="14"/>
      <c r="AB67" s="14"/>
      <c r="AC67" s="14"/>
      <c r="AD67" s="14"/>
      <c r="AE67" s="14"/>
      <c r="AF67" s="14"/>
      <c r="AG67" s="14"/>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row>
    <row r="68" spans="1:184" ht="16.899999999999999" customHeight="1">
      <c r="A68" s="26"/>
      <c r="B68" s="464"/>
      <c r="C68" s="43" t="s">
        <v>101</v>
      </c>
      <c r="D68" s="144">
        <v>3.66</v>
      </c>
      <c r="E68" s="144">
        <v>0</v>
      </c>
      <c r="F68" s="144">
        <v>3.66</v>
      </c>
      <c r="G68" s="144">
        <v>0</v>
      </c>
      <c r="H68" s="144">
        <v>3.24</v>
      </c>
      <c r="I68" s="144">
        <v>0</v>
      </c>
      <c r="J68" s="144">
        <v>0</v>
      </c>
      <c r="K68" s="144">
        <v>2.09</v>
      </c>
      <c r="L68" s="144">
        <v>0</v>
      </c>
      <c r="M68" s="144">
        <v>2.09</v>
      </c>
      <c r="N68" s="144">
        <v>0</v>
      </c>
      <c r="O68" s="144">
        <v>2.09</v>
      </c>
      <c r="P68" s="144">
        <v>0</v>
      </c>
      <c r="Q68" s="145">
        <v>0</v>
      </c>
      <c r="R68" s="464"/>
      <c r="S68" s="43" t="s">
        <v>101</v>
      </c>
      <c r="T68" s="144">
        <v>0</v>
      </c>
      <c r="U68" s="144">
        <v>0</v>
      </c>
      <c r="V68" s="144">
        <v>0</v>
      </c>
      <c r="W68" s="144">
        <v>0</v>
      </c>
      <c r="X68" s="144">
        <v>0</v>
      </c>
      <c r="Y68" s="144">
        <v>0</v>
      </c>
      <c r="Z68" s="145">
        <v>0</v>
      </c>
      <c r="AA68" s="14"/>
      <c r="AB68" s="14"/>
      <c r="AC68" s="270"/>
      <c r="AD68" s="14"/>
      <c r="AE68" s="14"/>
      <c r="AF68" s="14"/>
      <c r="AG68" s="14"/>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row>
    <row r="69" spans="1:184" ht="16.899999999999999" customHeight="1">
      <c r="A69" s="26"/>
      <c r="B69" s="465"/>
      <c r="C69" s="33" t="s">
        <v>34</v>
      </c>
      <c r="D69" s="142">
        <v>28.88</v>
      </c>
      <c r="E69" s="142">
        <v>0</v>
      </c>
      <c r="F69" s="142">
        <v>28.88</v>
      </c>
      <c r="G69" s="142">
        <v>5.73</v>
      </c>
      <c r="H69" s="142">
        <v>8.08</v>
      </c>
      <c r="I69" s="142">
        <v>0</v>
      </c>
      <c r="J69" s="142">
        <v>0</v>
      </c>
      <c r="K69" s="142">
        <v>16.27</v>
      </c>
      <c r="L69" s="142">
        <v>0</v>
      </c>
      <c r="M69" s="142">
        <v>16.27</v>
      </c>
      <c r="N69" s="142">
        <v>2.72</v>
      </c>
      <c r="O69" s="142">
        <v>6.82</v>
      </c>
      <c r="P69" s="142">
        <v>0</v>
      </c>
      <c r="Q69" s="143">
        <v>0</v>
      </c>
      <c r="R69" s="465"/>
      <c r="S69" s="33" t="s">
        <v>34</v>
      </c>
      <c r="T69" s="142">
        <v>1.8</v>
      </c>
      <c r="U69" s="142">
        <v>0</v>
      </c>
      <c r="V69" s="142">
        <v>1.8</v>
      </c>
      <c r="W69" s="142">
        <v>1.54</v>
      </c>
      <c r="X69" s="142">
        <v>0</v>
      </c>
      <c r="Y69" s="142">
        <v>0</v>
      </c>
      <c r="Z69" s="143">
        <v>0</v>
      </c>
      <c r="AA69" s="14"/>
      <c r="AB69" s="14"/>
      <c r="AC69" s="14"/>
      <c r="AD69" s="14"/>
      <c r="AE69" s="14"/>
      <c r="AF69" s="14"/>
      <c r="AG69" s="14"/>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row>
    <row r="70" spans="1:184" ht="16.899999999999999" customHeight="1">
      <c r="A70" s="59"/>
      <c r="B70" s="60" t="s">
        <v>102</v>
      </c>
      <c r="C70" s="50" t="s">
        <v>103</v>
      </c>
      <c r="D70" s="142">
        <v>0</v>
      </c>
      <c r="E70" s="142">
        <v>0</v>
      </c>
      <c r="F70" s="142">
        <v>0</v>
      </c>
      <c r="G70" s="142">
        <v>0</v>
      </c>
      <c r="H70" s="142">
        <v>0</v>
      </c>
      <c r="I70" s="142">
        <v>0</v>
      </c>
      <c r="J70" s="142">
        <v>0</v>
      </c>
      <c r="K70" s="142">
        <v>0</v>
      </c>
      <c r="L70" s="142">
        <v>0</v>
      </c>
      <c r="M70" s="142">
        <v>0</v>
      </c>
      <c r="N70" s="142">
        <v>0</v>
      </c>
      <c r="O70" s="142">
        <v>0</v>
      </c>
      <c r="P70" s="142">
        <v>0</v>
      </c>
      <c r="Q70" s="143">
        <v>0</v>
      </c>
      <c r="R70" s="60" t="s">
        <v>102</v>
      </c>
      <c r="S70" s="50" t="s">
        <v>103</v>
      </c>
      <c r="T70" s="142">
        <v>0</v>
      </c>
      <c r="U70" s="142">
        <v>0</v>
      </c>
      <c r="V70" s="142">
        <v>0</v>
      </c>
      <c r="W70" s="142">
        <v>0</v>
      </c>
      <c r="X70" s="142">
        <v>0</v>
      </c>
      <c r="Y70" s="142">
        <v>0</v>
      </c>
      <c r="Z70" s="143">
        <v>0</v>
      </c>
      <c r="AA70" s="14"/>
      <c r="AB70" s="14"/>
      <c r="AC70" s="14"/>
      <c r="AD70" s="14"/>
      <c r="AE70" s="14"/>
      <c r="AF70" s="14"/>
      <c r="AG70" s="14"/>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row>
    <row r="71" spans="1:184" ht="16.899999999999999" customHeight="1" thickBot="1">
      <c r="A71" s="26"/>
      <c r="B71" s="457" t="s">
        <v>104</v>
      </c>
      <c r="C71" s="458"/>
      <c r="D71" s="148">
        <v>1202.9500000000003</v>
      </c>
      <c r="E71" s="148">
        <v>76.740000000000009</v>
      </c>
      <c r="F71" s="148">
        <v>1101.1300000000001</v>
      </c>
      <c r="G71" s="148">
        <v>493.21000000000004</v>
      </c>
      <c r="H71" s="148">
        <v>176.54</v>
      </c>
      <c r="I71" s="148">
        <v>14.459999999999999</v>
      </c>
      <c r="J71" s="148">
        <v>10.620000000000001</v>
      </c>
      <c r="K71" s="148">
        <v>705.53</v>
      </c>
      <c r="L71" s="148">
        <v>33.14</v>
      </c>
      <c r="M71" s="148">
        <v>651.92999999999995</v>
      </c>
      <c r="N71" s="148">
        <v>300.49000000000007</v>
      </c>
      <c r="O71" s="148">
        <v>129.69000000000003</v>
      </c>
      <c r="P71" s="148">
        <v>12.62</v>
      </c>
      <c r="Q71" s="149">
        <v>7.84</v>
      </c>
      <c r="R71" s="457" t="s">
        <v>104</v>
      </c>
      <c r="S71" s="458"/>
      <c r="T71" s="148">
        <v>117.2</v>
      </c>
      <c r="U71" s="148">
        <v>0</v>
      </c>
      <c r="V71" s="148">
        <v>115.44999999999999</v>
      </c>
      <c r="W71" s="148">
        <v>62.02000000000001</v>
      </c>
      <c r="X71" s="148">
        <v>11.219999999999999</v>
      </c>
      <c r="Y71" s="148">
        <v>1.1299999999999999</v>
      </c>
      <c r="Z71" s="149">
        <v>0.62</v>
      </c>
      <c r="AA71" s="14"/>
      <c r="AB71" s="14"/>
      <c r="AC71" s="14"/>
      <c r="AD71" s="14"/>
      <c r="AE71" s="14"/>
      <c r="AF71" s="14"/>
      <c r="AG71" s="14"/>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row>
    <row r="72" spans="1:184" ht="16.899999999999999" customHeight="1">
      <c r="A72" s="26"/>
      <c r="B72" s="61" t="s">
        <v>105</v>
      </c>
      <c r="C72" s="62" t="s">
        <v>106</v>
      </c>
      <c r="D72" s="152">
        <v>92.25</v>
      </c>
      <c r="E72" s="152">
        <v>0</v>
      </c>
      <c r="F72" s="152">
        <v>91</v>
      </c>
      <c r="G72" s="152">
        <v>41.49</v>
      </c>
      <c r="H72" s="152">
        <v>14.43</v>
      </c>
      <c r="I72" s="152">
        <v>1.25</v>
      </c>
      <c r="J72" s="152">
        <v>0</v>
      </c>
      <c r="K72" s="152">
        <v>56.97</v>
      </c>
      <c r="L72" s="152">
        <v>0</v>
      </c>
      <c r="M72" s="152">
        <v>55.72</v>
      </c>
      <c r="N72" s="152">
        <v>30.44</v>
      </c>
      <c r="O72" s="152">
        <v>9.41</v>
      </c>
      <c r="P72" s="152">
        <v>1.25</v>
      </c>
      <c r="Q72" s="153">
        <v>0</v>
      </c>
      <c r="R72" s="61" t="s">
        <v>105</v>
      </c>
      <c r="S72" s="62" t="s">
        <v>106</v>
      </c>
      <c r="T72" s="152">
        <v>11.15</v>
      </c>
      <c r="U72" s="152">
        <v>0</v>
      </c>
      <c r="V72" s="152">
        <v>11.15</v>
      </c>
      <c r="W72" s="152">
        <v>0.47</v>
      </c>
      <c r="X72" s="152">
        <v>0.39</v>
      </c>
      <c r="Y72" s="152">
        <v>0</v>
      </c>
      <c r="Z72" s="153">
        <v>0</v>
      </c>
      <c r="AA72" s="14"/>
      <c r="AB72" s="14"/>
      <c r="AC72" s="14"/>
      <c r="AD72" s="14"/>
      <c r="AE72" s="14"/>
      <c r="AF72" s="14"/>
      <c r="AG72" s="14"/>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row>
    <row r="73" spans="1:184" ht="16.899999999999999" customHeight="1">
      <c r="A73" s="26"/>
      <c r="B73" s="57"/>
      <c r="C73" s="43" t="s">
        <v>107</v>
      </c>
      <c r="D73" s="146">
        <v>67.789999999999992</v>
      </c>
      <c r="E73" s="146">
        <v>0</v>
      </c>
      <c r="F73" s="146">
        <v>66.55</v>
      </c>
      <c r="G73" s="146">
        <v>24.53</v>
      </c>
      <c r="H73" s="146">
        <v>21.200000000000003</v>
      </c>
      <c r="I73" s="146">
        <v>1.24</v>
      </c>
      <c r="J73" s="146">
        <v>0</v>
      </c>
      <c r="K73" s="146">
        <v>42.05</v>
      </c>
      <c r="L73" s="146">
        <v>0</v>
      </c>
      <c r="M73" s="146">
        <v>40.81</v>
      </c>
      <c r="N73" s="146">
        <v>21.32</v>
      </c>
      <c r="O73" s="146">
        <v>11.09</v>
      </c>
      <c r="P73" s="146">
        <v>1.24</v>
      </c>
      <c r="Q73" s="147">
        <v>0</v>
      </c>
      <c r="R73" s="57"/>
      <c r="S73" s="43" t="s">
        <v>107</v>
      </c>
      <c r="T73" s="146">
        <v>5.0299999999999994</v>
      </c>
      <c r="U73" s="146">
        <v>0</v>
      </c>
      <c r="V73" s="146">
        <v>5.0299999999999994</v>
      </c>
      <c r="W73" s="146">
        <v>3.08</v>
      </c>
      <c r="X73" s="146">
        <v>1.36</v>
      </c>
      <c r="Y73" s="146">
        <v>0</v>
      </c>
      <c r="Z73" s="147">
        <v>0</v>
      </c>
      <c r="AA73" s="14"/>
      <c r="AB73" s="14"/>
      <c r="AC73" s="14"/>
      <c r="AD73" s="14"/>
      <c r="AE73" s="14"/>
      <c r="AF73" s="14"/>
      <c r="AG73" s="14"/>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row>
    <row r="74" spans="1:184" ht="16.899999999999999" customHeight="1">
      <c r="A74" s="26"/>
      <c r="B74" s="57" t="s">
        <v>108</v>
      </c>
      <c r="C74" s="33" t="s">
        <v>3074</v>
      </c>
      <c r="D74" s="142">
        <v>55.3</v>
      </c>
      <c r="E74" s="142">
        <v>0</v>
      </c>
      <c r="F74" s="142">
        <v>54.06</v>
      </c>
      <c r="G74" s="142">
        <v>24.53</v>
      </c>
      <c r="H74" s="142">
        <v>12.71</v>
      </c>
      <c r="I74" s="142">
        <v>1.24</v>
      </c>
      <c r="J74" s="142">
        <v>0</v>
      </c>
      <c r="K74" s="142">
        <v>36.549999999999997</v>
      </c>
      <c r="L74" s="142">
        <v>0</v>
      </c>
      <c r="M74" s="142">
        <v>35.31</v>
      </c>
      <c r="N74" s="142">
        <v>21.32</v>
      </c>
      <c r="O74" s="142">
        <v>7.78</v>
      </c>
      <c r="P74" s="142">
        <v>1.24</v>
      </c>
      <c r="Q74" s="143">
        <v>0</v>
      </c>
      <c r="R74" s="57" t="s">
        <v>108</v>
      </c>
      <c r="S74" s="33" t="s">
        <v>3074</v>
      </c>
      <c r="T74" s="142">
        <v>4.8499999999999996</v>
      </c>
      <c r="U74" s="142">
        <v>0</v>
      </c>
      <c r="V74" s="142">
        <v>4.8499999999999996</v>
      </c>
      <c r="W74" s="142">
        <v>3.08</v>
      </c>
      <c r="X74" s="142">
        <v>1.36</v>
      </c>
      <c r="Y74" s="142">
        <v>0</v>
      </c>
      <c r="Z74" s="143">
        <v>0</v>
      </c>
      <c r="AA74" s="14"/>
      <c r="AB74" s="14"/>
      <c r="AC74" s="14"/>
      <c r="AD74" s="14"/>
      <c r="AE74" s="14"/>
      <c r="AF74" s="14"/>
      <c r="AG74" s="14"/>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row>
    <row r="75" spans="1:184" ht="16.899999999999999" customHeight="1">
      <c r="A75" s="26"/>
      <c r="B75" s="57"/>
      <c r="C75" s="43" t="s">
        <v>110</v>
      </c>
      <c r="D75" s="146">
        <v>102.75999999999999</v>
      </c>
      <c r="E75" s="146">
        <v>0</v>
      </c>
      <c r="F75" s="146">
        <v>97.08</v>
      </c>
      <c r="G75" s="146">
        <v>37.75</v>
      </c>
      <c r="H75" s="146">
        <v>14.889999999999999</v>
      </c>
      <c r="I75" s="146">
        <v>1.47</v>
      </c>
      <c r="J75" s="146">
        <v>4.21</v>
      </c>
      <c r="K75" s="146">
        <v>59.27</v>
      </c>
      <c r="L75" s="146">
        <v>0</v>
      </c>
      <c r="M75" s="146">
        <v>53.79</v>
      </c>
      <c r="N75" s="146">
        <v>28.08</v>
      </c>
      <c r="O75" s="146">
        <v>8.17</v>
      </c>
      <c r="P75" s="146">
        <v>1.27</v>
      </c>
      <c r="Q75" s="147">
        <v>4.21</v>
      </c>
      <c r="R75" s="57"/>
      <c r="S75" s="43" t="s">
        <v>110</v>
      </c>
      <c r="T75" s="146">
        <v>22.34</v>
      </c>
      <c r="U75" s="146">
        <v>0</v>
      </c>
      <c r="V75" s="146">
        <v>22.34</v>
      </c>
      <c r="W75" s="146">
        <v>3.64</v>
      </c>
      <c r="X75" s="146">
        <v>2.85</v>
      </c>
      <c r="Y75" s="146">
        <v>0</v>
      </c>
      <c r="Z75" s="147">
        <v>0</v>
      </c>
      <c r="AA75" s="14"/>
      <c r="AB75" s="14"/>
      <c r="AC75" s="14"/>
      <c r="AD75" s="14"/>
      <c r="AE75" s="14"/>
      <c r="AF75" s="14"/>
      <c r="AG75" s="14"/>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row>
    <row r="76" spans="1:184" ht="16.899999999999999" customHeight="1">
      <c r="A76" s="26"/>
      <c r="B76" s="57" t="s">
        <v>111</v>
      </c>
      <c r="C76" s="56" t="s">
        <v>3075</v>
      </c>
      <c r="D76" s="142">
        <v>94.46</v>
      </c>
      <c r="E76" s="142">
        <v>0</v>
      </c>
      <c r="F76" s="142">
        <v>88.78</v>
      </c>
      <c r="G76" s="142">
        <v>37.75</v>
      </c>
      <c r="H76" s="142">
        <v>11.11</v>
      </c>
      <c r="I76" s="142">
        <v>1.47</v>
      </c>
      <c r="J76" s="142">
        <v>4.21</v>
      </c>
      <c r="K76" s="142">
        <v>57.35</v>
      </c>
      <c r="L76" s="142">
        <v>0</v>
      </c>
      <c r="M76" s="142">
        <v>51.87</v>
      </c>
      <c r="N76" s="142">
        <v>28.08</v>
      </c>
      <c r="O76" s="142">
        <v>8.17</v>
      </c>
      <c r="P76" s="142">
        <v>1.27</v>
      </c>
      <c r="Q76" s="143">
        <v>4.21</v>
      </c>
      <c r="R76" s="57" t="s">
        <v>111</v>
      </c>
      <c r="S76" s="56" t="s">
        <v>3075</v>
      </c>
      <c r="T76" s="142">
        <v>19.899999999999999</v>
      </c>
      <c r="U76" s="142">
        <v>0</v>
      </c>
      <c r="V76" s="142">
        <v>19.899999999999999</v>
      </c>
      <c r="W76" s="142">
        <v>3.64</v>
      </c>
      <c r="X76" s="142">
        <v>1.51</v>
      </c>
      <c r="Y76" s="142">
        <v>0</v>
      </c>
      <c r="Z76" s="143">
        <v>0</v>
      </c>
      <c r="AA76" s="14"/>
      <c r="AB76" s="14"/>
      <c r="AC76" s="14"/>
      <c r="AD76" s="14"/>
      <c r="AE76" s="14"/>
      <c r="AF76" s="14"/>
      <c r="AG76" s="14"/>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row>
    <row r="77" spans="1:184" ht="16.899999999999999" customHeight="1">
      <c r="A77" s="26"/>
      <c r="B77" s="459" t="s">
        <v>113</v>
      </c>
      <c r="C77" s="72" t="s">
        <v>3076</v>
      </c>
      <c r="D77" s="144">
        <v>12.49</v>
      </c>
      <c r="E77" s="144">
        <v>0</v>
      </c>
      <c r="F77" s="144">
        <v>12.49</v>
      </c>
      <c r="G77" s="144">
        <v>0</v>
      </c>
      <c r="H77" s="144">
        <v>8.49</v>
      </c>
      <c r="I77" s="144">
        <v>0</v>
      </c>
      <c r="J77" s="144">
        <v>0</v>
      </c>
      <c r="K77" s="144">
        <v>5.5</v>
      </c>
      <c r="L77" s="144">
        <v>0</v>
      </c>
      <c r="M77" s="144">
        <v>5.5</v>
      </c>
      <c r="N77" s="144">
        <v>0</v>
      </c>
      <c r="O77" s="144">
        <v>3.31</v>
      </c>
      <c r="P77" s="144">
        <v>0</v>
      </c>
      <c r="Q77" s="145">
        <v>0</v>
      </c>
      <c r="R77" s="459" t="s">
        <v>113</v>
      </c>
      <c r="S77" s="72" t="s">
        <v>3076</v>
      </c>
      <c r="T77" s="144">
        <v>0.18</v>
      </c>
      <c r="U77" s="144">
        <v>0</v>
      </c>
      <c r="V77" s="144">
        <v>0.18</v>
      </c>
      <c r="W77" s="144">
        <v>0</v>
      </c>
      <c r="X77" s="144">
        <v>0</v>
      </c>
      <c r="Y77" s="144">
        <v>0</v>
      </c>
      <c r="Z77" s="145">
        <v>0</v>
      </c>
      <c r="AA77" s="14"/>
      <c r="AB77" s="14"/>
      <c r="AC77" s="14"/>
      <c r="AD77" s="14"/>
      <c r="AE77" s="14"/>
      <c r="AF77" s="14"/>
      <c r="AG77" s="14"/>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row>
    <row r="78" spans="1:184" ht="16.899999999999999" customHeight="1">
      <c r="A78" s="26"/>
      <c r="B78" s="460"/>
      <c r="C78" s="73" t="s">
        <v>115</v>
      </c>
      <c r="D78" s="144">
        <v>0</v>
      </c>
      <c r="E78" s="144">
        <v>0</v>
      </c>
      <c r="F78" s="144">
        <v>0</v>
      </c>
      <c r="G78" s="144">
        <v>0</v>
      </c>
      <c r="H78" s="144">
        <v>0</v>
      </c>
      <c r="I78" s="144">
        <v>0</v>
      </c>
      <c r="J78" s="144">
        <v>0</v>
      </c>
      <c r="K78" s="144">
        <v>0</v>
      </c>
      <c r="L78" s="144">
        <v>0</v>
      </c>
      <c r="M78" s="144">
        <v>0</v>
      </c>
      <c r="N78" s="144">
        <v>0</v>
      </c>
      <c r="O78" s="144">
        <v>0</v>
      </c>
      <c r="P78" s="144">
        <v>0</v>
      </c>
      <c r="Q78" s="145">
        <v>0</v>
      </c>
      <c r="R78" s="460"/>
      <c r="S78" s="73" t="s">
        <v>115</v>
      </c>
      <c r="T78" s="144">
        <v>0</v>
      </c>
      <c r="U78" s="144">
        <v>0</v>
      </c>
      <c r="V78" s="144">
        <v>0</v>
      </c>
      <c r="W78" s="144">
        <v>0</v>
      </c>
      <c r="X78" s="144">
        <v>0</v>
      </c>
      <c r="Y78" s="144">
        <v>0</v>
      </c>
      <c r="Z78" s="145">
        <v>0</v>
      </c>
      <c r="AA78" s="14"/>
      <c r="AB78" s="14"/>
      <c r="AC78" s="14"/>
      <c r="AD78" s="14"/>
      <c r="AE78" s="14"/>
      <c r="AF78" s="14"/>
      <c r="AG78" s="14"/>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row>
    <row r="79" spans="1:184" ht="16.899999999999999" customHeight="1">
      <c r="A79" s="26"/>
      <c r="B79" s="460"/>
      <c r="C79" s="74" t="s">
        <v>116</v>
      </c>
      <c r="D79" s="144">
        <v>0</v>
      </c>
      <c r="E79" s="144">
        <v>0</v>
      </c>
      <c r="F79" s="144">
        <v>0</v>
      </c>
      <c r="G79" s="144">
        <v>0</v>
      </c>
      <c r="H79" s="144">
        <v>0</v>
      </c>
      <c r="I79" s="144">
        <v>0</v>
      </c>
      <c r="J79" s="144">
        <v>0</v>
      </c>
      <c r="K79" s="144">
        <v>0</v>
      </c>
      <c r="L79" s="144">
        <v>0</v>
      </c>
      <c r="M79" s="144">
        <v>0</v>
      </c>
      <c r="N79" s="144">
        <v>0</v>
      </c>
      <c r="O79" s="144">
        <v>0</v>
      </c>
      <c r="P79" s="144">
        <v>0</v>
      </c>
      <c r="Q79" s="145">
        <v>0</v>
      </c>
      <c r="R79" s="460"/>
      <c r="S79" s="74" t="s">
        <v>116</v>
      </c>
      <c r="T79" s="144">
        <v>0</v>
      </c>
      <c r="U79" s="144">
        <v>0</v>
      </c>
      <c r="V79" s="144">
        <v>0</v>
      </c>
      <c r="W79" s="144">
        <v>0</v>
      </c>
      <c r="X79" s="144">
        <v>0</v>
      </c>
      <c r="Y79" s="144">
        <v>0</v>
      </c>
      <c r="Z79" s="145">
        <v>0</v>
      </c>
      <c r="AA79" s="14"/>
      <c r="AB79" s="14"/>
      <c r="AC79" s="14"/>
      <c r="AD79" s="14"/>
      <c r="AE79" s="14"/>
      <c r="AF79" s="14"/>
      <c r="AG79" s="14"/>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row>
    <row r="80" spans="1:184" ht="16.899999999999999" customHeight="1">
      <c r="A80" s="26"/>
      <c r="B80" s="460"/>
      <c r="C80" s="73" t="s">
        <v>117</v>
      </c>
      <c r="D80" s="144">
        <v>19.25</v>
      </c>
      <c r="E80" s="144">
        <v>0</v>
      </c>
      <c r="F80" s="144">
        <v>19.25</v>
      </c>
      <c r="G80" s="144">
        <v>0</v>
      </c>
      <c r="H80" s="144">
        <v>8.4600000000000009</v>
      </c>
      <c r="I80" s="144">
        <v>0</v>
      </c>
      <c r="J80" s="144">
        <v>0</v>
      </c>
      <c r="K80" s="144">
        <v>5.26</v>
      </c>
      <c r="L80" s="144">
        <v>0</v>
      </c>
      <c r="M80" s="144">
        <v>5.26</v>
      </c>
      <c r="N80" s="144">
        <v>0</v>
      </c>
      <c r="O80" s="144">
        <v>4.59</v>
      </c>
      <c r="P80" s="144">
        <v>0</v>
      </c>
      <c r="Q80" s="145">
        <v>0</v>
      </c>
      <c r="R80" s="460"/>
      <c r="S80" s="73" t="s">
        <v>117</v>
      </c>
      <c r="T80" s="144">
        <v>0.8</v>
      </c>
      <c r="U80" s="144">
        <v>0</v>
      </c>
      <c r="V80" s="144">
        <v>0.8</v>
      </c>
      <c r="W80" s="144">
        <v>0</v>
      </c>
      <c r="X80" s="144">
        <v>0.8</v>
      </c>
      <c r="Y80" s="144">
        <v>0</v>
      </c>
      <c r="Z80" s="145">
        <v>0</v>
      </c>
      <c r="AA80" s="14"/>
      <c r="AB80" s="14"/>
      <c r="AC80" s="14"/>
      <c r="AD80" s="14"/>
      <c r="AE80" s="14"/>
      <c r="AF80" s="14"/>
      <c r="AG80" s="1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row>
    <row r="81" spans="1:184" ht="16.899999999999999" customHeight="1">
      <c r="A81" s="26"/>
      <c r="B81" s="461"/>
      <c r="C81" s="33" t="s">
        <v>34</v>
      </c>
      <c r="D81" s="142">
        <v>31.740000000000002</v>
      </c>
      <c r="E81" s="142">
        <v>0</v>
      </c>
      <c r="F81" s="142">
        <v>31.740000000000002</v>
      </c>
      <c r="G81" s="142">
        <v>0</v>
      </c>
      <c r="H81" s="142">
        <v>16.950000000000003</v>
      </c>
      <c r="I81" s="142">
        <v>0</v>
      </c>
      <c r="J81" s="142">
        <v>0</v>
      </c>
      <c r="K81" s="142">
        <v>10.76</v>
      </c>
      <c r="L81" s="142">
        <v>0</v>
      </c>
      <c r="M81" s="142">
        <v>10.76</v>
      </c>
      <c r="N81" s="142">
        <v>0</v>
      </c>
      <c r="O81" s="142">
        <v>7.9</v>
      </c>
      <c r="P81" s="142">
        <v>0</v>
      </c>
      <c r="Q81" s="143">
        <v>0</v>
      </c>
      <c r="R81" s="461"/>
      <c r="S81" s="33" t="s">
        <v>34</v>
      </c>
      <c r="T81" s="142">
        <v>0.98</v>
      </c>
      <c r="U81" s="142">
        <v>0</v>
      </c>
      <c r="V81" s="142">
        <v>0.98</v>
      </c>
      <c r="W81" s="142">
        <v>0</v>
      </c>
      <c r="X81" s="142">
        <v>0.8</v>
      </c>
      <c r="Y81" s="142">
        <v>0</v>
      </c>
      <c r="Z81" s="143">
        <v>0</v>
      </c>
      <c r="AA81" s="14"/>
      <c r="AB81" s="14"/>
      <c r="AC81" s="14"/>
      <c r="AD81" s="14"/>
      <c r="AE81" s="14"/>
      <c r="AF81" s="14"/>
      <c r="AG81" s="14"/>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row>
    <row r="82" spans="1:184" ht="16.899999999999999" customHeight="1">
      <c r="A82" s="26"/>
      <c r="B82" s="459" t="s">
        <v>118</v>
      </c>
      <c r="C82" s="72" t="s">
        <v>3077</v>
      </c>
      <c r="D82" s="144">
        <v>8.3000000000000007</v>
      </c>
      <c r="E82" s="144">
        <v>0</v>
      </c>
      <c r="F82" s="144">
        <v>8.3000000000000007</v>
      </c>
      <c r="G82" s="144">
        <v>0</v>
      </c>
      <c r="H82" s="144">
        <v>3.78</v>
      </c>
      <c r="I82" s="144">
        <v>0</v>
      </c>
      <c r="J82" s="144">
        <v>0</v>
      </c>
      <c r="K82" s="144">
        <v>1.92</v>
      </c>
      <c r="L82" s="144">
        <v>0</v>
      </c>
      <c r="M82" s="144">
        <v>1.92</v>
      </c>
      <c r="N82" s="144">
        <v>0</v>
      </c>
      <c r="O82" s="144">
        <v>0</v>
      </c>
      <c r="P82" s="144">
        <v>0</v>
      </c>
      <c r="Q82" s="145">
        <v>0</v>
      </c>
      <c r="R82" s="459" t="s">
        <v>118</v>
      </c>
      <c r="S82" s="72" t="s">
        <v>3077</v>
      </c>
      <c r="T82" s="144">
        <v>2.44</v>
      </c>
      <c r="U82" s="144">
        <v>0</v>
      </c>
      <c r="V82" s="144">
        <v>2.44</v>
      </c>
      <c r="W82" s="144">
        <v>0</v>
      </c>
      <c r="X82" s="144">
        <v>1.34</v>
      </c>
      <c r="Y82" s="144">
        <v>0</v>
      </c>
      <c r="Z82" s="145">
        <v>0</v>
      </c>
      <c r="AA82" s="14"/>
      <c r="AB82" s="14"/>
      <c r="AC82" s="14"/>
      <c r="AD82" s="14"/>
      <c r="AE82" s="14"/>
      <c r="AF82" s="14"/>
      <c r="AG82" s="14"/>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row>
    <row r="83" spans="1:184" ht="16.899999999999999" customHeight="1">
      <c r="A83" s="26"/>
      <c r="B83" s="460"/>
      <c r="C83" s="43" t="s">
        <v>120</v>
      </c>
      <c r="D83" s="144">
        <v>18.7</v>
      </c>
      <c r="E83" s="144">
        <v>0</v>
      </c>
      <c r="F83" s="144">
        <v>18.7</v>
      </c>
      <c r="G83" s="144">
        <v>6.97</v>
      </c>
      <c r="H83" s="144">
        <v>6.99</v>
      </c>
      <c r="I83" s="144">
        <v>0</v>
      </c>
      <c r="J83" s="144">
        <v>0</v>
      </c>
      <c r="K83" s="144">
        <v>10.09</v>
      </c>
      <c r="L83" s="144">
        <v>0</v>
      </c>
      <c r="M83" s="144">
        <v>10.09</v>
      </c>
      <c r="N83" s="144">
        <v>1.65</v>
      </c>
      <c r="O83" s="144">
        <v>4.25</v>
      </c>
      <c r="P83" s="144">
        <v>0</v>
      </c>
      <c r="Q83" s="145">
        <v>0</v>
      </c>
      <c r="R83" s="460"/>
      <c r="S83" s="43" t="s">
        <v>120</v>
      </c>
      <c r="T83" s="144">
        <v>1.33</v>
      </c>
      <c r="U83" s="144">
        <v>0</v>
      </c>
      <c r="V83" s="144">
        <v>1.33</v>
      </c>
      <c r="W83" s="144">
        <v>0.5</v>
      </c>
      <c r="X83" s="144">
        <v>0.83</v>
      </c>
      <c r="Y83" s="144">
        <v>0</v>
      </c>
      <c r="Z83" s="145">
        <v>0</v>
      </c>
      <c r="AA83" s="14"/>
      <c r="AB83" s="14"/>
      <c r="AC83" s="14"/>
      <c r="AD83" s="14"/>
      <c r="AE83" s="14"/>
      <c r="AF83" s="14"/>
      <c r="AG83" s="14"/>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row>
    <row r="84" spans="1:184" ht="16.899999999999999" customHeight="1">
      <c r="A84" s="26"/>
      <c r="B84" s="461"/>
      <c r="C84" s="50" t="s">
        <v>34</v>
      </c>
      <c r="D84" s="142">
        <v>27</v>
      </c>
      <c r="E84" s="142">
        <v>0</v>
      </c>
      <c r="F84" s="142">
        <v>27</v>
      </c>
      <c r="G84" s="142">
        <v>6.97</v>
      </c>
      <c r="H84" s="142">
        <v>10.77</v>
      </c>
      <c r="I84" s="142">
        <v>0</v>
      </c>
      <c r="J84" s="142">
        <v>0</v>
      </c>
      <c r="K84" s="142">
        <v>12.01</v>
      </c>
      <c r="L84" s="142">
        <v>0</v>
      </c>
      <c r="M84" s="142">
        <v>12.01</v>
      </c>
      <c r="N84" s="142">
        <v>1.65</v>
      </c>
      <c r="O84" s="142">
        <v>4.25</v>
      </c>
      <c r="P84" s="142">
        <v>0</v>
      </c>
      <c r="Q84" s="143">
        <v>0</v>
      </c>
      <c r="R84" s="461"/>
      <c r="S84" s="50" t="s">
        <v>34</v>
      </c>
      <c r="T84" s="142">
        <v>3.77</v>
      </c>
      <c r="U84" s="142">
        <v>0</v>
      </c>
      <c r="V84" s="142">
        <v>3.77</v>
      </c>
      <c r="W84" s="142">
        <v>0.5</v>
      </c>
      <c r="X84" s="142">
        <v>2.17</v>
      </c>
      <c r="Y84" s="142">
        <v>0</v>
      </c>
      <c r="Z84" s="143">
        <v>0</v>
      </c>
      <c r="AA84" s="14"/>
      <c r="AB84" s="14"/>
      <c r="AC84" s="14"/>
      <c r="AD84" s="14"/>
      <c r="AE84" s="14"/>
      <c r="AF84" s="14"/>
      <c r="AG84" s="14"/>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row>
    <row r="85" spans="1:184" ht="16.899999999999999" customHeight="1" thickBot="1">
      <c r="A85" s="26"/>
      <c r="B85" s="457" t="s">
        <v>121</v>
      </c>
      <c r="C85" s="458"/>
      <c r="D85" s="148">
        <v>300.75</v>
      </c>
      <c r="E85" s="148">
        <v>0</v>
      </c>
      <c r="F85" s="148">
        <v>292.58</v>
      </c>
      <c r="G85" s="148">
        <v>110.74000000000001</v>
      </c>
      <c r="H85" s="148">
        <v>65.97</v>
      </c>
      <c r="I85" s="148">
        <v>3.96</v>
      </c>
      <c r="J85" s="148">
        <v>4.21</v>
      </c>
      <c r="K85" s="148">
        <v>173.64</v>
      </c>
      <c r="L85" s="148">
        <v>0</v>
      </c>
      <c r="M85" s="148">
        <v>165.67</v>
      </c>
      <c r="N85" s="148">
        <v>81.490000000000009</v>
      </c>
      <c r="O85" s="148">
        <v>37.51</v>
      </c>
      <c r="P85" s="148">
        <v>3.7600000000000002</v>
      </c>
      <c r="Q85" s="149">
        <v>4.21</v>
      </c>
      <c r="R85" s="457" t="s">
        <v>121</v>
      </c>
      <c r="S85" s="458"/>
      <c r="T85" s="148">
        <v>40.65</v>
      </c>
      <c r="U85" s="148">
        <v>0</v>
      </c>
      <c r="V85" s="148">
        <v>40.65</v>
      </c>
      <c r="W85" s="148">
        <v>7.6899999999999995</v>
      </c>
      <c r="X85" s="148">
        <v>6.2299999999999995</v>
      </c>
      <c r="Y85" s="148">
        <v>0</v>
      </c>
      <c r="Z85" s="149">
        <v>0</v>
      </c>
      <c r="AA85" s="14"/>
      <c r="AB85" s="14"/>
      <c r="AC85" s="14"/>
      <c r="AD85" s="14"/>
      <c r="AE85" s="14"/>
      <c r="AF85" s="14"/>
      <c r="AG85" s="14"/>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row>
    <row r="86" spans="1:184" ht="16.899999999999999" customHeight="1">
      <c r="A86" s="26"/>
      <c r="B86" s="462" t="s">
        <v>122</v>
      </c>
      <c r="C86" s="43" t="s">
        <v>123</v>
      </c>
      <c r="D86" s="146">
        <v>30.44</v>
      </c>
      <c r="E86" s="146">
        <v>0</v>
      </c>
      <c r="F86" s="146">
        <v>30.44</v>
      </c>
      <c r="G86" s="146">
        <v>22.73</v>
      </c>
      <c r="H86" s="146">
        <v>3.92</v>
      </c>
      <c r="I86" s="146">
        <v>0</v>
      </c>
      <c r="J86" s="146">
        <v>0</v>
      </c>
      <c r="K86" s="146">
        <v>9.15</v>
      </c>
      <c r="L86" s="146">
        <v>0</v>
      </c>
      <c r="M86" s="146">
        <v>9.15</v>
      </c>
      <c r="N86" s="146">
        <v>8.9499999999999993</v>
      </c>
      <c r="O86" s="146">
        <v>0.2</v>
      </c>
      <c r="P86" s="146">
        <v>0</v>
      </c>
      <c r="Q86" s="147">
        <v>0</v>
      </c>
      <c r="R86" s="462" t="s">
        <v>122</v>
      </c>
      <c r="S86" s="43" t="s">
        <v>123</v>
      </c>
      <c r="T86" s="146">
        <v>1.49</v>
      </c>
      <c r="U86" s="146">
        <v>0</v>
      </c>
      <c r="V86" s="146">
        <v>1.49</v>
      </c>
      <c r="W86" s="146">
        <v>0.69</v>
      </c>
      <c r="X86" s="146">
        <v>0.8</v>
      </c>
      <c r="Y86" s="146">
        <v>0</v>
      </c>
      <c r="Z86" s="147">
        <v>0</v>
      </c>
      <c r="AA86" s="14"/>
      <c r="AB86" s="14"/>
      <c r="AC86" s="14"/>
      <c r="AD86" s="14"/>
      <c r="AE86" s="14"/>
      <c r="AF86" s="14"/>
      <c r="AG86" s="14"/>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row>
    <row r="87" spans="1:184" ht="16.5" customHeight="1">
      <c r="A87" s="26"/>
      <c r="B87" s="460"/>
      <c r="C87" s="43" t="s">
        <v>124</v>
      </c>
      <c r="D87" s="144">
        <v>0</v>
      </c>
      <c r="E87" s="144">
        <v>0</v>
      </c>
      <c r="F87" s="144">
        <v>0</v>
      </c>
      <c r="G87" s="144">
        <v>0</v>
      </c>
      <c r="H87" s="144">
        <v>0</v>
      </c>
      <c r="I87" s="144">
        <v>0</v>
      </c>
      <c r="J87" s="144">
        <v>0</v>
      </c>
      <c r="K87" s="144">
        <v>0</v>
      </c>
      <c r="L87" s="144">
        <v>0</v>
      </c>
      <c r="M87" s="144">
        <v>0</v>
      </c>
      <c r="N87" s="144">
        <v>0</v>
      </c>
      <c r="O87" s="144">
        <v>0</v>
      </c>
      <c r="P87" s="144">
        <v>0</v>
      </c>
      <c r="Q87" s="145">
        <v>0</v>
      </c>
      <c r="R87" s="460"/>
      <c r="S87" s="43" t="s">
        <v>124</v>
      </c>
      <c r="T87" s="144">
        <v>0</v>
      </c>
      <c r="U87" s="144">
        <v>0</v>
      </c>
      <c r="V87" s="144">
        <v>0</v>
      </c>
      <c r="W87" s="144">
        <v>0</v>
      </c>
      <c r="X87" s="144">
        <v>0</v>
      </c>
      <c r="Y87" s="144">
        <v>0</v>
      </c>
      <c r="Z87" s="145">
        <v>0</v>
      </c>
      <c r="AA87" s="14"/>
      <c r="AB87" s="14"/>
      <c r="AC87" s="14"/>
      <c r="AD87" s="14"/>
      <c r="AE87" s="14"/>
      <c r="AF87" s="14"/>
      <c r="AG87" s="14"/>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row>
    <row r="88" spans="1:184" ht="16.5" customHeight="1">
      <c r="A88" s="26"/>
      <c r="B88" s="460"/>
      <c r="C88" s="73" t="s">
        <v>125</v>
      </c>
      <c r="D88" s="144">
        <v>0</v>
      </c>
      <c r="E88" s="144">
        <v>0</v>
      </c>
      <c r="F88" s="144">
        <v>0</v>
      </c>
      <c r="G88" s="144">
        <v>0</v>
      </c>
      <c r="H88" s="144">
        <v>0</v>
      </c>
      <c r="I88" s="144">
        <v>0</v>
      </c>
      <c r="J88" s="144">
        <v>0</v>
      </c>
      <c r="K88" s="144">
        <v>0</v>
      </c>
      <c r="L88" s="144">
        <v>0</v>
      </c>
      <c r="M88" s="144">
        <v>0</v>
      </c>
      <c r="N88" s="144">
        <v>0</v>
      </c>
      <c r="O88" s="144">
        <v>0</v>
      </c>
      <c r="P88" s="144">
        <v>0</v>
      </c>
      <c r="Q88" s="145">
        <v>0</v>
      </c>
      <c r="R88" s="460"/>
      <c r="S88" s="73" t="s">
        <v>125</v>
      </c>
      <c r="T88" s="144">
        <v>0</v>
      </c>
      <c r="U88" s="144">
        <v>0</v>
      </c>
      <c r="V88" s="144">
        <v>0</v>
      </c>
      <c r="W88" s="144">
        <v>0</v>
      </c>
      <c r="X88" s="144">
        <v>0</v>
      </c>
      <c r="Y88" s="144">
        <v>0</v>
      </c>
      <c r="Z88" s="145">
        <v>0</v>
      </c>
      <c r="AA88" s="14"/>
      <c r="AB88" s="14"/>
      <c r="AC88" s="14"/>
      <c r="AD88" s="14"/>
      <c r="AE88" s="14"/>
      <c r="AF88" s="14"/>
      <c r="AG88" s="1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row>
    <row r="89" spans="1:184" ht="16.899999999999999" customHeight="1">
      <c r="A89" s="26"/>
      <c r="B89" s="461"/>
      <c r="C89" s="33" t="s">
        <v>34</v>
      </c>
      <c r="D89" s="142">
        <v>30.44</v>
      </c>
      <c r="E89" s="142">
        <v>0</v>
      </c>
      <c r="F89" s="142">
        <v>30.44</v>
      </c>
      <c r="G89" s="142">
        <v>22.73</v>
      </c>
      <c r="H89" s="142">
        <v>3.92</v>
      </c>
      <c r="I89" s="142">
        <v>0</v>
      </c>
      <c r="J89" s="142">
        <v>0</v>
      </c>
      <c r="K89" s="142">
        <v>9.15</v>
      </c>
      <c r="L89" s="142">
        <v>0</v>
      </c>
      <c r="M89" s="142">
        <v>9.15</v>
      </c>
      <c r="N89" s="142">
        <v>8.9499999999999993</v>
      </c>
      <c r="O89" s="142">
        <v>0.2</v>
      </c>
      <c r="P89" s="142">
        <v>0</v>
      </c>
      <c r="Q89" s="143">
        <v>0</v>
      </c>
      <c r="R89" s="461"/>
      <c r="S89" s="33" t="s">
        <v>34</v>
      </c>
      <c r="T89" s="142">
        <v>1.49</v>
      </c>
      <c r="U89" s="142">
        <v>0</v>
      </c>
      <c r="V89" s="142">
        <v>1.49</v>
      </c>
      <c r="W89" s="142">
        <v>0.69</v>
      </c>
      <c r="X89" s="142">
        <v>0.8</v>
      </c>
      <c r="Y89" s="142">
        <v>0</v>
      </c>
      <c r="Z89" s="143">
        <v>0</v>
      </c>
      <c r="AA89" s="14"/>
      <c r="AB89" s="14"/>
      <c r="AC89" s="14"/>
      <c r="AD89" s="14"/>
      <c r="AE89" s="14"/>
      <c r="AF89" s="14"/>
      <c r="AG89" s="14"/>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row>
    <row r="90" spans="1:184" ht="16.899999999999999" customHeight="1">
      <c r="A90" s="26"/>
      <c r="B90" s="75" t="s">
        <v>126</v>
      </c>
      <c r="C90" s="76" t="s">
        <v>127</v>
      </c>
      <c r="D90" s="142">
        <v>0</v>
      </c>
      <c r="E90" s="142">
        <v>0</v>
      </c>
      <c r="F90" s="142">
        <v>0</v>
      </c>
      <c r="G90" s="142">
        <v>0</v>
      </c>
      <c r="H90" s="142">
        <v>0</v>
      </c>
      <c r="I90" s="142">
        <v>0</v>
      </c>
      <c r="J90" s="142">
        <v>0</v>
      </c>
      <c r="K90" s="142">
        <v>0</v>
      </c>
      <c r="L90" s="142">
        <v>0</v>
      </c>
      <c r="M90" s="142">
        <v>0</v>
      </c>
      <c r="N90" s="142">
        <v>0</v>
      </c>
      <c r="O90" s="142">
        <v>0</v>
      </c>
      <c r="P90" s="142">
        <v>0</v>
      </c>
      <c r="Q90" s="143">
        <v>0</v>
      </c>
      <c r="R90" s="75" t="s">
        <v>126</v>
      </c>
      <c r="S90" s="76" t="s">
        <v>127</v>
      </c>
      <c r="T90" s="142">
        <v>0</v>
      </c>
      <c r="U90" s="142">
        <v>0</v>
      </c>
      <c r="V90" s="142">
        <v>0</v>
      </c>
      <c r="W90" s="142">
        <v>0</v>
      </c>
      <c r="X90" s="142">
        <v>0</v>
      </c>
      <c r="Y90" s="142">
        <v>0</v>
      </c>
      <c r="Z90" s="143">
        <v>0</v>
      </c>
      <c r="AA90" s="14"/>
      <c r="AB90" s="14"/>
      <c r="AC90" s="14"/>
      <c r="AD90" s="14"/>
      <c r="AE90" s="14"/>
      <c r="AF90" s="14"/>
      <c r="AG90" s="14"/>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row>
    <row r="91" spans="1:184" ht="16.899999999999999" customHeight="1" thickBot="1">
      <c r="A91" s="26"/>
      <c r="B91" s="457" t="s">
        <v>128</v>
      </c>
      <c r="C91" s="458"/>
      <c r="D91" s="148">
        <v>30.44</v>
      </c>
      <c r="E91" s="148">
        <v>0</v>
      </c>
      <c r="F91" s="148">
        <v>30.44</v>
      </c>
      <c r="G91" s="148">
        <v>22.73</v>
      </c>
      <c r="H91" s="148">
        <v>3.92</v>
      </c>
      <c r="I91" s="148">
        <v>0</v>
      </c>
      <c r="J91" s="148">
        <v>0</v>
      </c>
      <c r="K91" s="148">
        <v>9.15</v>
      </c>
      <c r="L91" s="148">
        <v>0</v>
      </c>
      <c r="M91" s="148">
        <v>9.15</v>
      </c>
      <c r="N91" s="148">
        <v>8.9499999999999993</v>
      </c>
      <c r="O91" s="148">
        <v>0.2</v>
      </c>
      <c r="P91" s="148">
        <v>0</v>
      </c>
      <c r="Q91" s="149">
        <v>0</v>
      </c>
      <c r="R91" s="457" t="s">
        <v>128</v>
      </c>
      <c r="S91" s="458"/>
      <c r="T91" s="148">
        <v>1.49</v>
      </c>
      <c r="U91" s="148">
        <v>0</v>
      </c>
      <c r="V91" s="148">
        <v>1.49</v>
      </c>
      <c r="W91" s="148">
        <v>0.69</v>
      </c>
      <c r="X91" s="148">
        <v>0.8</v>
      </c>
      <c r="Y91" s="148">
        <v>0</v>
      </c>
      <c r="Z91" s="149">
        <v>0</v>
      </c>
      <c r="AA91" s="14"/>
      <c r="AB91" s="14"/>
      <c r="AC91" s="14"/>
      <c r="AD91" s="14"/>
      <c r="AE91" s="14"/>
      <c r="AF91" s="14"/>
      <c r="AG91" s="14"/>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row>
    <row r="92" spans="1:184" ht="16.899999999999999" customHeight="1">
      <c r="A92" s="26"/>
      <c r="B92" s="77"/>
      <c r="C92" s="43" t="s">
        <v>129</v>
      </c>
      <c r="D92" s="146">
        <v>0</v>
      </c>
      <c r="E92" s="146">
        <v>0</v>
      </c>
      <c r="F92" s="146">
        <v>0</v>
      </c>
      <c r="G92" s="146">
        <v>0</v>
      </c>
      <c r="H92" s="146">
        <v>0</v>
      </c>
      <c r="I92" s="146">
        <v>0</v>
      </c>
      <c r="J92" s="146">
        <v>0</v>
      </c>
      <c r="K92" s="146">
        <v>0</v>
      </c>
      <c r="L92" s="146">
        <v>0</v>
      </c>
      <c r="M92" s="146">
        <v>0</v>
      </c>
      <c r="N92" s="146">
        <v>0</v>
      </c>
      <c r="O92" s="146">
        <v>0</v>
      </c>
      <c r="P92" s="146">
        <v>0</v>
      </c>
      <c r="Q92" s="147">
        <v>0</v>
      </c>
      <c r="R92" s="77"/>
      <c r="S92" s="43" t="s">
        <v>129</v>
      </c>
      <c r="T92" s="146">
        <v>0</v>
      </c>
      <c r="U92" s="146">
        <v>0</v>
      </c>
      <c r="V92" s="146">
        <v>0</v>
      </c>
      <c r="W92" s="146">
        <v>0</v>
      </c>
      <c r="X92" s="146">
        <v>0</v>
      </c>
      <c r="Y92" s="146">
        <v>0</v>
      </c>
      <c r="Z92" s="147">
        <v>0</v>
      </c>
      <c r="AA92" s="14"/>
      <c r="AB92" s="14"/>
      <c r="AC92" s="14"/>
      <c r="AD92" s="14"/>
      <c r="AE92" s="14"/>
      <c r="AF92" s="14"/>
      <c r="AG92" s="14"/>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row>
    <row r="93" spans="1:184" ht="16.899999999999999" customHeight="1" thickBot="1">
      <c r="A93" s="26"/>
      <c r="B93" s="77"/>
      <c r="C93" s="43" t="s">
        <v>130</v>
      </c>
      <c r="D93" s="154">
        <v>0</v>
      </c>
      <c r="E93" s="154">
        <v>0</v>
      </c>
      <c r="F93" s="154">
        <v>0</v>
      </c>
      <c r="G93" s="154">
        <v>0</v>
      </c>
      <c r="H93" s="154">
        <v>0</v>
      </c>
      <c r="I93" s="154">
        <v>0</v>
      </c>
      <c r="J93" s="154">
        <v>0</v>
      </c>
      <c r="K93" s="154">
        <v>0</v>
      </c>
      <c r="L93" s="154">
        <v>0</v>
      </c>
      <c r="M93" s="154">
        <v>0</v>
      </c>
      <c r="N93" s="154">
        <v>0</v>
      </c>
      <c r="O93" s="154">
        <v>0</v>
      </c>
      <c r="P93" s="154">
        <v>0</v>
      </c>
      <c r="Q93" s="155">
        <v>0</v>
      </c>
      <c r="R93" s="77"/>
      <c r="S93" s="43" t="s">
        <v>130</v>
      </c>
      <c r="T93" s="154">
        <v>0</v>
      </c>
      <c r="U93" s="154">
        <v>0</v>
      </c>
      <c r="V93" s="154">
        <v>0</v>
      </c>
      <c r="W93" s="154">
        <v>0</v>
      </c>
      <c r="X93" s="154">
        <v>0</v>
      </c>
      <c r="Y93" s="154">
        <v>0</v>
      </c>
      <c r="Z93" s="155">
        <v>0</v>
      </c>
      <c r="AA93" s="14"/>
      <c r="AB93" s="14"/>
      <c r="AC93" s="14"/>
      <c r="AD93" s="14"/>
      <c r="AE93" s="14"/>
      <c r="AF93" s="14"/>
      <c r="AG93" s="14"/>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row>
    <row r="94" spans="1:184" s="157" customFormat="1" ht="16.899999999999999" customHeight="1" thickTop="1">
      <c r="A94" s="26"/>
      <c r="B94" s="449" t="s">
        <v>131</v>
      </c>
      <c r="C94" s="450"/>
      <c r="D94" s="146">
        <v>2761.38</v>
      </c>
      <c r="E94" s="146">
        <v>164.54</v>
      </c>
      <c r="F94" s="146">
        <v>2523.9800000000005</v>
      </c>
      <c r="G94" s="146">
        <v>1475.1200000000001</v>
      </c>
      <c r="H94" s="146">
        <v>298.32999999999993</v>
      </c>
      <c r="I94" s="146">
        <v>50.839999999999996</v>
      </c>
      <c r="J94" s="146">
        <v>22.02</v>
      </c>
      <c r="K94" s="146">
        <v>1652.37</v>
      </c>
      <c r="L94" s="146">
        <v>93.53</v>
      </c>
      <c r="M94" s="146">
        <v>1496.72</v>
      </c>
      <c r="N94" s="146">
        <v>909.12000000000023</v>
      </c>
      <c r="O94" s="146">
        <v>210.60999999999993</v>
      </c>
      <c r="P94" s="146">
        <v>47.260000000000012</v>
      </c>
      <c r="Q94" s="147">
        <v>14.86</v>
      </c>
      <c r="R94" s="449" t="s">
        <v>131</v>
      </c>
      <c r="S94" s="450"/>
      <c r="T94" s="146">
        <v>270.59000000000003</v>
      </c>
      <c r="U94" s="146">
        <v>0</v>
      </c>
      <c r="V94" s="146">
        <v>268.47000000000008</v>
      </c>
      <c r="W94" s="146">
        <v>166.24</v>
      </c>
      <c r="X94" s="146">
        <v>16.989999999999998</v>
      </c>
      <c r="Y94" s="146">
        <v>1.5</v>
      </c>
      <c r="Z94" s="147">
        <v>0.62</v>
      </c>
      <c r="AA94" s="116"/>
      <c r="AB94" s="116"/>
      <c r="AC94" s="116"/>
      <c r="AD94" s="116"/>
      <c r="AE94" s="116"/>
      <c r="AF94" s="116"/>
      <c r="AG94" s="11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row>
    <row r="95" spans="1:184" s="157" customFormat="1" ht="16.899999999999999" customHeight="1">
      <c r="A95" s="26"/>
      <c r="B95" s="451" t="s">
        <v>132</v>
      </c>
      <c r="C95" s="452"/>
      <c r="D95" s="144">
        <v>89.18</v>
      </c>
      <c r="E95" s="144">
        <v>0</v>
      </c>
      <c r="F95" s="144">
        <v>89.18</v>
      </c>
      <c r="G95" s="144">
        <v>29.7</v>
      </c>
      <c r="H95" s="144">
        <v>31.64</v>
      </c>
      <c r="I95" s="144">
        <v>0</v>
      </c>
      <c r="J95" s="144">
        <v>0</v>
      </c>
      <c r="K95" s="144">
        <v>31.92</v>
      </c>
      <c r="L95" s="144">
        <v>0</v>
      </c>
      <c r="M95" s="144">
        <v>31.92</v>
      </c>
      <c r="N95" s="144">
        <v>10.6</v>
      </c>
      <c r="O95" s="144">
        <v>12.35</v>
      </c>
      <c r="P95" s="144">
        <v>0</v>
      </c>
      <c r="Q95" s="145">
        <v>0</v>
      </c>
      <c r="R95" s="451" t="s">
        <v>132</v>
      </c>
      <c r="S95" s="452"/>
      <c r="T95" s="144">
        <v>6.24</v>
      </c>
      <c r="U95" s="144">
        <v>0</v>
      </c>
      <c r="V95" s="144">
        <v>6.24</v>
      </c>
      <c r="W95" s="144">
        <v>1.19</v>
      </c>
      <c r="X95" s="144">
        <v>3.7699999999999996</v>
      </c>
      <c r="Y95" s="144">
        <v>0</v>
      </c>
      <c r="Z95" s="145">
        <v>0</v>
      </c>
      <c r="AA95" s="116"/>
      <c r="AB95" s="116"/>
      <c r="AC95" s="116"/>
      <c r="AD95" s="116"/>
      <c r="AE95" s="116"/>
      <c r="AF95" s="116"/>
      <c r="AG95" s="11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row>
    <row r="96" spans="1:184" s="157" customFormat="1" ht="16.899999999999999" customHeight="1">
      <c r="A96" s="26"/>
      <c r="B96" s="453" t="s">
        <v>133</v>
      </c>
      <c r="C96" s="454"/>
      <c r="D96" s="144">
        <v>0</v>
      </c>
      <c r="E96" s="144">
        <v>0</v>
      </c>
      <c r="F96" s="144">
        <v>0</v>
      </c>
      <c r="G96" s="144">
        <v>0</v>
      </c>
      <c r="H96" s="144">
        <v>0</v>
      </c>
      <c r="I96" s="144">
        <v>0</v>
      </c>
      <c r="J96" s="144">
        <v>0</v>
      </c>
      <c r="K96" s="144">
        <v>0</v>
      </c>
      <c r="L96" s="144">
        <v>0</v>
      </c>
      <c r="M96" s="144">
        <v>0</v>
      </c>
      <c r="N96" s="144">
        <v>0</v>
      </c>
      <c r="O96" s="144">
        <v>0</v>
      </c>
      <c r="P96" s="144">
        <v>0</v>
      </c>
      <c r="Q96" s="145">
        <v>0</v>
      </c>
      <c r="R96" s="453" t="s">
        <v>133</v>
      </c>
      <c r="S96" s="454"/>
      <c r="T96" s="144">
        <v>0</v>
      </c>
      <c r="U96" s="144">
        <v>0</v>
      </c>
      <c r="V96" s="144">
        <v>0</v>
      </c>
      <c r="W96" s="144">
        <v>0</v>
      </c>
      <c r="X96" s="144">
        <v>0</v>
      </c>
      <c r="Y96" s="144">
        <v>0</v>
      </c>
      <c r="Z96" s="145">
        <v>0</v>
      </c>
      <c r="AA96" s="116"/>
      <c r="AB96" s="116"/>
      <c r="AC96" s="116"/>
      <c r="AD96" s="116"/>
      <c r="AE96" s="116"/>
      <c r="AF96" s="116"/>
      <c r="AG96" s="11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row>
    <row r="97" spans="1:184" s="157" customFormat="1" ht="16.899999999999999" customHeight="1" thickBot="1">
      <c r="A97" s="26"/>
      <c r="B97" s="455" t="s">
        <v>134</v>
      </c>
      <c r="C97" s="456"/>
      <c r="D97" s="158">
        <v>2850.56</v>
      </c>
      <c r="E97" s="158">
        <v>164.54</v>
      </c>
      <c r="F97" s="158">
        <v>2613.1600000000003</v>
      </c>
      <c r="G97" s="158">
        <v>1504.8200000000002</v>
      </c>
      <c r="H97" s="158">
        <v>329.96999999999991</v>
      </c>
      <c r="I97" s="158">
        <v>50.839999999999996</v>
      </c>
      <c r="J97" s="158">
        <v>22.02</v>
      </c>
      <c r="K97" s="158">
        <v>1684.29</v>
      </c>
      <c r="L97" s="158">
        <v>93.53</v>
      </c>
      <c r="M97" s="158">
        <v>1528.64</v>
      </c>
      <c r="N97" s="158">
        <v>919.72000000000025</v>
      </c>
      <c r="O97" s="158">
        <v>222.95999999999992</v>
      </c>
      <c r="P97" s="158">
        <v>47.260000000000012</v>
      </c>
      <c r="Q97" s="159">
        <v>14.86</v>
      </c>
      <c r="R97" s="455" t="s">
        <v>134</v>
      </c>
      <c r="S97" s="456"/>
      <c r="T97" s="158">
        <v>276.83000000000004</v>
      </c>
      <c r="U97" s="158">
        <v>0</v>
      </c>
      <c r="V97" s="158">
        <v>274.71000000000009</v>
      </c>
      <c r="W97" s="158">
        <v>167.43</v>
      </c>
      <c r="X97" s="158">
        <v>20.759999999999998</v>
      </c>
      <c r="Y97" s="158">
        <v>1.5</v>
      </c>
      <c r="Z97" s="159">
        <v>0.62</v>
      </c>
      <c r="AA97" s="116"/>
      <c r="AB97" s="116"/>
      <c r="AC97" s="116"/>
      <c r="AD97" s="116"/>
      <c r="AE97" s="116"/>
      <c r="AF97" s="116"/>
      <c r="AG97" s="11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row>
    <row r="98" spans="1:184" ht="16.899999999999999" customHeight="1">
      <c r="A98" s="26"/>
      <c r="B98" s="86" t="s">
        <v>135</v>
      </c>
      <c r="C98" s="87"/>
      <c r="I98" s="260"/>
      <c r="J98" s="269"/>
      <c r="K98" s="269"/>
      <c r="L98" s="269"/>
      <c r="M98" s="269"/>
      <c r="N98" s="269"/>
      <c r="O98" s="269"/>
      <c r="P98" s="258"/>
      <c r="Q98" s="259"/>
      <c r="R98" s="86" t="s">
        <v>135</v>
      </c>
      <c r="S98" s="87"/>
      <c r="T98" s="259"/>
      <c r="U98" s="259"/>
      <c r="V98" s="259"/>
      <c r="W98" s="259"/>
      <c r="X98" s="259"/>
      <c r="Y98" s="260"/>
      <c r="Z98" s="269"/>
      <c r="AA98" s="14"/>
      <c r="AB98" s="14"/>
      <c r="AC98" s="14"/>
      <c r="AD98" s="14"/>
      <c r="AE98" s="14"/>
      <c r="AF98" s="14"/>
      <c r="AG98" s="14"/>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row>
    <row r="99" spans="1:184" ht="16.899999999999999" customHeight="1">
      <c r="A99" s="26"/>
      <c r="B99" s="92" t="s">
        <v>136</v>
      </c>
      <c r="C99" s="93"/>
      <c r="I99" s="260"/>
      <c r="J99" s="269"/>
      <c r="K99" s="269"/>
      <c r="L99" s="269"/>
      <c r="M99" s="269"/>
      <c r="N99" s="269"/>
      <c r="O99" s="269"/>
      <c r="P99" s="258"/>
      <c r="Q99" s="259"/>
      <c r="R99" s="92" t="s">
        <v>136</v>
      </c>
      <c r="S99" s="93"/>
      <c r="T99" s="259"/>
      <c r="U99" s="259"/>
      <c r="V99" s="259"/>
      <c r="W99" s="259"/>
      <c r="X99" s="259"/>
      <c r="Y99" s="260"/>
      <c r="Z99" s="269"/>
      <c r="AA99" s="14"/>
      <c r="AB99" s="14"/>
      <c r="AC99" s="14"/>
      <c r="AD99" s="14"/>
      <c r="AE99" s="14"/>
      <c r="AF99" s="14"/>
      <c r="AG99" s="14"/>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row>
    <row r="100" spans="1:184" ht="16.899999999999999" customHeight="1">
      <c r="A100" s="26"/>
      <c r="B100" s="92" t="s">
        <v>137</v>
      </c>
      <c r="C100" s="93"/>
      <c r="I100" s="260"/>
      <c r="J100" s="269"/>
      <c r="K100" s="269"/>
      <c r="L100" s="269"/>
      <c r="M100" s="269"/>
      <c r="N100" s="269"/>
      <c r="O100" s="269"/>
      <c r="P100" s="258"/>
      <c r="Q100" s="259"/>
      <c r="R100" s="92" t="s">
        <v>137</v>
      </c>
      <c r="S100" s="93"/>
      <c r="T100" s="259"/>
      <c r="U100" s="259"/>
      <c r="V100" s="259"/>
      <c r="W100" s="259"/>
      <c r="X100" s="259"/>
      <c r="Y100" s="260"/>
      <c r="Z100" s="269"/>
      <c r="AA100" s="14"/>
      <c r="AB100" s="14"/>
      <c r="AC100" s="14"/>
      <c r="AD100" s="14"/>
      <c r="AE100" s="14"/>
      <c r="AF100" s="14"/>
      <c r="AG100" s="14"/>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row>
    <row r="101" spans="1:184" ht="16.899999999999999" customHeight="1">
      <c r="A101" s="26"/>
      <c r="B101" s="95" t="s">
        <v>138</v>
      </c>
      <c r="C101" s="93"/>
      <c r="I101" s="260"/>
      <c r="J101" s="269"/>
      <c r="K101" s="269"/>
      <c r="L101" s="269"/>
      <c r="M101" s="269"/>
      <c r="N101" s="269"/>
      <c r="O101" s="269"/>
      <c r="P101" s="258"/>
      <c r="Q101" s="259"/>
      <c r="R101" s="95" t="s">
        <v>138</v>
      </c>
      <c r="S101" s="93"/>
      <c r="T101" s="259"/>
      <c r="U101" s="259"/>
      <c r="V101" s="259"/>
      <c r="W101" s="259"/>
      <c r="X101" s="259"/>
      <c r="Y101" s="260"/>
      <c r="Z101" s="269"/>
      <c r="AA101" s="14"/>
      <c r="AB101" s="14"/>
      <c r="AC101" s="14"/>
      <c r="AD101" s="14"/>
      <c r="AE101" s="14"/>
      <c r="AF101" s="14"/>
      <c r="AG101" s="14"/>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row>
    <row r="102" spans="1:184" ht="16.899999999999999" customHeight="1">
      <c r="A102" s="26"/>
      <c r="B102" s="95" t="s">
        <v>139</v>
      </c>
      <c r="C102" s="93"/>
      <c r="I102" s="260"/>
      <c r="J102" s="269"/>
      <c r="K102" s="269"/>
      <c r="L102" s="269"/>
      <c r="M102" s="269"/>
      <c r="N102" s="269"/>
      <c r="O102" s="269"/>
      <c r="P102" s="258"/>
      <c r="Q102" s="259"/>
      <c r="R102" s="95" t="s">
        <v>139</v>
      </c>
      <c r="S102" s="93"/>
      <c r="T102" s="259"/>
      <c r="U102" s="259"/>
      <c r="V102" s="259"/>
      <c r="W102" s="259"/>
      <c r="X102" s="259"/>
      <c r="Y102" s="260"/>
      <c r="Z102" s="269"/>
      <c r="AA102" s="14"/>
      <c r="AB102" s="14"/>
      <c r="AC102" s="14"/>
      <c r="AD102" s="14"/>
      <c r="AE102" s="14"/>
      <c r="AF102" s="14"/>
      <c r="AG102" s="14"/>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row>
    <row r="103" spans="1:184" ht="16.899999999999999" customHeight="1">
      <c r="A103" s="26"/>
      <c r="B103" s="96" t="s">
        <v>140</v>
      </c>
      <c r="C103" s="93"/>
      <c r="I103" s="260"/>
      <c r="J103" s="269"/>
      <c r="K103" s="269"/>
      <c r="L103" s="269"/>
      <c r="M103" s="269"/>
      <c r="N103" s="269"/>
      <c r="O103" s="269"/>
      <c r="P103" s="258"/>
      <c r="Q103" s="259"/>
      <c r="R103" s="96" t="s">
        <v>140</v>
      </c>
      <c r="S103" s="93"/>
      <c r="T103" s="259"/>
      <c r="U103" s="259"/>
      <c r="V103" s="259"/>
      <c r="W103" s="259"/>
      <c r="X103" s="259"/>
      <c r="Y103" s="260"/>
      <c r="Z103" s="269"/>
      <c r="AA103" s="14"/>
      <c r="AB103" s="14"/>
      <c r="AC103" s="14"/>
      <c r="AD103" s="14"/>
      <c r="AE103" s="14"/>
      <c r="AF103" s="14"/>
      <c r="AG103" s="14"/>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row>
    <row r="104" spans="1:184" ht="16.5" customHeight="1">
      <c r="A104" s="26"/>
      <c r="B104" s="96" t="s">
        <v>141</v>
      </c>
      <c r="C104" s="93"/>
      <c r="I104" s="260"/>
      <c r="J104" s="269"/>
      <c r="K104" s="269"/>
      <c r="L104" s="269"/>
      <c r="M104" s="269"/>
      <c r="N104" s="269"/>
      <c r="O104" s="269"/>
      <c r="P104" s="258"/>
      <c r="Q104" s="259"/>
      <c r="R104" s="96" t="s">
        <v>141</v>
      </c>
      <c r="S104" s="93"/>
      <c r="T104" s="259"/>
      <c r="U104" s="259"/>
      <c r="V104" s="259"/>
      <c r="W104" s="259"/>
      <c r="X104" s="259"/>
      <c r="Y104" s="260"/>
      <c r="Z104" s="269"/>
      <c r="AA104" s="14"/>
      <c r="AB104" s="14"/>
      <c r="AC104" s="14"/>
      <c r="AD104" s="14"/>
      <c r="AE104" s="14"/>
      <c r="AF104" s="14"/>
      <c r="AG104" s="14"/>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row>
    <row r="105" spans="1:184" ht="16.899999999999999" customHeight="1">
      <c r="A105" s="26"/>
      <c r="B105" s="96" t="s">
        <v>142</v>
      </c>
      <c r="C105" s="87"/>
      <c r="J105" s="269"/>
      <c r="K105" s="269"/>
      <c r="L105" s="269"/>
      <c r="M105" s="269"/>
      <c r="N105" s="269"/>
      <c r="O105" s="269"/>
      <c r="P105" s="259"/>
      <c r="Q105" s="259"/>
      <c r="R105" s="96" t="s">
        <v>142</v>
      </c>
      <c r="S105" s="87"/>
      <c r="T105" s="259"/>
      <c r="U105" s="259"/>
      <c r="V105" s="259"/>
      <c r="W105" s="259"/>
      <c r="X105" s="259"/>
      <c r="Y105" s="259"/>
      <c r="Z105" s="269"/>
      <c r="AA105" s="14"/>
      <c r="AB105" s="14"/>
      <c r="AC105" s="14"/>
      <c r="AD105" s="14"/>
      <c r="AE105" s="14"/>
      <c r="AF105" s="14"/>
      <c r="AG105" s="14"/>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row>
  </sheetData>
  <mergeCells count="66">
    <mergeCell ref="V4:X4"/>
    <mergeCell ref="Y4:Y5"/>
    <mergeCell ref="P4:P5"/>
    <mergeCell ref="D3:J3"/>
    <mergeCell ref="K3:Q3"/>
    <mergeCell ref="T4:T5"/>
    <mergeCell ref="U4:U5"/>
    <mergeCell ref="I4:I5"/>
    <mergeCell ref="J4:J5"/>
    <mergeCell ref="K4:K5"/>
    <mergeCell ref="L4:L5"/>
    <mergeCell ref="M4:O4"/>
    <mergeCell ref="Z4:Z5"/>
    <mergeCell ref="B13:B16"/>
    <mergeCell ref="R13:R16"/>
    <mergeCell ref="B17:B20"/>
    <mergeCell ref="R17:R20"/>
    <mergeCell ref="R3:R6"/>
    <mergeCell ref="S3:S6"/>
    <mergeCell ref="Q4:Q5"/>
    <mergeCell ref="B8:B10"/>
    <mergeCell ref="R8:R10"/>
    <mergeCell ref="B3:B6"/>
    <mergeCell ref="C3:C6"/>
    <mergeCell ref="T3:Z3"/>
    <mergeCell ref="D4:D5"/>
    <mergeCell ref="E4:E5"/>
    <mergeCell ref="F4:H4"/>
    <mergeCell ref="B27:B30"/>
    <mergeCell ref="R27:R30"/>
    <mergeCell ref="B31:C31"/>
    <mergeCell ref="R31:S31"/>
    <mergeCell ref="B32:B35"/>
    <mergeCell ref="R32:R35"/>
    <mergeCell ref="B40:B44"/>
    <mergeCell ref="R40:R44"/>
    <mergeCell ref="B48:B50"/>
    <mergeCell ref="R48:R50"/>
    <mergeCell ref="B55:B57"/>
    <mergeCell ref="R55:R57"/>
    <mergeCell ref="B58:B60"/>
    <mergeCell ref="R58:R60"/>
    <mergeCell ref="B61:B64"/>
    <mergeCell ref="R61:R64"/>
    <mergeCell ref="B66:B69"/>
    <mergeCell ref="R66:R69"/>
    <mergeCell ref="B71:C71"/>
    <mergeCell ref="R71:S71"/>
    <mergeCell ref="B77:B81"/>
    <mergeCell ref="R77:R81"/>
    <mergeCell ref="B82:B84"/>
    <mergeCell ref="R82:R84"/>
    <mergeCell ref="B85:C85"/>
    <mergeCell ref="R85:S85"/>
    <mergeCell ref="B86:B89"/>
    <mergeCell ref="R86:R89"/>
    <mergeCell ref="B91:C91"/>
    <mergeCell ref="R91:S91"/>
    <mergeCell ref="B97:C97"/>
    <mergeCell ref="R97:S97"/>
    <mergeCell ref="B94:C94"/>
    <mergeCell ref="R94:S94"/>
    <mergeCell ref="B95:C95"/>
    <mergeCell ref="R95:S95"/>
    <mergeCell ref="B96:C96"/>
    <mergeCell ref="R96:S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5" man="1"/>
  </rowBreaks>
  <colBreaks count="1" manualBreakCount="1">
    <brk id="1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GB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10" width="7.625" style="259" customWidth="1"/>
    <col min="11" max="17" width="7.625" style="260" customWidth="1"/>
    <col min="18" max="18" width="10.25" style="264" customWidth="1"/>
    <col min="19" max="19" width="16.625" style="264" customWidth="1"/>
    <col min="20" max="26" width="7.625" style="262" customWidth="1"/>
    <col min="27" max="28" width="5" style="8" customWidth="1"/>
    <col min="29" max="29" width="6.75" style="8" customWidth="1"/>
    <col min="30" max="31" width="5" style="8" customWidth="1"/>
    <col min="32" max="32" width="6.75" style="8" customWidth="1"/>
    <col min="33" max="33" width="5" style="8" customWidth="1"/>
    <col min="34" max="16384" width="7.875" style="1"/>
  </cols>
  <sheetData>
    <row r="1" spans="1:184" ht="14.25" customHeight="1">
      <c r="B1" s="2"/>
      <c r="C1" s="2"/>
      <c r="D1" s="258"/>
      <c r="R1" s="259"/>
      <c r="S1" s="259"/>
      <c r="T1" s="261"/>
    </row>
    <row r="2" spans="1:184" ht="21.75" thickBot="1">
      <c r="B2" s="247" t="s">
        <v>3082</v>
      </c>
      <c r="C2" s="240"/>
      <c r="I2" s="260"/>
      <c r="J2" s="260"/>
      <c r="P2" s="263"/>
      <c r="Q2" s="264"/>
      <c r="R2" s="265" t="s">
        <v>3083</v>
      </c>
      <c r="S2" s="262"/>
    </row>
    <row r="3" spans="1:184" s="156" customFormat="1" ht="16.899999999999999" customHeight="1">
      <c r="B3" s="525" t="s">
        <v>1</v>
      </c>
      <c r="C3" s="528" t="s">
        <v>2</v>
      </c>
      <c r="D3" s="557" t="s">
        <v>3061</v>
      </c>
      <c r="E3" s="557"/>
      <c r="F3" s="557"/>
      <c r="G3" s="557"/>
      <c r="H3" s="557"/>
      <c r="I3" s="557"/>
      <c r="J3" s="557"/>
      <c r="K3" s="557" t="s">
        <v>3062</v>
      </c>
      <c r="L3" s="557"/>
      <c r="M3" s="557"/>
      <c r="N3" s="557"/>
      <c r="O3" s="557"/>
      <c r="P3" s="557"/>
      <c r="Q3" s="558"/>
      <c r="R3" s="543" t="s">
        <v>1</v>
      </c>
      <c r="S3" s="546" t="s">
        <v>2</v>
      </c>
      <c r="T3" s="549" t="s">
        <v>3063</v>
      </c>
      <c r="U3" s="550"/>
      <c r="V3" s="550"/>
      <c r="W3" s="550"/>
      <c r="X3" s="550"/>
      <c r="Y3" s="550"/>
      <c r="Z3" s="551"/>
      <c r="AA3" s="112"/>
      <c r="AB3" s="112"/>
      <c r="AC3" s="112"/>
      <c r="AD3" s="112"/>
      <c r="AE3" s="112"/>
      <c r="AF3" s="112"/>
      <c r="AG3" s="112"/>
    </row>
    <row r="4" spans="1:184" s="156" customFormat="1" ht="16.899999999999999" customHeight="1">
      <c r="B4" s="526"/>
      <c r="C4" s="529"/>
      <c r="D4" s="552" t="s">
        <v>3064</v>
      </c>
      <c r="E4" s="552" t="s">
        <v>3065</v>
      </c>
      <c r="F4" s="552" t="s">
        <v>3066</v>
      </c>
      <c r="G4" s="552"/>
      <c r="H4" s="552"/>
      <c r="I4" s="552" t="s">
        <v>3067</v>
      </c>
      <c r="J4" s="552" t="s">
        <v>3068</v>
      </c>
      <c r="K4" s="552" t="s">
        <v>3064</v>
      </c>
      <c r="L4" s="552" t="s">
        <v>3065</v>
      </c>
      <c r="M4" s="552" t="s">
        <v>3066</v>
      </c>
      <c r="N4" s="552"/>
      <c r="O4" s="552"/>
      <c r="P4" s="552" t="s">
        <v>3067</v>
      </c>
      <c r="Q4" s="541" t="s">
        <v>3068</v>
      </c>
      <c r="R4" s="544"/>
      <c r="S4" s="547"/>
      <c r="T4" s="552" t="s">
        <v>3064</v>
      </c>
      <c r="U4" s="552" t="s">
        <v>3065</v>
      </c>
      <c r="V4" s="554" t="s">
        <v>3066</v>
      </c>
      <c r="W4" s="555"/>
      <c r="X4" s="556"/>
      <c r="Y4" s="552" t="s">
        <v>3067</v>
      </c>
      <c r="Z4" s="541" t="s">
        <v>3068</v>
      </c>
      <c r="AA4" s="114"/>
      <c r="AB4" s="114"/>
      <c r="AC4" s="114"/>
      <c r="AD4" s="114"/>
      <c r="AE4" s="114"/>
      <c r="AF4" s="114"/>
      <c r="AG4" s="114"/>
    </row>
    <row r="5" spans="1:184" s="156" customFormat="1" ht="30" customHeight="1">
      <c r="B5" s="526"/>
      <c r="C5" s="529"/>
      <c r="D5" s="553"/>
      <c r="E5" s="553"/>
      <c r="F5" s="266" t="s">
        <v>3069</v>
      </c>
      <c r="G5" s="266" t="s">
        <v>3070</v>
      </c>
      <c r="H5" s="266" t="s">
        <v>3071</v>
      </c>
      <c r="I5" s="553"/>
      <c r="J5" s="553"/>
      <c r="K5" s="553"/>
      <c r="L5" s="553"/>
      <c r="M5" s="266" t="s">
        <v>3069</v>
      </c>
      <c r="N5" s="266" t="s">
        <v>3070</v>
      </c>
      <c r="O5" s="266" t="s">
        <v>3071</v>
      </c>
      <c r="P5" s="553"/>
      <c r="Q5" s="542"/>
      <c r="R5" s="544"/>
      <c r="S5" s="547"/>
      <c r="T5" s="553"/>
      <c r="U5" s="553"/>
      <c r="V5" s="266" t="s">
        <v>3069</v>
      </c>
      <c r="W5" s="266" t="s">
        <v>3070</v>
      </c>
      <c r="X5" s="266" t="s">
        <v>3071</v>
      </c>
      <c r="Y5" s="553"/>
      <c r="Z5" s="542"/>
      <c r="AA5" s="114"/>
      <c r="AB5" s="114"/>
      <c r="AC5" s="114"/>
      <c r="AD5" s="114"/>
      <c r="AE5" s="114"/>
      <c r="AF5" s="114"/>
      <c r="AG5" s="114"/>
    </row>
    <row r="6" spans="1:184" s="156" customFormat="1" ht="16.899999999999999" customHeight="1" thickBot="1">
      <c r="B6" s="527"/>
      <c r="C6" s="530"/>
      <c r="D6" s="267" t="s">
        <v>3072</v>
      </c>
      <c r="E6" s="267" t="s">
        <v>3072</v>
      </c>
      <c r="F6" s="267" t="s">
        <v>3072</v>
      </c>
      <c r="G6" s="267" t="s">
        <v>3072</v>
      </c>
      <c r="H6" s="267" t="s">
        <v>3072</v>
      </c>
      <c r="I6" s="267" t="s">
        <v>3072</v>
      </c>
      <c r="J6" s="267" t="s">
        <v>3072</v>
      </c>
      <c r="K6" s="267" t="s">
        <v>3072</v>
      </c>
      <c r="L6" s="267" t="s">
        <v>3072</v>
      </c>
      <c r="M6" s="267" t="s">
        <v>3072</v>
      </c>
      <c r="N6" s="267" t="s">
        <v>3072</v>
      </c>
      <c r="O6" s="267" t="s">
        <v>3072</v>
      </c>
      <c r="P6" s="267" t="s">
        <v>3072</v>
      </c>
      <c r="Q6" s="268" t="s">
        <v>3072</v>
      </c>
      <c r="R6" s="545"/>
      <c r="S6" s="548"/>
      <c r="T6" s="267" t="s">
        <v>3072</v>
      </c>
      <c r="U6" s="267" t="s">
        <v>3072</v>
      </c>
      <c r="V6" s="267" t="s">
        <v>3072</v>
      </c>
      <c r="W6" s="267" t="s">
        <v>3072</v>
      </c>
      <c r="X6" s="267" t="s">
        <v>3072</v>
      </c>
      <c r="Y6" s="267" t="s">
        <v>3072</v>
      </c>
      <c r="Z6" s="268" t="s">
        <v>3072</v>
      </c>
      <c r="AA6" s="112"/>
      <c r="AB6" s="112"/>
      <c r="AC6" s="112"/>
      <c r="AD6" s="112"/>
      <c r="AE6" s="112"/>
      <c r="AF6" s="112"/>
      <c r="AG6" s="112"/>
    </row>
    <row r="7" spans="1:184" ht="16.899999999999999" customHeight="1">
      <c r="A7" s="26"/>
      <c r="B7" s="27" t="s">
        <v>15</v>
      </c>
      <c r="C7" s="28" t="s">
        <v>16</v>
      </c>
      <c r="D7" s="140">
        <v>376.23</v>
      </c>
      <c r="E7" s="140">
        <v>21.37</v>
      </c>
      <c r="F7" s="140">
        <v>348.32</v>
      </c>
      <c r="G7" s="140">
        <v>273.91000000000003</v>
      </c>
      <c r="H7" s="140">
        <v>24.52</v>
      </c>
      <c r="I7" s="140">
        <v>5.62</v>
      </c>
      <c r="J7" s="140">
        <v>0.92</v>
      </c>
      <c r="K7" s="140">
        <v>212.64</v>
      </c>
      <c r="L7" s="140">
        <v>14.27</v>
      </c>
      <c r="M7" s="140">
        <v>192.3</v>
      </c>
      <c r="N7" s="140">
        <v>152.9</v>
      </c>
      <c r="O7" s="140">
        <v>18.420000000000002</v>
      </c>
      <c r="P7" s="140">
        <v>5.15</v>
      </c>
      <c r="Q7" s="141">
        <v>0.92</v>
      </c>
      <c r="R7" s="27" t="s">
        <v>15</v>
      </c>
      <c r="S7" s="28" t="s">
        <v>16</v>
      </c>
      <c r="T7" s="140">
        <v>30.34</v>
      </c>
      <c r="U7" s="140">
        <v>0</v>
      </c>
      <c r="V7" s="140">
        <v>30.3</v>
      </c>
      <c r="W7" s="140">
        <v>24.77</v>
      </c>
      <c r="X7" s="140">
        <v>1.29</v>
      </c>
      <c r="Y7" s="140">
        <v>0.04</v>
      </c>
      <c r="Z7" s="141">
        <v>0</v>
      </c>
      <c r="AA7" s="14"/>
      <c r="AB7" s="14"/>
      <c r="AC7" s="14"/>
      <c r="AD7" s="14"/>
      <c r="AE7" s="14"/>
      <c r="AF7" s="14"/>
      <c r="AG7" s="14"/>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row>
    <row r="8" spans="1:184" ht="16.899999999999999" customHeight="1">
      <c r="A8" s="26"/>
      <c r="B8" s="459" t="s">
        <v>17</v>
      </c>
      <c r="C8" s="33" t="s">
        <v>18</v>
      </c>
      <c r="D8" s="142">
        <v>201.4</v>
      </c>
      <c r="E8" s="142">
        <v>15.94</v>
      </c>
      <c r="F8" s="142">
        <v>177.04</v>
      </c>
      <c r="G8" s="142">
        <v>154.5</v>
      </c>
      <c r="H8" s="142">
        <v>11.12</v>
      </c>
      <c r="I8" s="142">
        <v>2.78</v>
      </c>
      <c r="J8" s="142">
        <v>5.64</v>
      </c>
      <c r="K8" s="142">
        <v>143.44</v>
      </c>
      <c r="L8" s="142">
        <v>15.94</v>
      </c>
      <c r="M8" s="142">
        <v>122.83</v>
      </c>
      <c r="N8" s="142">
        <v>106.79</v>
      </c>
      <c r="O8" s="142">
        <v>7.87</v>
      </c>
      <c r="P8" s="142">
        <v>2.78</v>
      </c>
      <c r="Q8" s="143">
        <v>1.89</v>
      </c>
      <c r="R8" s="459" t="s">
        <v>17</v>
      </c>
      <c r="S8" s="33" t="s">
        <v>18</v>
      </c>
      <c r="T8" s="142">
        <v>8.9</v>
      </c>
      <c r="U8" s="142">
        <v>0</v>
      </c>
      <c r="V8" s="142">
        <v>8.9</v>
      </c>
      <c r="W8" s="142">
        <v>8.1999999999999993</v>
      </c>
      <c r="X8" s="142">
        <v>0</v>
      </c>
      <c r="Y8" s="142">
        <v>0</v>
      </c>
      <c r="Z8" s="143">
        <v>0</v>
      </c>
      <c r="AA8" s="14"/>
      <c r="AB8" s="14"/>
      <c r="AC8" s="14"/>
      <c r="AD8" s="14"/>
      <c r="AE8" s="14"/>
      <c r="AF8" s="14"/>
      <c r="AG8" s="14"/>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row>
    <row r="9" spans="1:184" ht="16.899999999999999" customHeight="1">
      <c r="A9" s="26"/>
      <c r="B9" s="460"/>
      <c r="C9" s="38" t="s">
        <v>19</v>
      </c>
      <c r="D9" s="144">
        <v>201.4</v>
      </c>
      <c r="E9" s="144">
        <v>15.94</v>
      </c>
      <c r="F9" s="144">
        <v>177.04</v>
      </c>
      <c r="G9" s="144">
        <v>154.5</v>
      </c>
      <c r="H9" s="144">
        <v>11.12</v>
      </c>
      <c r="I9" s="144">
        <v>2.78</v>
      </c>
      <c r="J9" s="144">
        <v>5.64</v>
      </c>
      <c r="K9" s="144">
        <v>143.44</v>
      </c>
      <c r="L9" s="144">
        <v>15.94</v>
      </c>
      <c r="M9" s="144">
        <v>122.83</v>
      </c>
      <c r="N9" s="144">
        <v>106.79</v>
      </c>
      <c r="O9" s="144">
        <v>7.87</v>
      </c>
      <c r="P9" s="144">
        <v>2.78</v>
      </c>
      <c r="Q9" s="145">
        <v>1.89</v>
      </c>
      <c r="R9" s="460"/>
      <c r="S9" s="38" t="s">
        <v>19</v>
      </c>
      <c r="T9" s="144">
        <v>8.9</v>
      </c>
      <c r="U9" s="144">
        <v>0</v>
      </c>
      <c r="V9" s="144">
        <v>8.9</v>
      </c>
      <c r="W9" s="144">
        <v>8.1999999999999993</v>
      </c>
      <c r="X9" s="144">
        <v>0</v>
      </c>
      <c r="Y9" s="144">
        <v>0</v>
      </c>
      <c r="Z9" s="145">
        <v>0</v>
      </c>
      <c r="AA9" s="14"/>
      <c r="AB9" s="14"/>
      <c r="AC9" s="14"/>
      <c r="AD9" s="14"/>
      <c r="AE9" s="14"/>
      <c r="AF9" s="14"/>
      <c r="AG9" s="14"/>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row>
    <row r="10" spans="1:184" ht="16.899999999999999" customHeight="1">
      <c r="A10" s="26"/>
      <c r="B10" s="461"/>
      <c r="C10" s="43" t="s">
        <v>20</v>
      </c>
      <c r="D10" s="144">
        <v>0</v>
      </c>
      <c r="E10" s="144">
        <v>0</v>
      </c>
      <c r="F10" s="144">
        <v>0</v>
      </c>
      <c r="G10" s="144">
        <v>0</v>
      </c>
      <c r="H10" s="144">
        <v>0</v>
      </c>
      <c r="I10" s="144">
        <v>0</v>
      </c>
      <c r="J10" s="144">
        <v>0</v>
      </c>
      <c r="K10" s="144">
        <v>0</v>
      </c>
      <c r="L10" s="144">
        <v>0</v>
      </c>
      <c r="M10" s="144">
        <v>0</v>
      </c>
      <c r="N10" s="144">
        <v>0</v>
      </c>
      <c r="O10" s="144">
        <v>0</v>
      </c>
      <c r="P10" s="144">
        <v>0</v>
      </c>
      <c r="Q10" s="145">
        <v>0</v>
      </c>
      <c r="R10" s="461"/>
      <c r="S10" s="43" t="s">
        <v>20</v>
      </c>
      <c r="T10" s="144">
        <v>0</v>
      </c>
      <c r="U10" s="144">
        <v>0</v>
      </c>
      <c r="V10" s="144">
        <v>0</v>
      </c>
      <c r="W10" s="144">
        <v>0</v>
      </c>
      <c r="X10" s="144">
        <v>0</v>
      </c>
      <c r="Y10" s="144">
        <v>0</v>
      </c>
      <c r="Z10" s="145">
        <v>0</v>
      </c>
      <c r="AA10" s="14"/>
      <c r="AB10" s="14"/>
      <c r="AC10" s="14"/>
      <c r="AD10" s="14"/>
      <c r="AE10" s="14"/>
      <c r="AF10" s="14"/>
      <c r="AG10" s="14"/>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row>
    <row r="11" spans="1:184" ht="16.899999999999999" customHeight="1">
      <c r="A11" s="26"/>
      <c r="B11" s="44" t="s">
        <v>21</v>
      </c>
      <c r="C11" s="33" t="s">
        <v>22</v>
      </c>
      <c r="D11" s="142">
        <v>88.54</v>
      </c>
      <c r="E11" s="142">
        <v>0</v>
      </c>
      <c r="F11" s="142">
        <v>87.64</v>
      </c>
      <c r="G11" s="142">
        <v>57.17</v>
      </c>
      <c r="H11" s="142">
        <v>2.58</v>
      </c>
      <c r="I11" s="142">
        <v>0.9</v>
      </c>
      <c r="J11" s="142">
        <v>0</v>
      </c>
      <c r="K11" s="142">
        <v>64.28</v>
      </c>
      <c r="L11" s="142">
        <v>0</v>
      </c>
      <c r="M11" s="142">
        <v>63.39</v>
      </c>
      <c r="N11" s="142">
        <v>41.63</v>
      </c>
      <c r="O11" s="142">
        <v>2.48</v>
      </c>
      <c r="P11" s="142">
        <v>0.89</v>
      </c>
      <c r="Q11" s="143">
        <v>0</v>
      </c>
      <c r="R11" s="44" t="s">
        <v>21</v>
      </c>
      <c r="S11" s="33" t="s">
        <v>22</v>
      </c>
      <c r="T11" s="142">
        <v>12.79</v>
      </c>
      <c r="U11" s="142">
        <v>0</v>
      </c>
      <c r="V11" s="142">
        <v>12.78</v>
      </c>
      <c r="W11" s="142">
        <v>9.14</v>
      </c>
      <c r="X11" s="142">
        <v>0.1</v>
      </c>
      <c r="Y11" s="142">
        <v>0.01</v>
      </c>
      <c r="Z11" s="143">
        <v>0</v>
      </c>
      <c r="AA11" s="14"/>
      <c r="AB11" s="14"/>
      <c r="AC11" s="14"/>
      <c r="AD11" s="14"/>
      <c r="AE11" s="14"/>
      <c r="AF11" s="14"/>
      <c r="AG11" s="14"/>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row>
    <row r="12" spans="1:184" ht="16.899999999999999" customHeight="1">
      <c r="A12" s="26"/>
      <c r="B12" s="44" t="s">
        <v>23</v>
      </c>
      <c r="C12" s="33" t="s">
        <v>24</v>
      </c>
      <c r="D12" s="142">
        <v>75.959999999999994</v>
      </c>
      <c r="E12" s="142">
        <v>4.7</v>
      </c>
      <c r="F12" s="142">
        <v>70.099999999999994</v>
      </c>
      <c r="G12" s="142">
        <v>42.73</v>
      </c>
      <c r="H12" s="142">
        <v>1.64</v>
      </c>
      <c r="I12" s="142">
        <v>1.1599999999999999</v>
      </c>
      <c r="J12" s="142">
        <v>0</v>
      </c>
      <c r="K12" s="142">
        <v>48.16</v>
      </c>
      <c r="L12" s="142">
        <v>0</v>
      </c>
      <c r="M12" s="142">
        <v>47.94</v>
      </c>
      <c r="N12" s="142">
        <v>25.28</v>
      </c>
      <c r="O12" s="142">
        <v>1.56</v>
      </c>
      <c r="P12" s="142">
        <v>0.22</v>
      </c>
      <c r="Q12" s="143">
        <v>0</v>
      </c>
      <c r="R12" s="44" t="s">
        <v>23</v>
      </c>
      <c r="S12" s="33" t="s">
        <v>24</v>
      </c>
      <c r="T12" s="142">
        <v>11.07</v>
      </c>
      <c r="U12" s="142">
        <v>0</v>
      </c>
      <c r="V12" s="142">
        <v>10.130000000000001</v>
      </c>
      <c r="W12" s="142">
        <v>8.08</v>
      </c>
      <c r="X12" s="142">
        <v>0</v>
      </c>
      <c r="Y12" s="142">
        <v>0.94</v>
      </c>
      <c r="Z12" s="143">
        <v>0</v>
      </c>
      <c r="AA12" s="14"/>
      <c r="AB12" s="14"/>
      <c r="AC12" s="14"/>
      <c r="AD12" s="14"/>
      <c r="AE12" s="14"/>
      <c r="AF12" s="14"/>
      <c r="AG12" s="14"/>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row>
    <row r="13" spans="1:184" ht="16.899999999999999" customHeight="1">
      <c r="A13" s="26"/>
      <c r="B13" s="459" t="s">
        <v>25</v>
      </c>
      <c r="C13" s="43" t="s">
        <v>26</v>
      </c>
      <c r="D13" s="144">
        <v>70.41</v>
      </c>
      <c r="E13" s="144">
        <v>6.82</v>
      </c>
      <c r="F13" s="144">
        <v>53.57</v>
      </c>
      <c r="G13" s="144">
        <v>51.1</v>
      </c>
      <c r="H13" s="144">
        <v>0</v>
      </c>
      <c r="I13" s="144">
        <v>10.02</v>
      </c>
      <c r="J13" s="144">
        <v>0</v>
      </c>
      <c r="K13" s="144">
        <v>58.33</v>
      </c>
      <c r="L13" s="144">
        <v>5.32</v>
      </c>
      <c r="M13" s="144">
        <v>42.99</v>
      </c>
      <c r="N13" s="144">
        <v>41.23</v>
      </c>
      <c r="O13" s="144">
        <v>0</v>
      </c>
      <c r="P13" s="144">
        <v>10.02</v>
      </c>
      <c r="Q13" s="145">
        <v>0</v>
      </c>
      <c r="R13" s="459" t="s">
        <v>25</v>
      </c>
      <c r="S13" s="43" t="s">
        <v>26</v>
      </c>
      <c r="T13" s="144">
        <v>0.31</v>
      </c>
      <c r="U13" s="144">
        <v>0</v>
      </c>
      <c r="V13" s="144">
        <v>0.31</v>
      </c>
      <c r="W13" s="144">
        <v>0.31</v>
      </c>
      <c r="X13" s="144">
        <v>0</v>
      </c>
      <c r="Y13" s="144">
        <v>0</v>
      </c>
      <c r="Z13" s="145">
        <v>0</v>
      </c>
      <c r="AA13" s="14"/>
      <c r="AB13" s="14"/>
      <c r="AC13" s="14"/>
      <c r="AD13" s="14"/>
      <c r="AE13" s="14"/>
      <c r="AF13" s="14"/>
      <c r="AG13" s="14"/>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row>
    <row r="14" spans="1:184" ht="16.899999999999999" customHeight="1">
      <c r="A14" s="26"/>
      <c r="B14" s="460"/>
      <c r="C14" s="43" t="s">
        <v>27</v>
      </c>
      <c r="D14" s="144">
        <v>50.39</v>
      </c>
      <c r="E14" s="144">
        <v>6.55</v>
      </c>
      <c r="F14" s="144">
        <v>43.17</v>
      </c>
      <c r="G14" s="144">
        <v>29.41</v>
      </c>
      <c r="H14" s="144">
        <v>8.84</v>
      </c>
      <c r="I14" s="144">
        <v>0.67</v>
      </c>
      <c r="J14" s="144">
        <v>0</v>
      </c>
      <c r="K14" s="144">
        <v>36.369999999999997</v>
      </c>
      <c r="L14" s="144">
        <v>5.63</v>
      </c>
      <c r="M14" s="144">
        <v>30.74</v>
      </c>
      <c r="N14" s="144">
        <v>20.23</v>
      </c>
      <c r="O14" s="144">
        <v>6.79</v>
      </c>
      <c r="P14" s="144">
        <v>0</v>
      </c>
      <c r="Q14" s="145">
        <v>0</v>
      </c>
      <c r="R14" s="460"/>
      <c r="S14" s="43" t="s">
        <v>27</v>
      </c>
      <c r="T14" s="144">
        <v>0.28999999999999998</v>
      </c>
      <c r="U14" s="144">
        <v>0</v>
      </c>
      <c r="V14" s="144">
        <v>0.28999999999999998</v>
      </c>
      <c r="W14" s="144">
        <v>0.11</v>
      </c>
      <c r="X14" s="144">
        <v>0.18</v>
      </c>
      <c r="Y14" s="144">
        <v>0</v>
      </c>
      <c r="Z14" s="145">
        <v>0</v>
      </c>
      <c r="AA14" s="14"/>
      <c r="AB14" s="14"/>
      <c r="AC14" s="14"/>
      <c r="AD14" s="14"/>
      <c r="AE14" s="14"/>
      <c r="AF14" s="14"/>
      <c r="AG14" s="14"/>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row>
    <row r="15" spans="1:184" ht="16.899999999999999" customHeight="1">
      <c r="A15" s="26"/>
      <c r="B15" s="460"/>
      <c r="C15" s="43" t="s">
        <v>28</v>
      </c>
      <c r="D15" s="144">
        <v>55.77</v>
      </c>
      <c r="E15" s="144">
        <v>9.26</v>
      </c>
      <c r="F15" s="144">
        <v>46.51</v>
      </c>
      <c r="G15" s="144">
        <v>16.399999999999999</v>
      </c>
      <c r="H15" s="144">
        <v>9.0399999999999991</v>
      </c>
      <c r="I15" s="144">
        <v>0</v>
      </c>
      <c r="J15" s="144">
        <v>0</v>
      </c>
      <c r="K15" s="144">
        <v>36.67</v>
      </c>
      <c r="L15" s="144">
        <v>7.39</v>
      </c>
      <c r="M15" s="144">
        <v>29.28</v>
      </c>
      <c r="N15" s="144">
        <v>11.42</v>
      </c>
      <c r="O15" s="144">
        <v>7.72</v>
      </c>
      <c r="P15" s="144">
        <v>0</v>
      </c>
      <c r="Q15" s="145">
        <v>0</v>
      </c>
      <c r="R15" s="460"/>
      <c r="S15" s="43" t="s">
        <v>28</v>
      </c>
      <c r="T15" s="144">
        <v>6.85</v>
      </c>
      <c r="U15" s="144">
        <v>0</v>
      </c>
      <c r="V15" s="144">
        <v>6.85</v>
      </c>
      <c r="W15" s="144">
        <v>2.58</v>
      </c>
      <c r="X15" s="144">
        <v>0</v>
      </c>
      <c r="Y15" s="144">
        <v>0</v>
      </c>
      <c r="Z15" s="145">
        <v>0</v>
      </c>
      <c r="AA15" s="14"/>
      <c r="AB15" s="14"/>
      <c r="AC15" s="14"/>
      <c r="AD15" s="14"/>
      <c r="AE15" s="14"/>
      <c r="AF15" s="14"/>
      <c r="AG15" s="14"/>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row>
    <row r="16" spans="1:184" ht="16.899999999999999" customHeight="1">
      <c r="A16" s="26"/>
      <c r="B16" s="461"/>
      <c r="C16" s="33" t="s">
        <v>29</v>
      </c>
      <c r="D16" s="142">
        <v>176.57</v>
      </c>
      <c r="E16" s="142">
        <v>22.630000000000003</v>
      </c>
      <c r="F16" s="142">
        <v>143.25</v>
      </c>
      <c r="G16" s="142">
        <v>96.91</v>
      </c>
      <c r="H16" s="142">
        <v>17.88</v>
      </c>
      <c r="I16" s="142">
        <v>10.69</v>
      </c>
      <c r="J16" s="142">
        <v>0</v>
      </c>
      <c r="K16" s="142">
        <v>131.37</v>
      </c>
      <c r="L16" s="142">
        <v>18.34</v>
      </c>
      <c r="M16" s="142">
        <v>103.01</v>
      </c>
      <c r="N16" s="142">
        <v>72.88</v>
      </c>
      <c r="O16" s="142">
        <v>14.51</v>
      </c>
      <c r="P16" s="142">
        <v>10.02</v>
      </c>
      <c r="Q16" s="143">
        <v>0</v>
      </c>
      <c r="R16" s="461"/>
      <c r="S16" s="33" t="s">
        <v>29</v>
      </c>
      <c r="T16" s="142">
        <v>7.4499999999999993</v>
      </c>
      <c r="U16" s="142">
        <v>0</v>
      </c>
      <c r="V16" s="142">
        <v>7.4499999999999993</v>
      </c>
      <c r="W16" s="142">
        <v>3</v>
      </c>
      <c r="X16" s="142">
        <v>0.18</v>
      </c>
      <c r="Y16" s="142">
        <v>0</v>
      </c>
      <c r="Z16" s="143">
        <v>0</v>
      </c>
      <c r="AA16" s="14"/>
      <c r="AB16" s="14"/>
      <c r="AC16" s="14"/>
      <c r="AD16" s="14"/>
      <c r="AE16" s="14"/>
      <c r="AF16" s="14"/>
      <c r="AG16" s="14"/>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row>
    <row r="17" spans="1:184" ht="16.899999999999999" customHeight="1">
      <c r="A17" s="26"/>
      <c r="B17" s="459" t="s">
        <v>30</v>
      </c>
      <c r="C17" s="43" t="s">
        <v>31</v>
      </c>
      <c r="D17" s="144">
        <v>112.2</v>
      </c>
      <c r="E17" s="144">
        <v>3.7</v>
      </c>
      <c r="F17" s="144">
        <v>102.97</v>
      </c>
      <c r="G17" s="144">
        <v>65.209999999999994</v>
      </c>
      <c r="H17" s="144">
        <v>7.08</v>
      </c>
      <c r="I17" s="144">
        <v>5.53</v>
      </c>
      <c r="J17" s="144">
        <v>0</v>
      </c>
      <c r="K17" s="144">
        <v>74.03</v>
      </c>
      <c r="L17" s="144">
        <v>0</v>
      </c>
      <c r="M17" s="144">
        <v>68.5</v>
      </c>
      <c r="N17" s="144">
        <v>43.8</v>
      </c>
      <c r="O17" s="144">
        <v>6.93</v>
      </c>
      <c r="P17" s="144">
        <v>5.53</v>
      </c>
      <c r="Q17" s="145">
        <v>0</v>
      </c>
      <c r="R17" s="459" t="s">
        <v>30</v>
      </c>
      <c r="S17" s="43" t="s">
        <v>31</v>
      </c>
      <c r="T17" s="144">
        <v>15.69</v>
      </c>
      <c r="U17" s="144">
        <v>0</v>
      </c>
      <c r="V17" s="144">
        <v>15.69</v>
      </c>
      <c r="W17" s="144">
        <v>12.94</v>
      </c>
      <c r="X17" s="144">
        <v>0</v>
      </c>
      <c r="Y17" s="144">
        <v>0</v>
      </c>
      <c r="Z17" s="145">
        <v>0</v>
      </c>
      <c r="AA17" s="14"/>
      <c r="AB17" s="14"/>
      <c r="AC17" s="14"/>
      <c r="AD17" s="14"/>
      <c r="AE17" s="14"/>
      <c r="AF17" s="14"/>
      <c r="AG17" s="14"/>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row>
    <row r="18" spans="1:184" ht="16.899999999999999" customHeight="1">
      <c r="A18" s="26"/>
      <c r="B18" s="460"/>
      <c r="C18" s="43" t="s">
        <v>32</v>
      </c>
      <c r="D18" s="146">
        <v>21.49</v>
      </c>
      <c r="E18" s="146">
        <v>0.6</v>
      </c>
      <c r="F18" s="146">
        <v>20.89</v>
      </c>
      <c r="G18" s="146">
        <v>13.03</v>
      </c>
      <c r="H18" s="146">
        <v>3.3</v>
      </c>
      <c r="I18" s="146">
        <v>0</v>
      </c>
      <c r="J18" s="146">
        <v>0</v>
      </c>
      <c r="K18" s="146">
        <v>15.99</v>
      </c>
      <c r="L18" s="146">
        <v>0</v>
      </c>
      <c r="M18" s="146">
        <v>15.99</v>
      </c>
      <c r="N18" s="146">
        <v>11.53</v>
      </c>
      <c r="O18" s="146">
        <v>3.3</v>
      </c>
      <c r="P18" s="146">
        <v>0</v>
      </c>
      <c r="Q18" s="147">
        <v>0</v>
      </c>
      <c r="R18" s="460"/>
      <c r="S18" s="43" t="s">
        <v>32</v>
      </c>
      <c r="T18" s="146">
        <v>1.05</v>
      </c>
      <c r="U18" s="146">
        <v>0</v>
      </c>
      <c r="V18" s="146">
        <v>1.05</v>
      </c>
      <c r="W18" s="146">
        <v>0.11</v>
      </c>
      <c r="X18" s="146">
        <v>0</v>
      </c>
      <c r="Y18" s="146">
        <v>0</v>
      </c>
      <c r="Z18" s="147">
        <v>0</v>
      </c>
      <c r="AA18" s="14"/>
      <c r="AB18" s="14"/>
      <c r="AC18" s="14"/>
      <c r="AD18" s="14"/>
      <c r="AE18" s="14"/>
      <c r="AF18" s="14"/>
      <c r="AG18" s="14"/>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row>
    <row r="19" spans="1:184" ht="16.899999999999999" customHeight="1">
      <c r="A19" s="26"/>
      <c r="B19" s="460"/>
      <c r="C19" s="43" t="s">
        <v>33</v>
      </c>
      <c r="D19" s="144">
        <v>17.78</v>
      </c>
      <c r="E19" s="144">
        <v>6.18</v>
      </c>
      <c r="F19" s="144">
        <v>11.6</v>
      </c>
      <c r="G19" s="144">
        <v>7.92</v>
      </c>
      <c r="H19" s="144">
        <v>0</v>
      </c>
      <c r="I19" s="144">
        <v>0</v>
      </c>
      <c r="J19" s="144">
        <v>0</v>
      </c>
      <c r="K19" s="144">
        <v>8.5500000000000007</v>
      </c>
      <c r="L19" s="144">
        <v>0</v>
      </c>
      <c r="M19" s="144">
        <v>8.5500000000000007</v>
      </c>
      <c r="N19" s="144">
        <v>6.02</v>
      </c>
      <c r="O19" s="144">
        <v>0</v>
      </c>
      <c r="P19" s="144">
        <v>0</v>
      </c>
      <c r="Q19" s="145">
        <v>0</v>
      </c>
      <c r="R19" s="460"/>
      <c r="S19" s="43" t="s">
        <v>33</v>
      </c>
      <c r="T19" s="144">
        <v>0.91</v>
      </c>
      <c r="U19" s="144">
        <v>0</v>
      </c>
      <c r="V19" s="144">
        <v>0.91</v>
      </c>
      <c r="W19" s="144">
        <v>0.91</v>
      </c>
      <c r="X19" s="144">
        <v>0</v>
      </c>
      <c r="Y19" s="144">
        <v>0</v>
      </c>
      <c r="Z19" s="145">
        <v>0</v>
      </c>
      <c r="AA19" s="14"/>
      <c r="AB19" s="14"/>
      <c r="AC19" s="14"/>
      <c r="AD19" s="14"/>
      <c r="AE19" s="14"/>
      <c r="AF19" s="14"/>
      <c r="AG19" s="14"/>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row>
    <row r="20" spans="1:184" ht="16.899999999999999" customHeight="1">
      <c r="A20" s="26"/>
      <c r="B20" s="461"/>
      <c r="C20" s="33" t="s">
        <v>34</v>
      </c>
      <c r="D20" s="142">
        <v>151.47</v>
      </c>
      <c r="E20" s="142">
        <v>10.48</v>
      </c>
      <c r="F20" s="142">
        <v>135.46</v>
      </c>
      <c r="G20" s="142">
        <v>86.16</v>
      </c>
      <c r="H20" s="142">
        <v>10.379999999999999</v>
      </c>
      <c r="I20" s="142">
        <v>5.53</v>
      </c>
      <c r="J20" s="142">
        <v>0</v>
      </c>
      <c r="K20" s="142">
        <v>98.57</v>
      </c>
      <c r="L20" s="142">
        <v>0</v>
      </c>
      <c r="M20" s="142">
        <v>93.039999999999992</v>
      </c>
      <c r="N20" s="142">
        <v>61.349999999999994</v>
      </c>
      <c r="O20" s="142">
        <v>10.23</v>
      </c>
      <c r="P20" s="142">
        <v>5.53</v>
      </c>
      <c r="Q20" s="143">
        <v>0</v>
      </c>
      <c r="R20" s="461"/>
      <c r="S20" s="33" t="s">
        <v>34</v>
      </c>
      <c r="T20" s="142">
        <v>17.649999999999999</v>
      </c>
      <c r="U20" s="142">
        <v>0</v>
      </c>
      <c r="V20" s="142">
        <v>17.649999999999999</v>
      </c>
      <c r="W20" s="142">
        <v>13.959999999999999</v>
      </c>
      <c r="X20" s="142">
        <v>0</v>
      </c>
      <c r="Y20" s="142">
        <v>0</v>
      </c>
      <c r="Z20" s="143">
        <v>0</v>
      </c>
      <c r="AA20" s="14"/>
      <c r="AB20" s="14"/>
      <c r="AC20" s="14"/>
      <c r="AD20" s="14"/>
      <c r="AE20" s="14"/>
      <c r="AF20" s="14"/>
      <c r="AG20" s="14"/>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row>
    <row r="21" spans="1:184" ht="16.899999999999999" customHeight="1">
      <c r="A21" s="26"/>
      <c r="B21" s="44" t="s">
        <v>35</v>
      </c>
      <c r="C21" s="33" t="s">
        <v>36</v>
      </c>
      <c r="D21" s="142">
        <v>21.25</v>
      </c>
      <c r="E21" s="142">
        <v>0</v>
      </c>
      <c r="F21" s="142">
        <v>21.25</v>
      </c>
      <c r="G21" s="142">
        <v>21.25</v>
      </c>
      <c r="H21" s="142">
        <v>0</v>
      </c>
      <c r="I21" s="142">
        <v>0</v>
      </c>
      <c r="J21" s="142">
        <v>0</v>
      </c>
      <c r="K21" s="142">
        <v>13.11</v>
      </c>
      <c r="L21" s="142">
        <v>0</v>
      </c>
      <c r="M21" s="142">
        <v>13.11</v>
      </c>
      <c r="N21" s="142">
        <v>13.11</v>
      </c>
      <c r="O21" s="142">
        <v>0</v>
      </c>
      <c r="P21" s="142">
        <v>0</v>
      </c>
      <c r="Q21" s="143">
        <v>0</v>
      </c>
      <c r="R21" s="44" t="s">
        <v>35</v>
      </c>
      <c r="S21" s="33" t="s">
        <v>36</v>
      </c>
      <c r="T21" s="142">
        <v>4.1900000000000004</v>
      </c>
      <c r="U21" s="142">
        <v>0</v>
      </c>
      <c r="V21" s="142">
        <v>4.1900000000000004</v>
      </c>
      <c r="W21" s="142">
        <v>4.1900000000000004</v>
      </c>
      <c r="X21" s="142">
        <v>0</v>
      </c>
      <c r="Y21" s="142">
        <v>0</v>
      </c>
      <c r="Z21" s="143">
        <v>0</v>
      </c>
      <c r="AA21" s="14"/>
      <c r="AB21" s="14"/>
      <c r="AC21" s="14"/>
      <c r="AD21" s="14"/>
      <c r="AE21" s="14"/>
      <c r="AF21" s="14"/>
      <c r="AG21" s="14"/>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row>
    <row r="22" spans="1:184" ht="16.899999999999999" customHeight="1">
      <c r="A22" s="26"/>
      <c r="B22" s="44" t="s">
        <v>37</v>
      </c>
      <c r="C22" s="33" t="s">
        <v>38</v>
      </c>
      <c r="D22" s="142">
        <v>41.48</v>
      </c>
      <c r="E22" s="142">
        <v>7.28</v>
      </c>
      <c r="F22" s="142">
        <v>32.08</v>
      </c>
      <c r="G22" s="142">
        <v>30.71</v>
      </c>
      <c r="H22" s="142">
        <v>0</v>
      </c>
      <c r="I22" s="142">
        <v>2.12</v>
      </c>
      <c r="J22" s="142">
        <v>0</v>
      </c>
      <c r="K22" s="142">
        <v>33.9</v>
      </c>
      <c r="L22" s="142">
        <v>7.28</v>
      </c>
      <c r="M22" s="142">
        <v>24.5</v>
      </c>
      <c r="N22" s="142">
        <v>23.13</v>
      </c>
      <c r="O22" s="142">
        <v>0</v>
      </c>
      <c r="P22" s="142">
        <v>2.12</v>
      </c>
      <c r="Q22" s="143">
        <v>0</v>
      </c>
      <c r="R22" s="44" t="s">
        <v>37</v>
      </c>
      <c r="S22" s="33" t="s">
        <v>38</v>
      </c>
      <c r="T22" s="142">
        <v>3.31</v>
      </c>
      <c r="U22" s="142">
        <v>0</v>
      </c>
      <c r="V22" s="142">
        <v>3.31</v>
      </c>
      <c r="W22" s="142">
        <v>3.31</v>
      </c>
      <c r="X22" s="142">
        <v>0</v>
      </c>
      <c r="Y22" s="142">
        <v>0</v>
      </c>
      <c r="Z22" s="143">
        <v>0</v>
      </c>
      <c r="AA22" s="14"/>
      <c r="AB22" s="14"/>
      <c r="AC22" s="14"/>
      <c r="AD22" s="14"/>
      <c r="AE22" s="14"/>
      <c r="AF22" s="14"/>
      <c r="AG22" s="14"/>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row>
    <row r="23" spans="1:184" ht="16.899999999999999" customHeight="1">
      <c r="A23" s="26"/>
      <c r="B23" s="44" t="s">
        <v>39</v>
      </c>
      <c r="C23" s="33" t="s">
        <v>40</v>
      </c>
      <c r="D23" s="142">
        <v>28.41</v>
      </c>
      <c r="E23" s="142">
        <v>0</v>
      </c>
      <c r="F23" s="142">
        <v>28.41</v>
      </c>
      <c r="G23" s="142">
        <v>21.22</v>
      </c>
      <c r="H23" s="142">
        <v>0.24</v>
      </c>
      <c r="I23" s="142">
        <v>0</v>
      </c>
      <c r="J23" s="142">
        <v>0</v>
      </c>
      <c r="K23" s="142">
        <v>13.38</v>
      </c>
      <c r="L23" s="142">
        <v>0</v>
      </c>
      <c r="M23" s="142">
        <v>13.38</v>
      </c>
      <c r="N23" s="142">
        <v>6.21</v>
      </c>
      <c r="O23" s="142">
        <v>3.07</v>
      </c>
      <c r="P23" s="142">
        <v>0</v>
      </c>
      <c r="Q23" s="143">
        <v>0</v>
      </c>
      <c r="R23" s="44" t="s">
        <v>39</v>
      </c>
      <c r="S23" s="33" t="s">
        <v>40</v>
      </c>
      <c r="T23" s="142">
        <v>0.32</v>
      </c>
      <c r="U23" s="142">
        <v>0</v>
      </c>
      <c r="V23" s="142">
        <v>0.32</v>
      </c>
      <c r="W23" s="142">
        <v>0.24</v>
      </c>
      <c r="X23" s="142">
        <v>0</v>
      </c>
      <c r="Y23" s="142">
        <v>0</v>
      </c>
      <c r="Z23" s="143">
        <v>0</v>
      </c>
      <c r="AA23" s="14"/>
      <c r="AB23" s="14"/>
      <c r="AC23" s="14"/>
      <c r="AD23" s="14"/>
      <c r="AE23" s="14"/>
      <c r="AF23" s="14"/>
      <c r="AG23" s="14"/>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row>
    <row r="24" spans="1:184" ht="16.899999999999999" customHeight="1">
      <c r="A24" s="26"/>
      <c r="B24" s="44" t="s">
        <v>41</v>
      </c>
      <c r="C24" s="33" t="s">
        <v>42</v>
      </c>
      <c r="D24" s="142">
        <v>17.78</v>
      </c>
      <c r="E24" s="142">
        <v>0</v>
      </c>
      <c r="F24" s="142">
        <v>16.38</v>
      </c>
      <c r="G24" s="142">
        <v>14.81</v>
      </c>
      <c r="H24" s="142">
        <v>1.1599999999999999</v>
      </c>
      <c r="I24" s="142">
        <v>1.4</v>
      </c>
      <c r="J24" s="142">
        <v>0</v>
      </c>
      <c r="K24" s="142">
        <v>8.0399999999999991</v>
      </c>
      <c r="L24" s="142">
        <v>0</v>
      </c>
      <c r="M24" s="142">
        <v>6.64</v>
      </c>
      <c r="N24" s="142">
        <v>6.61</v>
      </c>
      <c r="O24" s="142">
        <v>0</v>
      </c>
      <c r="P24" s="142">
        <v>1.4</v>
      </c>
      <c r="Q24" s="143">
        <v>0</v>
      </c>
      <c r="R24" s="44" t="s">
        <v>41</v>
      </c>
      <c r="S24" s="33" t="s">
        <v>42</v>
      </c>
      <c r="T24" s="142">
        <v>6.29</v>
      </c>
      <c r="U24" s="142">
        <v>0</v>
      </c>
      <c r="V24" s="142">
        <v>6.29</v>
      </c>
      <c r="W24" s="142">
        <v>5.66</v>
      </c>
      <c r="X24" s="142">
        <v>0.61</v>
      </c>
      <c r="Y24" s="142">
        <v>0</v>
      </c>
      <c r="Z24" s="143">
        <v>0</v>
      </c>
      <c r="AA24" s="14"/>
      <c r="AB24" s="14"/>
      <c r="AC24" s="14"/>
      <c r="AD24" s="14"/>
      <c r="AE24" s="14"/>
      <c r="AF24" s="14"/>
      <c r="AG24" s="14"/>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row>
    <row r="25" spans="1:184" ht="16.899999999999999" customHeight="1">
      <c r="A25" s="26"/>
      <c r="B25" s="44" t="s">
        <v>43</v>
      </c>
      <c r="C25" s="33" t="s">
        <v>44</v>
      </c>
      <c r="D25" s="142">
        <v>21.12</v>
      </c>
      <c r="E25" s="142">
        <v>5.4</v>
      </c>
      <c r="F25" s="142">
        <v>15.72</v>
      </c>
      <c r="G25" s="142">
        <v>13.34</v>
      </c>
      <c r="H25" s="142">
        <v>1.19</v>
      </c>
      <c r="I25" s="142">
        <v>0</v>
      </c>
      <c r="J25" s="142">
        <v>0</v>
      </c>
      <c r="K25" s="142">
        <v>15.76</v>
      </c>
      <c r="L25" s="142">
        <v>5.4</v>
      </c>
      <c r="M25" s="142">
        <v>10.36</v>
      </c>
      <c r="N25" s="142">
        <v>8.6199999999999992</v>
      </c>
      <c r="O25" s="142">
        <v>0.55000000000000004</v>
      </c>
      <c r="P25" s="142">
        <v>0</v>
      </c>
      <c r="Q25" s="143">
        <v>0</v>
      </c>
      <c r="R25" s="44" t="s">
        <v>43</v>
      </c>
      <c r="S25" s="33" t="s">
        <v>44</v>
      </c>
      <c r="T25" s="142">
        <v>0.6</v>
      </c>
      <c r="U25" s="142">
        <v>0</v>
      </c>
      <c r="V25" s="142">
        <v>0.6</v>
      </c>
      <c r="W25" s="142">
        <v>0.6</v>
      </c>
      <c r="X25" s="142">
        <v>0</v>
      </c>
      <c r="Y25" s="142">
        <v>0</v>
      </c>
      <c r="Z25" s="143">
        <v>0</v>
      </c>
      <c r="AA25" s="14"/>
      <c r="AB25" s="14"/>
      <c r="AC25" s="14"/>
      <c r="AD25" s="14"/>
      <c r="AE25" s="14"/>
      <c r="AF25" s="14"/>
      <c r="AG25" s="14"/>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row>
    <row r="26" spans="1:184" ht="16.899999999999999" customHeight="1">
      <c r="A26" s="26"/>
      <c r="B26" s="44" t="s">
        <v>45</v>
      </c>
      <c r="C26" s="33" t="s">
        <v>46</v>
      </c>
      <c r="D26" s="142">
        <v>31.33</v>
      </c>
      <c r="E26" s="142">
        <v>0</v>
      </c>
      <c r="F26" s="142">
        <v>30.74</v>
      </c>
      <c r="G26" s="142">
        <v>20.62</v>
      </c>
      <c r="H26" s="142">
        <v>0.71</v>
      </c>
      <c r="I26" s="142">
        <v>0.59</v>
      </c>
      <c r="J26" s="142">
        <v>0</v>
      </c>
      <c r="K26" s="142">
        <v>15.05</v>
      </c>
      <c r="L26" s="142">
        <v>0</v>
      </c>
      <c r="M26" s="142">
        <v>14.46</v>
      </c>
      <c r="N26" s="142">
        <v>9.06</v>
      </c>
      <c r="O26" s="142">
        <v>0.48</v>
      </c>
      <c r="P26" s="142">
        <v>0.59</v>
      </c>
      <c r="Q26" s="143">
        <v>0</v>
      </c>
      <c r="R26" s="44" t="s">
        <v>45</v>
      </c>
      <c r="S26" s="33" t="s">
        <v>46</v>
      </c>
      <c r="T26" s="142">
        <v>1.86</v>
      </c>
      <c r="U26" s="142">
        <v>0</v>
      </c>
      <c r="V26" s="142">
        <v>1.86</v>
      </c>
      <c r="W26" s="142">
        <v>1.08</v>
      </c>
      <c r="X26" s="142">
        <v>0</v>
      </c>
      <c r="Y26" s="142">
        <v>0</v>
      </c>
      <c r="Z26" s="143">
        <v>0</v>
      </c>
      <c r="AA26" s="14"/>
      <c r="AB26" s="14"/>
      <c r="AC26" s="14"/>
      <c r="AD26" s="14"/>
      <c r="AE26" s="14"/>
      <c r="AF26" s="14"/>
      <c r="AG26" s="14"/>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row>
    <row r="27" spans="1:184" ht="16.899999999999999" customHeight="1">
      <c r="A27" s="26"/>
      <c r="B27" s="459" t="s">
        <v>47</v>
      </c>
      <c r="C27" s="43" t="s">
        <v>48</v>
      </c>
      <c r="D27" s="144">
        <v>26.5</v>
      </c>
      <c r="E27" s="144">
        <v>0</v>
      </c>
      <c r="F27" s="144">
        <v>24.31</v>
      </c>
      <c r="G27" s="144">
        <v>14.47</v>
      </c>
      <c r="H27" s="144">
        <v>1.35</v>
      </c>
      <c r="I27" s="144">
        <v>2.19</v>
      </c>
      <c r="J27" s="144">
        <v>0</v>
      </c>
      <c r="K27" s="144">
        <v>18.54</v>
      </c>
      <c r="L27" s="144">
        <v>0</v>
      </c>
      <c r="M27" s="144">
        <v>16.350000000000001</v>
      </c>
      <c r="N27" s="144">
        <v>8.81</v>
      </c>
      <c r="O27" s="144">
        <v>0.52</v>
      </c>
      <c r="P27" s="144">
        <v>2.19</v>
      </c>
      <c r="Q27" s="145">
        <v>0</v>
      </c>
      <c r="R27" s="459" t="s">
        <v>47</v>
      </c>
      <c r="S27" s="43" t="s">
        <v>48</v>
      </c>
      <c r="T27" s="144">
        <v>1.17</v>
      </c>
      <c r="U27" s="144">
        <v>0</v>
      </c>
      <c r="V27" s="144">
        <v>1.17</v>
      </c>
      <c r="W27" s="144">
        <v>0.78</v>
      </c>
      <c r="X27" s="144">
        <v>0.39</v>
      </c>
      <c r="Y27" s="144">
        <v>0</v>
      </c>
      <c r="Z27" s="145">
        <v>0</v>
      </c>
      <c r="AA27" s="14"/>
      <c r="AB27" s="14"/>
      <c r="AC27" s="14"/>
      <c r="AD27" s="14"/>
      <c r="AE27" s="14"/>
      <c r="AF27" s="14"/>
      <c r="AG27" s="14"/>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row>
    <row r="28" spans="1:184" ht="16.899999999999999" customHeight="1">
      <c r="A28" s="26"/>
      <c r="B28" s="460"/>
      <c r="C28" s="43" t="s">
        <v>49</v>
      </c>
      <c r="D28" s="144">
        <v>31.12</v>
      </c>
      <c r="E28" s="144">
        <v>0</v>
      </c>
      <c r="F28" s="144">
        <v>31.12</v>
      </c>
      <c r="G28" s="144">
        <v>24.67</v>
      </c>
      <c r="H28" s="144">
        <v>0.33</v>
      </c>
      <c r="I28" s="144">
        <v>0</v>
      </c>
      <c r="J28" s="144">
        <v>0</v>
      </c>
      <c r="K28" s="144">
        <v>17.64</v>
      </c>
      <c r="L28" s="144">
        <v>0</v>
      </c>
      <c r="M28" s="144">
        <v>17.64</v>
      </c>
      <c r="N28" s="144">
        <v>14.46</v>
      </c>
      <c r="O28" s="144">
        <v>0.33</v>
      </c>
      <c r="P28" s="144">
        <v>0</v>
      </c>
      <c r="Q28" s="145">
        <v>0</v>
      </c>
      <c r="R28" s="460"/>
      <c r="S28" s="43" t="s">
        <v>49</v>
      </c>
      <c r="T28" s="144">
        <v>1.62</v>
      </c>
      <c r="U28" s="144">
        <v>0</v>
      </c>
      <c r="V28" s="144">
        <v>1.62</v>
      </c>
      <c r="W28" s="144">
        <v>1.62</v>
      </c>
      <c r="X28" s="144">
        <v>0</v>
      </c>
      <c r="Y28" s="144">
        <v>0</v>
      </c>
      <c r="Z28" s="145">
        <v>0</v>
      </c>
      <c r="AA28" s="14"/>
      <c r="AB28" s="14"/>
      <c r="AC28" s="14"/>
      <c r="AD28" s="14"/>
      <c r="AE28" s="14"/>
      <c r="AF28" s="14"/>
      <c r="AG28" s="14"/>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row>
    <row r="29" spans="1:184" ht="16.899999999999999" customHeight="1">
      <c r="A29" s="26"/>
      <c r="B29" s="460"/>
      <c r="C29" s="43" t="s">
        <v>50</v>
      </c>
      <c r="D29" s="144">
        <v>7.95</v>
      </c>
      <c r="E29" s="144">
        <v>0</v>
      </c>
      <c r="F29" s="144">
        <v>7.91</v>
      </c>
      <c r="G29" s="144">
        <v>4.17</v>
      </c>
      <c r="H29" s="144">
        <v>1.53</v>
      </c>
      <c r="I29" s="144">
        <v>0.04</v>
      </c>
      <c r="J29" s="144">
        <v>0</v>
      </c>
      <c r="K29" s="144">
        <v>3</v>
      </c>
      <c r="L29" s="144">
        <v>0</v>
      </c>
      <c r="M29" s="144">
        <v>3</v>
      </c>
      <c r="N29" s="144">
        <v>1.81</v>
      </c>
      <c r="O29" s="144">
        <v>1.19</v>
      </c>
      <c r="P29" s="144">
        <v>0</v>
      </c>
      <c r="Q29" s="145">
        <v>0</v>
      </c>
      <c r="R29" s="460"/>
      <c r="S29" s="43" t="s">
        <v>50</v>
      </c>
      <c r="T29" s="144">
        <v>0.38</v>
      </c>
      <c r="U29" s="144">
        <v>0</v>
      </c>
      <c r="V29" s="144">
        <v>0.38</v>
      </c>
      <c r="W29" s="144">
        <v>0.38</v>
      </c>
      <c r="X29" s="144">
        <v>0</v>
      </c>
      <c r="Y29" s="144">
        <v>0</v>
      </c>
      <c r="Z29" s="145">
        <v>0</v>
      </c>
      <c r="AA29" s="14"/>
      <c r="AB29" s="14"/>
      <c r="AC29" s="14"/>
      <c r="AD29" s="14"/>
      <c r="AE29" s="14"/>
      <c r="AF29" s="14"/>
      <c r="AG29" s="14"/>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row>
    <row r="30" spans="1:184" ht="16.899999999999999" customHeight="1">
      <c r="A30" s="49"/>
      <c r="B30" s="461"/>
      <c r="C30" s="50" t="s">
        <v>34</v>
      </c>
      <c r="D30" s="142">
        <v>65.570000000000007</v>
      </c>
      <c r="E30" s="142">
        <v>0</v>
      </c>
      <c r="F30" s="142">
        <v>63.34</v>
      </c>
      <c r="G30" s="142">
        <v>43.31</v>
      </c>
      <c r="H30" s="142">
        <v>3.21</v>
      </c>
      <c r="I30" s="142">
        <v>2.23</v>
      </c>
      <c r="J30" s="142">
        <v>0</v>
      </c>
      <c r="K30" s="142">
        <v>39.18</v>
      </c>
      <c r="L30" s="142">
        <v>0</v>
      </c>
      <c r="M30" s="142">
        <v>36.99</v>
      </c>
      <c r="N30" s="142">
        <v>25.080000000000002</v>
      </c>
      <c r="O30" s="142">
        <v>2.04</v>
      </c>
      <c r="P30" s="142">
        <v>2.19</v>
      </c>
      <c r="Q30" s="143">
        <v>0</v>
      </c>
      <c r="R30" s="461"/>
      <c r="S30" s="50" t="s">
        <v>34</v>
      </c>
      <c r="T30" s="142">
        <v>3.17</v>
      </c>
      <c r="U30" s="142">
        <v>0</v>
      </c>
      <c r="V30" s="142">
        <v>3.17</v>
      </c>
      <c r="W30" s="142">
        <v>2.7800000000000002</v>
      </c>
      <c r="X30" s="142">
        <v>0.39</v>
      </c>
      <c r="Y30" s="142">
        <v>0</v>
      </c>
      <c r="Z30" s="143">
        <v>0</v>
      </c>
      <c r="AA30" s="14"/>
      <c r="AB30" s="14"/>
      <c r="AC30" s="14"/>
      <c r="AD30" s="14"/>
      <c r="AE30" s="14"/>
      <c r="AF30" s="14"/>
      <c r="AG30" s="14"/>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row>
    <row r="31" spans="1:184" ht="16.899999999999999" customHeight="1" thickBot="1">
      <c r="A31" s="26"/>
      <c r="B31" s="457" t="s">
        <v>51</v>
      </c>
      <c r="C31" s="458"/>
      <c r="D31" s="148">
        <v>1297.1100000000001</v>
      </c>
      <c r="E31" s="148">
        <v>87.800000000000011</v>
      </c>
      <c r="F31" s="148">
        <v>1169.73</v>
      </c>
      <c r="G31" s="148">
        <v>876.6400000000001</v>
      </c>
      <c r="H31" s="148">
        <v>74.63</v>
      </c>
      <c r="I31" s="148">
        <v>33.019999999999996</v>
      </c>
      <c r="J31" s="148">
        <v>6.56</v>
      </c>
      <c r="K31" s="148">
        <v>836.87999999999988</v>
      </c>
      <c r="L31" s="148">
        <v>61.23</v>
      </c>
      <c r="M31" s="148">
        <v>741.95</v>
      </c>
      <c r="N31" s="148">
        <v>552.65</v>
      </c>
      <c r="O31" s="148">
        <v>61.21</v>
      </c>
      <c r="P31" s="148">
        <v>30.89</v>
      </c>
      <c r="Q31" s="149">
        <v>2.81</v>
      </c>
      <c r="R31" s="457" t="s">
        <v>51</v>
      </c>
      <c r="S31" s="458"/>
      <c r="T31" s="148">
        <v>107.94000000000001</v>
      </c>
      <c r="U31" s="148">
        <v>0</v>
      </c>
      <c r="V31" s="148">
        <v>106.95</v>
      </c>
      <c r="W31" s="148">
        <v>85.01</v>
      </c>
      <c r="X31" s="148">
        <v>2.5700000000000003</v>
      </c>
      <c r="Y31" s="148">
        <v>0.99</v>
      </c>
      <c r="Z31" s="149">
        <v>0</v>
      </c>
      <c r="AA31" s="14"/>
      <c r="AB31" s="14"/>
      <c r="AC31" s="14"/>
      <c r="AD31" s="14"/>
      <c r="AE31" s="14"/>
      <c r="AF31" s="14"/>
      <c r="AG31" s="14"/>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row>
    <row r="32" spans="1:184" ht="16.899999999999999" customHeight="1">
      <c r="A32" s="26"/>
      <c r="B32" s="462" t="s">
        <v>52</v>
      </c>
      <c r="C32" s="43" t="s">
        <v>53</v>
      </c>
      <c r="D32" s="146">
        <v>110.76</v>
      </c>
      <c r="E32" s="146">
        <v>2.29</v>
      </c>
      <c r="F32" s="146">
        <v>106.53</v>
      </c>
      <c r="G32" s="146">
        <v>58.93</v>
      </c>
      <c r="H32" s="146">
        <v>8.74</v>
      </c>
      <c r="I32" s="146">
        <v>0</v>
      </c>
      <c r="J32" s="146">
        <v>1.94</v>
      </c>
      <c r="K32" s="146">
        <v>52.53</v>
      </c>
      <c r="L32" s="146">
        <v>2.29</v>
      </c>
      <c r="M32" s="146">
        <v>48.92</v>
      </c>
      <c r="N32" s="146">
        <v>25.82</v>
      </c>
      <c r="O32" s="146">
        <v>4.51</v>
      </c>
      <c r="P32" s="146">
        <v>0</v>
      </c>
      <c r="Q32" s="147">
        <v>1.32</v>
      </c>
      <c r="R32" s="462" t="s">
        <v>52</v>
      </c>
      <c r="S32" s="43" t="s">
        <v>53</v>
      </c>
      <c r="T32" s="146">
        <v>22.990000000000002</v>
      </c>
      <c r="U32" s="146">
        <v>0</v>
      </c>
      <c r="V32" s="146">
        <v>22.37</v>
      </c>
      <c r="W32" s="146">
        <v>12.26</v>
      </c>
      <c r="X32" s="146">
        <v>2.4300000000000002</v>
      </c>
      <c r="Y32" s="146">
        <v>0</v>
      </c>
      <c r="Z32" s="147">
        <v>0.62</v>
      </c>
      <c r="AA32" s="14"/>
      <c r="AB32" s="14"/>
      <c r="AC32" s="14"/>
      <c r="AD32" s="14"/>
      <c r="AE32" s="14"/>
      <c r="AF32" s="14"/>
      <c r="AG32" s="14"/>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row>
    <row r="33" spans="1:184" ht="16.899999999999999" customHeight="1">
      <c r="A33" s="26"/>
      <c r="B33" s="460"/>
      <c r="C33" s="43" t="s">
        <v>54</v>
      </c>
      <c r="D33" s="144">
        <v>35.380000000000003</v>
      </c>
      <c r="E33" s="144">
        <v>4.88</v>
      </c>
      <c r="F33" s="144">
        <v>30.5</v>
      </c>
      <c r="G33" s="144">
        <v>7.73</v>
      </c>
      <c r="H33" s="144">
        <v>4.3499999999999996</v>
      </c>
      <c r="I33" s="144">
        <v>0</v>
      </c>
      <c r="J33" s="144">
        <v>0</v>
      </c>
      <c r="K33" s="144">
        <v>17.95</v>
      </c>
      <c r="L33" s="144">
        <v>4.88</v>
      </c>
      <c r="M33" s="144">
        <v>13.07</v>
      </c>
      <c r="N33" s="144">
        <v>4.72</v>
      </c>
      <c r="O33" s="144">
        <v>1.93</v>
      </c>
      <c r="P33" s="144">
        <v>0</v>
      </c>
      <c r="Q33" s="145">
        <v>0</v>
      </c>
      <c r="R33" s="460"/>
      <c r="S33" s="43" t="s">
        <v>54</v>
      </c>
      <c r="T33" s="144">
        <v>4.55</v>
      </c>
      <c r="U33" s="144">
        <v>0</v>
      </c>
      <c r="V33" s="144">
        <v>4.55</v>
      </c>
      <c r="W33" s="144">
        <v>1.49</v>
      </c>
      <c r="X33" s="144">
        <v>0.86</v>
      </c>
      <c r="Y33" s="144">
        <v>0</v>
      </c>
      <c r="Z33" s="145">
        <v>0</v>
      </c>
      <c r="AA33" s="14"/>
      <c r="AB33" s="14"/>
      <c r="AC33" s="14"/>
      <c r="AD33" s="14"/>
      <c r="AE33" s="14"/>
      <c r="AF33" s="14"/>
      <c r="AG33" s="14"/>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row>
    <row r="34" spans="1:184" ht="16.899999999999999" customHeight="1">
      <c r="A34" s="26"/>
      <c r="B34" s="460"/>
      <c r="C34" s="43" t="s">
        <v>55</v>
      </c>
      <c r="D34" s="144">
        <v>17.559999999999999</v>
      </c>
      <c r="E34" s="144">
        <v>5.39</v>
      </c>
      <c r="F34" s="144">
        <v>12.17</v>
      </c>
      <c r="G34" s="144">
        <v>0</v>
      </c>
      <c r="H34" s="144">
        <v>5.56</v>
      </c>
      <c r="I34" s="144">
        <v>0</v>
      </c>
      <c r="J34" s="144">
        <v>0</v>
      </c>
      <c r="K34" s="144">
        <v>11.13</v>
      </c>
      <c r="L34" s="144">
        <v>5.39</v>
      </c>
      <c r="M34" s="144">
        <v>5.74</v>
      </c>
      <c r="N34" s="144">
        <v>0</v>
      </c>
      <c r="O34" s="144">
        <v>0.34</v>
      </c>
      <c r="P34" s="144">
        <v>0</v>
      </c>
      <c r="Q34" s="145">
        <v>0</v>
      </c>
      <c r="R34" s="460"/>
      <c r="S34" s="43" t="s">
        <v>55</v>
      </c>
      <c r="T34" s="144">
        <v>5.6</v>
      </c>
      <c r="U34" s="144">
        <v>0</v>
      </c>
      <c r="V34" s="144">
        <v>5.6</v>
      </c>
      <c r="W34" s="144">
        <v>0</v>
      </c>
      <c r="X34" s="144">
        <v>4.6900000000000004</v>
      </c>
      <c r="Y34" s="144">
        <v>0</v>
      </c>
      <c r="Z34" s="145">
        <v>0</v>
      </c>
      <c r="AA34" s="14"/>
      <c r="AB34" s="14"/>
      <c r="AC34" s="14"/>
      <c r="AD34" s="14"/>
      <c r="AE34" s="14"/>
      <c r="AF34" s="14"/>
      <c r="AG34" s="14"/>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row>
    <row r="35" spans="1:184" ht="16.899999999999999" customHeight="1">
      <c r="A35" s="26"/>
      <c r="B35" s="461"/>
      <c r="C35" s="33" t="s">
        <v>34</v>
      </c>
      <c r="D35" s="142">
        <v>163.70000000000002</v>
      </c>
      <c r="E35" s="142">
        <v>12.559999999999999</v>
      </c>
      <c r="F35" s="142">
        <v>149.19999999999999</v>
      </c>
      <c r="G35" s="142">
        <v>66.66</v>
      </c>
      <c r="H35" s="142">
        <v>18.649999999999999</v>
      </c>
      <c r="I35" s="142">
        <v>0</v>
      </c>
      <c r="J35" s="142">
        <v>1.94</v>
      </c>
      <c r="K35" s="142">
        <v>81.61</v>
      </c>
      <c r="L35" s="142">
        <v>12.559999999999999</v>
      </c>
      <c r="M35" s="142">
        <v>67.73</v>
      </c>
      <c r="N35" s="142">
        <v>30.54</v>
      </c>
      <c r="O35" s="142">
        <v>6.7799999999999994</v>
      </c>
      <c r="P35" s="142">
        <v>0</v>
      </c>
      <c r="Q35" s="143">
        <v>1.32</v>
      </c>
      <c r="R35" s="461"/>
      <c r="S35" s="33" t="s">
        <v>34</v>
      </c>
      <c r="T35" s="142">
        <v>33.14</v>
      </c>
      <c r="U35" s="142">
        <v>0</v>
      </c>
      <c r="V35" s="142">
        <v>32.520000000000003</v>
      </c>
      <c r="W35" s="142">
        <v>13.75</v>
      </c>
      <c r="X35" s="142">
        <v>7.98</v>
      </c>
      <c r="Y35" s="142">
        <v>0</v>
      </c>
      <c r="Z35" s="143">
        <v>0.62</v>
      </c>
      <c r="AA35" s="14"/>
      <c r="AB35" s="14"/>
      <c r="AC35" s="14"/>
      <c r="AD35" s="14"/>
      <c r="AE35" s="14"/>
      <c r="AF35" s="14"/>
      <c r="AG35" s="14"/>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row>
    <row r="36" spans="1:184" ht="16.899999999999999" customHeight="1">
      <c r="A36" s="26"/>
      <c r="B36" s="55" t="s">
        <v>56</v>
      </c>
      <c r="C36" s="28" t="s">
        <v>57</v>
      </c>
      <c r="D36" s="142">
        <v>55</v>
      </c>
      <c r="E36" s="142">
        <v>0</v>
      </c>
      <c r="F36" s="142">
        <v>55</v>
      </c>
      <c r="G36" s="142">
        <v>26.59</v>
      </c>
      <c r="H36" s="142">
        <v>3.67</v>
      </c>
      <c r="I36" s="142">
        <v>0</v>
      </c>
      <c r="J36" s="142">
        <v>0</v>
      </c>
      <c r="K36" s="142">
        <v>39.08</v>
      </c>
      <c r="L36" s="142">
        <v>0</v>
      </c>
      <c r="M36" s="142">
        <v>39.08</v>
      </c>
      <c r="N36" s="142">
        <v>16.8</v>
      </c>
      <c r="O36" s="142">
        <v>2.77</v>
      </c>
      <c r="P36" s="142">
        <v>0</v>
      </c>
      <c r="Q36" s="143">
        <v>0</v>
      </c>
      <c r="R36" s="55" t="s">
        <v>56</v>
      </c>
      <c r="S36" s="28" t="s">
        <v>57</v>
      </c>
      <c r="T36" s="142">
        <v>7.35</v>
      </c>
      <c r="U36" s="142">
        <v>0</v>
      </c>
      <c r="V36" s="142">
        <v>7.35</v>
      </c>
      <c r="W36" s="142">
        <v>5.46</v>
      </c>
      <c r="X36" s="142">
        <v>0</v>
      </c>
      <c r="Y36" s="142">
        <v>0</v>
      </c>
      <c r="Z36" s="143">
        <v>0</v>
      </c>
      <c r="AA36" s="14"/>
      <c r="AB36" s="14"/>
      <c r="AC36" s="14"/>
      <c r="AD36" s="14"/>
      <c r="AE36" s="14"/>
      <c r="AF36" s="14"/>
      <c r="AG36" s="14"/>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row>
    <row r="37" spans="1:184" ht="16.899999999999999" customHeight="1">
      <c r="A37" s="26"/>
      <c r="B37" s="44" t="s">
        <v>58</v>
      </c>
      <c r="C37" s="33" t="s">
        <v>59</v>
      </c>
      <c r="D37" s="142">
        <v>34.299999999999997</v>
      </c>
      <c r="E37" s="142">
        <v>0</v>
      </c>
      <c r="F37" s="142">
        <v>32.75</v>
      </c>
      <c r="G37" s="142">
        <v>22.49</v>
      </c>
      <c r="H37" s="142">
        <v>4.4000000000000004</v>
      </c>
      <c r="I37" s="142">
        <v>0</v>
      </c>
      <c r="J37" s="142">
        <v>1.55</v>
      </c>
      <c r="K37" s="142">
        <v>25.91</v>
      </c>
      <c r="L37" s="142">
        <v>0</v>
      </c>
      <c r="M37" s="142">
        <v>25.09</v>
      </c>
      <c r="N37" s="142">
        <v>14.9</v>
      </c>
      <c r="O37" s="142">
        <v>4.4000000000000004</v>
      </c>
      <c r="P37" s="142">
        <v>0</v>
      </c>
      <c r="Q37" s="143">
        <v>0.82</v>
      </c>
      <c r="R37" s="44" t="s">
        <v>58</v>
      </c>
      <c r="S37" s="33" t="s">
        <v>59</v>
      </c>
      <c r="T37" s="142">
        <v>0.16</v>
      </c>
      <c r="U37" s="142">
        <v>0</v>
      </c>
      <c r="V37" s="142">
        <v>0.16</v>
      </c>
      <c r="W37" s="142">
        <v>0.16</v>
      </c>
      <c r="X37" s="142">
        <v>0</v>
      </c>
      <c r="Y37" s="142">
        <v>0</v>
      </c>
      <c r="Z37" s="143">
        <v>0</v>
      </c>
      <c r="AA37" s="14"/>
      <c r="AB37" s="14"/>
      <c r="AC37" s="14"/>
      <c r="AD37" s="14"/>
      <c r="AE37" s="14"/>
      <c r="AF37" s="14"/>
      <c r="AG37" s="14"/>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row>
    <row r="38" spans="1:184" ht="16.899999999999999" customHeight="1">
      <c r="A38" s="26"/>
      <c r="B38" s="100" t="s">
        <v>60</v>
      </c>
      <c r="C38" s="56" t="s">
        <v>61</v>
      </c>
      <c r="D38" s="142">
        <v>75.849999999999994</v>
      </c>
      <c r="E38" s="142">
        <v>0</v>
      </c>
      <c r="F38" s="142">
        <v>70.91</v>
      </c>
      <c r="G38" s="142">
        <v>18.579999999999998</v>
      </c>
      <c r="H38" s="142">
        <v>17.77</v>
      </c>
      <c r="I38" s="142">
        <v>4.0199999999999996</v>
      </c>
      <c r="J38" s="142">
        <v>0.92</v>
      </c>
      <c r="K38" s="142">
        <v>56.36</v>
      </c>
      <c r="L38" s="142">
        <v>0</v>
      </c>
      <c r="M38" s="142">
        <v>51.42</v>
      </c>
      <c r="N38" s="142">
        <v>14.1</v>
      </c>
      <c r="O38" s="142">
        <v>14.88</v>
      </c>
      <c r="P38" s="142">
        <v>4.0199999999999996</v>
      </c>
      <c r="Q38" s="143">
        <v>0.92</v>
      </c>
      <c r="R38" s="100" t="s">
        <v>60</v>
      </c>
      <c r="S38" s="56" t="s">
        <v>61</v>
      </c>
      <c r="T38" s="142">
        <v>4.22</v>
      </c>
      <c r="U38" s="142">
        <v>0</v>
      </c>
      <c r="V38" s="142">
        <v>4.22</v>
      </c>
      <c r="W38" s="142">
        <v>2.99</v>
      </c>
      <c r="X38" s="142">
        <v>0.24</v>
      </c>
      <c r="Y38" s="142">
        <v>0</v>
      </c>
      <c r="Z38" s="143">
        <v>0</v>
      </c>
      <c r="AA38" s="14"/>
      <c r="AB38" s="14"/>
      <c r="AC38" s="14"/>
      <c r="AD38" s="14"/>
      <c r="AE38" s="14"/>
      <c r="AF38" s="14"/>
      <c r="AG38" s="14"/>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row>
    <row r="39" spans="1:184" ht="16.899999999999999" customHeight="1">
      <c r="A39" s="26"/>
      <c r="B39" s="44" t="s">
        <v>62</v>
      </c>
      <c r="C39" s="56" t="s">
        <v>63</v>
      </c>
      <c r="D39" s="142">
        <v>0</v>
      </c>
      <c r="E39" s="142">
        <v>0</v>
      </c>
      <c r="F39" s="142">
        <v>0</v>
      </c>
      <c r="G39" s="142">
        <v>0</v>
      </c>
      <c r="H39" s="142">
        <v>0</v>
      </c>
      <c r="I39" s="142">
        <v>0</v>
      </c>
      <c r="J39" s="142">
        <v>0</v>
      </c>
      <c r="K39" s="142">
        <v>0</v>
      </c>
      <c r="L39" s="142">
        <v>0</v>
      </c>
      <c r="M39" s="142">
        <v>0</v>
      </c>
      <c r="N39" s="142">
        <v>0</v>
      </c>
      <c r="O39" s="142">
        <v>0</v>
      </c>
      <c r="P39" s="142">
        <v>0</v>
      </c>
      <c r="Q39" s="143">
        <v>0</v>
      </c>
      <c r="R39" s="44" t="s">
        <v>62</v>
      </c>
      <c r="S39" s="56" t="s">
        <v>63</v>
      </c>
      <c r="T39" s="142">
        <v>0</v>
      </c>
      <c r="U39" s="142">
        <v>0</v>
      </c>
      <c r="V39" s="142">
        <v>0</v>
      </c>
      <c r="W39" s="142">
        <v>0</v>
      </c>
      <c r="X39" s="142">
        <v>0</v>
      </c>
      <c r="Y39" s="142">
        <v>0</v>
      </c>
      <c r="Z39" s="143">
        <v>0</v>
      </c>
      <c r="AA39" s="14"/>
      <c r="AB39" s="14"/>
      <c r="AC39" s="14"/>
      <c r="AD39" s="14"/>
      <c r="AE39" s="14"/>
      <c r="AF39" s="14"/>
      <c r="AG39" s="14"/>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row>
    <row r="40" spans="1:184" ht="16.899999999999999" customHeight="1">
      <c r="A40" s="26"/>
      <c r="B40" s="466" t="s">
        <v>64</v>
      </c>
      <c r="C40" s="43" t="s">
        <v>65</v>
      </c>
      <c r="D40" s="144">
        <v>58.11</v>
      </c>
      <c r="E40" s="144">
        <v>0</v>
      </c>
      <c r="F40" s="144">
        <v>56.47</v>
      </c>
      <c r="G40" s="144">
        <v>17.32</v>
      </c>
      <c r="H40" s="144">
        <v>9.33</v>
      </c>
      <c r="I40" s="144">
        <v>1.64</v>
      </c>
      <c r="J40" s="144">
        <v>0</v>
      </c>
      <c r="K40" s="144">
        <v>47.49</v>
      </c>
      <c r="L40" s="144">
        <v>0</v>
      </c>
      <c r="M40" s="144">
        <v>45.85</v>
      </c>
      <c r="N40" s="144">
        <v>9.15</v>
      </c>
      <c r="O40" s="144">
        <v>8.52</v>
      </c>
      <c r="P40" s="144">
        <v>1.64</v>
      </c>
      <c r="Q40" s="145">
        <v>0</v>
      </c>
      <c r="R40" s="466" t="s">
        <v>64</v>
      </c>
      <c r="S40" s="43" t="s">
        <v>65</v>
      </c>
      <c r="T40" s="144">
        <v>0.15</v>
      </c>
      <c r="U40" s="144">
        <v>0</v>
      </c>
      <c r="V40" s="144">
        <v>0.15</v>
      </c>
      <c r="W40" s="144">
        <v>0.15</v>
      </c>
      <c r="X40" s="144">
        <v>0</v>
      </c>
      <c r="Y40" s="144">
        <v>0</v>
      </c>
      <c r="Z40" s="145">
        <v>0</v>
      </c>
      <c r="AA40" s="14"/>
      <c r="AB40" s="14"/>
      <c r="AC40" s="14"/>
      <c r="AD40" s="14"/>
      <c r="AE40" s="14"/>
      <c r="AF40" s="14"/>
      <c r="AG40" s="14"/>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row>
    <row r="41" spans="1:184" ht="16.899999999999999" customHeight="1">
      <c r="A41" s="26"/>
      <c r="B41" s="467"/>
      <c r="C41" s="43" t="s">
        <v>66</v>
      </c>
      <c r="D41" s="144">
        <v>6.9</v>
      </c>
      <c r="E41" s="144">
        <v>0</v>
      </c>
      <c r="F41" s="144">
        <v>6.9</v>
      </c>
      <c r="G41" s="144">
        <v>0</v>
      </c>
      <c r="H41" s="144">
        <v>3.58</v>
      </c>
      <c r="I41" s="144">
        <v>0</v>
      </c>
      <c r="J41" s="144">
        <v>0</v>
      </c>
      <c r="K41" s="144">
        <v>6.9</v>
      </c>
      <c r="L41" s="144">
        <v>0</v>
      </c>
      <c r="M41" s="144">
        <v>6.9</v>
      </c>
      <c r="N41" s="144">
        <v>0</v>
      </c>
      <c r="O41" s="144">
        <v>3.58</v>
      </c>
      <c r="P41" s="144">
        <v>0</v>
      </c>
      <c r="Q41" s="145">
        <v>0</v>
      </c>
      <c r="R41" s="467"/>
      <c r="S41" s="43" t="s">
        <v>66</v>
      </c>
      <c r="T41" s="144">
        <v>0</v>
      </c>
      <c r="U41" s="144">
        <v>0</v>
      </c>
      <c r="V41" s="144">
        <v>0</v>
      </c>
      <c r="W41" s="144">
        <v>0</v>
      </c>
      <c r="X41" s="144">
        <v>0</v>
      </c>
      <c r="Y41" s="144">
        <v>0</v>
      </c>
      <c r="Z41" s="145">
        <v>0</v>
      </c>
      <c r="AA41" s="14"/>
      <c r="AB41" s="14"/>
      <c r="AC41" s="14"/>
      <c r="AD41" s="14"/>
      <c r="AE41" s="14"/>
      <c r="AF41" s="14"/>
      <c r="AG41" s="14"/>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row>
    <row r="42" spans="1:184" ht="16.899999999999999" customHeight="1">
      <c r="A42" s="26"/>
      <c r="B42" s="467"/>
      <c r="C42" s="43" t="s">
        <v>67</v>
      </c>
      <c r="D42" s="144">
        <v>6.95</v>
      </c>
      <c r="E42" s="144">
        <v>0</v>
      </c>
      <c r="F42" s="144">
        <v>6.95</v>
      </c>
      <c r="G42" s="144">
        <v>1.29</v>
      </c>
      <c r="H42" s="144">
        <v>2.27</v>
      </c>
      <c r="I42" s="144">
        <v>0</v>
      </c>
      <c r="J42" s="144">
        <v>0</v>
      </c>
      <c r="K42" s="144">
        <v>5.7</v>
      </c>
      <c r="L42" s="144">
        <v>0</v>
      </c>
      <c r="M42" s="144">
        <v>5.7</v>
      </c>
      <c r="N42" s="144">
        <v>1.1000000000000001</v>
      </c>
      <c r="O42" s="144">
        <v>1.91</v>
      </c>
      <c r="P42" s="144">
        <v>0</v>
      </c>
      <c r="Q42" s="145">
        <v>0</v>
      </c>
      <c r="R42" s="467"/>
      <c r="S42" s="43" t="s">
        <v>67</v>
      </c>
      <c r="T42" s="144">
        <v>0</v>
      </c>
      <c r="U42" s="144">
        <v>0</v>
      </c>
      <c r="V42" s="144">
        <v>0</v>
      </c>
      <c r="W42" s="144">
        <v>0</v>
      </c>
      <c r="X42" s="144">
        <v>0</v>
      </c>
      <c r="Y42" s="144">
        <v>0</v>
      </c>
      <c r="Z42" s="145">
        <v>0</v>
      </c>
      <c r="AA42" s="14"/>
      <c r="AB42" s="14"/>
      <c r="AC42" s="14"/>
      <c r="AD42" s="14"/>
      <c r="AE42" s="14"/>
      <c r="AF42" s="14"/>
      <c r="AG42" s="14"/>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row>
    <row r="43" spans="1:184" ht="16.899999999999999" customHeight="1">
      <c r="A43" s="26"/>
      <c r="B43" s="467"/>
      <c r="C43" s="43" t="s">
        <v>68</v>
      </c>
      <c r="D43" s="144">
        <v>6.69</v>
      </c>
      <c r="E43" s="144">
        <v>0</v>
      </c>
      <c r="F43" s="144">
        <v>6.69</v>
      </c>
      <c r="G43" s="144">
        <v>0</v>
      </c>
      <c r="H43" s="144">
        <v>2.4300000000000002</v>
      </c>
      <c r="I43" s="144">
        <v>0</v>
      </c>
      <c r="J43" s="144">
        <v>0</v>
      </c>
      <c r="K43" s="144">
        <v>5.35</v>
      </c>
      <c r="L43" s="144">
        <v>0</v>
      </c>
      <c r="M43" s="144">
        <v>5.35</v>
      </c>
      <c r="N43" s="144">
        <v>0</v>
      </c>
      <c r="O43" s="144">
        <v>1.85</v>
      </c>
      <c r="P43" s="144">
        <v>0</v>
      </c>
      <c r="Q43" s="145">
        <v>0</v>
      </c>
      <c r="R43" s="467"/>
      <c r="S43" s="43" t="s">
        <v>68</v>
      </c>
      <c r="T43" s="144">
        <v>0</v>
      </c>
      <c r="U43" s="144">
        <v>0</v>
      </c>
      <c r="V43" s="144">
        <v>0</v>
      </c>
      <c r="W43" s="144">
        <v>0</v>
      </c>
      <c r="X43" s="144">
        <v>0</v>
      </c>
      <c r="Y43" s="144">
        <v>0</v>
      </c>
      <c r="Z43" s="145">
        <v>0</v>
      </c>
      <c r="AA43" s="14"/>
      <c r="AB43" s="14"/>
      <c r="AC43" s="14"/>
      <c r="AD43" s="14"/>
      <c r="AE43" s="14"/>
      <c r="AF43" s="14"/>
      <c r="AG43" s="14"/>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row>
    <row r="44" spans="1:184" ht="16.899999999999999" customHeight="1">
      <c r="A44" s="26"/>
      <c r="B44" s="468"/>
      <c r="C44" s="33" t="s">
        <v>34</v>
      </c>
      <c r="D44" s="142">
        <v>78.650000000000006</v>
      </c>
      <c r="E44" s="142">
        <v>0</v>
      </c>
      <c r="F44" s="142">
        <v>77.009999999999991</v>
      </c>
      <c r="G44" s="142">
        <v>18.61</v>
      </c>
      <c r="H44" s="142">
        <v>17.61</v>
      </c>
      <c r="I44" s="142">
        <v>1.64</v>
      </c>
      <c r="J44" s="142">
        <v>0</v>
      </c>
      <c r="K44" s="142">
        <v>65.44</v>
      </c>
      <c r="L44" s="142">
        <v>0</v>
      </c>
      <c r="M44" s="142">
        <v>63.800000000000004</v>
      </c>
      <c r="N44" s="142">
        <v>10.25</v>
      </c>
      <c r="O44" s="142">
        <v>15.86</v>
      </c>
      <c r="P44" s="142">
        <v>1.64</v>
      </c>
      <c r="Q44" s="143">
        <v>0</v>
      </c>
      <c r="R44" s="468"/>
      <c r="S44" s="33" t="s">
        <v>34</v>
      </c>
      <c r="T44" s="142">
        <v>0.15</v>
      </c>
      <c r="U44" s="142">
        <v>0</v>
      </c>
      <c r="V44" s="142">
        <v>0.15</v>
      </c>
      <c r="W44" s="142">
        <v>0.15</v>
      </c>
      <c r="X44" s="142">
        <v>0</v>
      </c>
      <c r="Y44" s="142">
        <v>0</v>
      </c>
      <c r="Z44" s="143">
        <v>0</v>
      </c>
      <c r="AA44" s="14"/>
      <c r="AB44" s="14"/>
      <c r="AC44" s="14"/>
      <c r="AD44" s="14"/>
      <c r="AE44" s="14"/>
      <c r="AF44" s="14"/>
      <c r="AG44" s="14"/>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row>
    <row r="45" spans="1:184" ht="16.899999999999999" customHeight="1">
      <c r="A45" s="26"/>
      <c r="B45" s="44" t="s">
        <v>69</v>
      </c>
      <c r="C45" s="33" t="s">
        <v>70</v>
      </c>
      <c r="D45" s="140">
        <v>63.55</v>
      </c>
      <c r="E45" s="140">
        <v>3.55</v>
      </c>
      <c r="F45" s="140">
        <v>60</v>
      </c>
      <c r="G45" s="140">
        <v>35.049999999999997</v>
      </c>
      <c r="H45" s="140">
        <v>1.98</v>
      </c>
      <c r="I45" s="140">
        <v>0</v>
      </c>
      <c r="J45" s="140">
        <v>0</v>
      </c>
      <c r="K45" s="140">
        <v>44.34</v>
      </c>
      <c r="L45" s="140">
        <v>3.55</v>
      </c>
      <c r="M45" s="140">
        <v>40.79</v>
      </c>
      <c r="N45" s="140">
        <v>24.81</v>
      </c>
      <c r="O45" s="140">
        <v>1.98</v>
      </c>
      <c r="P45" s="140">
        <v>0</v>
      </c>
      <c r="Q45" s="141">
        <v>0</v>
      </c>
      <c r="R45" s="44" t="s">
        <v>69</v>
      </c>
      <c r="S45" s="33" t="s">
        <v>70</v>
      </c>
      <c r="T45" s="140">
        <v>9.65</v>
      </c>
      <c r="U45" s="140">
        <v>0</v>
      </c>
      <c r="V45" s="140">
        <v>9.65</v>
      </c>
      <c r="W45" s="140">
        <v>5.22</v>
      </c>
      <c r="X45" s="140">
        <v>0</v>
      </c>
      <c r="Y45" s="140">
        <v>0</v>
      </c>
      <c r="Z45" s="141">
        <v>0</v>
      </c>
      <c r="AA45" s="14"/>
      <c r="AB45" s="14"/>
      <c r="AC45" s="14"/>
      <c r="AD45" s="14"/>
      <c r="AE45" s="14"/>
      <c r="AF45" s="14"/>
      <c r="AG45" s="14"/>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row>
    <row r="46" spans="1:184" ht="16.899999999999999" customHeight="1">
      <c r="A46" s="26"/>
      <c r="B46" s="44" t="s">
        <v>71</v>
      </c>
      <c r="C46" s="33" t="s">
        <v>72</v>
      </c>
      <c r="D46" s="142">
        <v>38.97</v>
      </c>
      <c r="E46" s="142">
        <v>0</v>
      </c>
      <c r="F46" s="142">
        <v>38.97</v>
      </c>
      <c r="G46" s="142">
        <v>10.01</v>
      </c>
      <c r="H46" s="142">
        <v>9.0399999999999991</v>
      </c>
      <c r="I46" s="142">
        <v>0</v>
      </c>
      <c r="J46" s="142">
        <v>0</v>
      </c>
      <c r="K46" s="142">
        <v>28.93</v>
      </c>
      <c r="L46" s="142">
        <v>0</v>
      </c>
      <c r="M46" s="142">
        <v>28.93</v>
      </c>
      <c r="N46" s="142">
        <v>6.8</v>
      </c>
      <c r="O46" s="142">
        <v>6.72</v>
      </c>
      <c r="P46" s="142">
        <v>0</v>
      </c>
      <c r="Q46" s="143">
        <v>0</v>
      </c>
      <c r="R46" s="44" t="s">
        <v>71</v>
      </c>
      <c r="S46" s="33" t="s">
        <v>72</v>
      </c>
      <c r="T46" s="142">
        <v>3.12</v>
      </c>
      <c r="U46" s="142">
        <v>0</v>
      </c>
      <c r="V46" s="142">
        <v>3.12</v>
      </c>
      <c r="W46" s="142">
        <v>1.83</v>
      </c>
      <c r="X46" s="142">
        <v>0.35</v>
      </c>
      <c r="Y46" s="142">
        <v>0</v>
      </c>
      <c r="Z46" s="143">
        <v>0</v>
      </c>
      <c r="AA46" s="14"/>
      <c r="AB46" s="14"/>
      <c r="AC46" s="14"/>
      <c r="AD46" s="14"/>
      <c r="AE46" s="14"/>
      <c r="AF46" s="14"/>
      <c r="AG46" s="14"/>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row>
    <row r="47" spans="1:184" ht="16.899999999999999" customHeight="1">
      <c r="A47" s="26"/>
      <c r="B47" s="57" t="s">
        <v>73</v>
      </c>
      <c r="C47" s="33" t="s">
        <v>74</v>
      </c>
      <c r="D47" s="142">
        <v>61.12</v>
      </c>
      <c r="E47" s="142">
        <v>6</v>
      </c>
      <c r="F47" s="142">
        <v>54.44</v>
      </c>
      <c r="G47" s="142">
        <v>30.23</v>
      </c>
      <c r="H47" s="142">
        <v>8.68</v>
      </c>
      <c r="I47" s="142">
        <v>0.68</v>
      </c>
      <c r="J47" s="142">
        <v>0</v>
      </c>
      <c r="K47" s="142">
        <v>30.24</v>
      </c>
      <c r="L47" s="142">
        <v>0</v>
      </c>
      <c r="M47" s="142">
        <v>29.56</v>
      </c>
      <c r="N47" s="142">
        <v>18.63</v>
      </c>
      <c r="O47" s="142">
        <v>5.19</v>
      </c>
      <c r="P47" s="142">
        <v>0.68</v>
      </c>
      <c r="Q47" s="143">
        <v>0</v>
      </c>
      <c r="R47" s="57" t="s">
        <v>73</v>
      </c>
      <c r="S47" s="33" t="s">
        <v>74</v>
      </c>
      <c r="T47" s="142">
        <v>8.1300000000000008</v>
      </c>
      <c r="U47" s="142">
        <v>0</v>
      </c>
      <c r="V47" s="142">
        <v>8.1300000000000008</v>
      </c>
      <c r="W47" s="142">
        <v>5.8</v>
      </c>
      <c r="X47" s="142">
        <v>0.06</v>
      </c>
      <c r="Y47" s="142">
        <v>0</v>
      </c>
      <c r="Z47" s="143">
        <v>0</v>
      </c>
      <c r="AA47" s="14"/>
      <c r="AB47" s="14"/>
      <c r="AC47" s="14"/>
      <c r="AD47" s="14"/>
      <c r="AE47" s="14"/>
      <c r="AF47" s="14"/>
      <c r="AG47" s="14"/>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row>
    <row r="48" spans="1:184" ht="16.899999999999999" customHeight="1">
      <c r="A48" s="26"/>
      <c r="B48" s="459" t="s">
        <v>75</v>
      </c>
      <c r="C48" s="43" t="s">
        <v>76</v>
      </c>
      <c r="D48" s="144">
        <v>86.08</v>
      </c>
      <c r="E48" s="144">
        <v>5.26</v>
      </c>
      <c r="F48" s="144">
        <v>78.86</v>
      </c>
      <c r="G48" s="144">
        <v>60.58</v>
      </c>
      <c r="H48" s="144">
        <v>9.4700000000000006</v>
      </c>
      <c r="I48" s="144">
        <v>1.96</v>
      </c>
      <c r="J48" s="144">
        <v>0</v>
      </c>
      <c r="K48" s="144">
        <v>55.05</v>
      </c>
      <c r="L48" s="144">
        <v>0</v>
      </c>
      <c r="M48" s="144">
        <v>53.09</v>
      </c>
      <c r="N48" s="144">
        <v>43.93</v>
      </c>
      <c r="O48" s="144">
        <v>6.58</v>
      </c>
      <c r="P48" s="144">
        <v>1.96</v>
      </c>
      <c r="Q48" s="145">
        <v>0</v>
      </c>
      <c r="R48" s="459" t="s">
        <v>75</v>
      </c>
      <c r="S48" s="43" t="s">
        <v>76</v>
      </c>
      <c r="T48" s="144">
        <v>4.99</v>
      </c>
      <c r="U48" s="144">
        <v>0</v>
      </c>
      <c r="V48" s="144">
        <v>4.99</v>
      </c>
      <c r="W48" s="144">
        <v>4.99</v>
      </c>
      <c r="X48" s="144">
        <v>0</v>
      </c>
      <c r="Y48" s="144">
        <v>0</v>
      </c>
      <c r="Z48" s="145">
        <v>0</v>
      </c>
      <c r="AA48" s="14"/>
      <c r="AB48" s="14"/>
      <c r="AC48" s="14"/>
      <c r="AD48" s="14"/>
      <c r="AE48" s="14"/>
      <c r="AF48" s="14"/>
      <c r="AG48" s="14"/>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row>
    <row r="49" spans="1:184" ht="16.899999999999999" customHeight="1">
      <c r="A49" s="26"/>
      <c r="B49" s="460"/>
      <c r="C49" s="43" t="s">
        <v>77</v>
      </c>
      <c r="D49" s="144">
        <v>22.92</v>
      </c>
      <c r="E49" s="144">
        <v>0</v>
      </c>
      <c r="F49" s="144">
        <v>22.92</v>
      </c>
      <c r="G49" s="144">
        <v>16.13</v>
      </c>
      <c r="H49" s="144">
        <v>0</v>
      </c>
      <c r="I49" s="144">
        <v>0</v>
      </c>
      <c r="J49" s="144">
        <v>0</v>
      </c>
      <c r="K49" s="144">
        <v>16.03</v>
      </c>
      <c r="L49" s="144">
        <v>0</v>
      </c>
      <c r="M49" s="144">
        <v>16.03</v>
      </c>
      <c r="N49" s="144">
        <v>14.82</v>
      </c>
      <c r="O49" s="144">
        <v>0</v>
      </c>
      <c r="P49" s="144">
        <v>0</v>
      </c>
      <c r="Q49" s="145">
        <v>0</v>
      </c>
      <c r="R49" s="460"/>
      <c r="S49" s="43" t="s">
        <v>77</v>
      </c>
      <c r="T49" s="144">
        <v>0</v>
      </c>
      <c r="U49" s="144">
        <v>0</v>
      </c>
      <c r="V49" s="144">
        <v>0</v>
      </c>
      <c r="W49" s="144">
        <v>0</v>
      </c>
      <c r="X49" s="144">
        <v>0</v>
      </c>
      <c r="Y49" s="144">
        <v>0</v>
      </c>
      <c r="Z49" s="145">
        <v>0</v>
      </c>
      <c r="AA49" s="14"/>
      <c r="AB49" s="14"/>
      <c r="AC49" s="14"/>
      <c r="AD49" s="14"/>
      <c r="AE49" s="14"/>
      <c r="AF49" s="14"/>
      <c r="AG49" s="14"/>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row>
    <row r="50" spans="1:184" ht="16.899999999999999" customHeight="1">
      <c r="A50" s="26"/>
      <c r="B50" s="461"/>
      <c r="C50" s="33" t="s">
        <v>34</v>
      </c>
      <c r="D50" s="142">
        <v>109</v>
      </c>
      <c r="E50" s="142">
        <v>5.26</v>
      </c>
      <c r="F50" s="142">
        <v>101.78</v>
      </c>
      <c r="G50" s="142">
        <v>76.709999999999994</v>
      </c>
      <c r="H50" s="142">
        <v>9.4700000000000006</v>
      </c>
      <c r="I50" s="142">
        <v>1.96</v>
      </c>
      <c r="J50" s="142">
        <v>0</v>
      </c>
      <c r="K50" s="142">
        <v>71.08</v>
      </c>
      <c r="L50" s="142">
        <v>0</v>
      </c>
      <c r="M50" s="142">
        <v>69.12</v>
      </c>
      <c r="N50" s="142">
        <v>58.75</v>
      </c>
      <c r="O50" s="142">
        <v>6.58</v>
      </c>
      <c r="P50" s="142">
        <v>1.96</v>
      </c>
      <c r="Q50" s="143">
        <v>0</v>
      </c>
      <c r="R50" s="461"/>
      <c r="S50" s="33" t="s">
        <v>34</v>
      </c>
      <c r="T50" s="142">
        <v>4.99</v>
      </c>
      <c r="U50" s="142">
        <v>0</v>
      </c>
      <c r="V50" s="142">
        <v>4.99</v>
      </c>
      <c r="W50" s="142">
        <v>4.99</v>
      </c>
      <c r="X50" s="142">
        <v>0</v>
      </c>
      <c r="Y50" s="142">
        <v>0</v>
      </c>
      <c r="Z50" s="143">
        <v>0</v>
      </c>
      <c r="AA50" s="14"/>
      <c r="AB50" s="14"/>
      <c r="AC50" s="14"/>
      <c r="AD50" s="14"/>
      <c r="AE50" s="14"/>
      <c r="AF50" s="14"/>
      <c r="AG50" s="14"/>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row>
    <row r="51" spans="1:184" ht="16.899999999999999" customHeight="1">
      <c r="A51" s="26"/>
      <c r="B51" s="44" t="s">
        <v>78</v>
      </c>
      <c r="C51" s="33" t="s">
        <v>79</v>
      </c>
      <c r="D51" s="142">
        <v>58.48</v>
      </c>
      <c r="E51" s="142">
        <v>7.67</v>
      </c>
      <c r="F51" s="142">
        <v>48.84</v>
      </c>
      <c r="G51" s="142">
        <v>26.11</v>
      </c>
      <c r="H51" s="142">
        <v>5.92</v>
      </c>
      <c r="I51" s="142">
        <v>0</v>
      </c>
      <c r="J51" s="142">
        <v>1.97</v>
      </c>
      <c r="K51" s="142">
        <v>41.61</v>
      </c>
      <c r="L51" s="142">
        <v>7.67</v>
      </c>
      <c r="M51" s="142">
        <v>33.43</v>
      </c>
      <c r="N51" s="142">
        <v>17.55</v>
      </c>
      <c r="O51" s="142">
        <v>5.95</v>
      </c>
      <c r="P51" s="142">
        <v>0</v>
      </c>
      <c r="Q51" s="143">
        <v>0.51</v>
      </c>
      <c r="R51" s="44" t="s">
        <v>78</v>
      </c>
      <c r="S51" s="33" t="s">
        <v>79</v>
      </c>
      <c r="T51" s="142">
        <v>3.81</v>
      </c>
      <c r="U51" s="142">
        <v>0</v>
      </c>
      <c r="V51" s="142">
        <v>3.81</v>
      </c>
      <c r="W51" s="142">
        <v>3.49</v>
      </c>
      <c r="X51" s="142">
        <v>0</v>
      </c>
      <c r="Y51" s="142">
        <v>0</v>
      </c>
      <c r="Z51" s="143">
        <v>0</v>
      </c>
      <c r="AA51" s="14"/>
      <c r="AB51" s="14"/>
      <c r="AC51" s="14"/>
      <c r="AD51" s="14"/>
      <c r="AE51" s="14"/>
      <c r="AF51" s="14"/>
      <c r="AG51" s="14"/>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row>
    <row r="52" spans="1:184" ht="16.899999999999999" customHeight="1">
      <c r="A52" s="26"/>
      <c r="B52" s="44" t="s">
        <v>80</v>
      </c>
      <c r="C52" s="33" t="s">
        <v>81</v>
      </c>
      <c r="D52" s="142">
        <v>54.81</v>
      </c>
      <c r="E52" s="142">
        <v>10.6</v>
      </c>
      <c r="F52" s="142">
        <v>40.78</v>
      </c>
      <c r="G52" s="142">
        <v>27.32</v>
      </c>
      <c r="H52" s="142">
        <v>1.91</v>
      </c>
      <c r="I52" s="142">
        <v>3.43</v>
      </c>
      <c r="J52" s="142">
        <v>0</v>
      </c>
      <c r="K52" s="142">
        <v>32.909999999999997</v>
      </c>
      <c r="L52" s="142">
        <v>1.5</v>
      </c>
      <c r="M52" s="142">
        <v>28.67</v>
      </c>
      <c r="N52" s="142">
        <v>22.24</v>
      </c>
      <c r="O52" s="142">
        <v>1.76</v>
      </c>
      <c r="P52" s="142">
        <v>2.74</v>
      </c>
      <c r="Q52" s="143">
        <v>0</v>
      </c>
      <c r="R52" s="44" t="s">
        <v>80</v>
      </c>
      <c r="S52" s="33" t="s">
        <v>81</v>
      </c>
      <c r="T52" s="142">
        <v>3.24</v>
      </c>
      <c r="U52" s="142">
        <v>0</v>
      </c>
      <c r="V52" s="142">
        <v>2.81</v>
      </c>
      <c r="W52" s="142">
        <v>2.66</v>
      </c>
      <c r="X52" s="142">
        <v>0.15</v>
      </c>
      <c r="Y52" s="142">
        <v>0.43</v>
      </c>
      <c r="Z52" s="143">
        <v>0</v>
      </c>
      <c r="AA52" s="14"/>
      <c r="AB52" s="14"/>
      <c r="AC52" s="14"/>
      <c r="AD52" s="14"/>
      <c r="AE52" s="14"/>
      <c r="AF52" s="14"/>
      <c r="AG52" s="14"/>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row>
    <row r="53" spans="1:184" ht="16.899999999999999" customHeight="1">
      <c r="A53" s="26"/>
      <c r="B53" s="75" t="s">
        <v>146</v>
      </c>
      <c r="C53" s="33" t="s">
        <v>83</v>
      </c>
      <c r="D53" s="142">
        <v>108.52</v>
      </c>
      <c r="E53" s="142">
        <v>10.92</v>
      </c>
      <c r="F53" s="142">
        <v>96.05</v>
      </c>
      <c r="G53" s="142">
        <v>33.18</v>
      </c>
      <c r="H53" s="142">
        <v>17.54</v>
      </c>
      <c r="I53" s="142">
        <v>1.55</v>
      </c>
      <c r="J53" s="142">
        <v>0</v>
      </c>
      <c r="K53" s="142">
        <v>69.84</v>
      </c>
      <c r="L53" s="142">
        <v>7.6</v>
      </c>
      <c r="M53" s="142">
        <v>60.69</v>
      </c>
      <c r="N53" s="142">
        <v>20.74</v>
      </c>
      <c r="O53" s="142">
        <v>16.27</v>
      </c>
      <c r="P53" s="142">
        <v>1.55</v>
      </c>
      <c r="Q53" s="143">
        <v>0</v>
      </c>
      <c r="R53" s="75" t="s">
        <v>146</v>
      </c>
      <c r="S53" s="33" t="s">
        <v>83</v>
      </c>
      <c r="T53" s="142">
        <v>10.45</v>
      </c>
      <c r="U53" s="142">
        <v>0</v>
      </c>
      <c r="V53" s="142">
        <v>10.45</v>
      </c>
      <c r="W53" s="142">
        <v>1.1499999999999999</v>
      </c>
      <c r="X53" s="142">
        <v>0.73</v>
      </c>
      <c r="Y53" s="142">
        <v>0</v>
      </c>
      <c r="Z53" s="143">
        <v>0</v>
      </c>
      <c r="AA53" s="14"/>
      <c r="AB53" s="14"/>
      <c r="AC53" s="14"/>
      <c r="AD53" s="14"/>
      <c r="AE53" s="14"/>
      <c r="AF53" s="14"/>
      <c r="AG53" s="14"/>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row>
    <row r="54" spans="1:184" ht="16.899999999999999" customHeight="1">
      <c r="A54" s="26"/>
      <c r="B54" s="44" t="s">
        <v>84</v>
      </c>
      <c r="C54" s="33" t="s">
        <v>85</v>
      </c>
      <c r="D54" s="142">
        <v>32.56</v>
      </c>
      <c r="E54" s="142">
        <v>4.32</v>
      </c>
      <c r="F54" s="142">
        <v>28.24</v>
      </c>
      <c r="G54" s="142">
        <v>20.420000000000002</v>
      </c>
      <c r="H54" s="142">
        <v>1.43</v>
      </c>
      <c r="I54" s="142">
        <v>0</v>
      </c>
      <c r="J54" s="142">
        <v>0</v>
      </c>
      <c r="K54" s="142">
        <v>12.93</v>
      </c>
      <c r="L54" s="142">
        <v>0</v>
      </c>
      <c r="M54" s="142">
        <v>12.93</v>
      </c>
      <c r="N54" s="142">
        <v>8.74</v>
      </c>
      <c r="O54" s="142">
        <v>1.03</v>
      </c>
      <c r="P54" s="142">
        <v>0</v>
      </c>
      <c r="Q54" s="143">
        <v>0</v>
      </c>
      <c r="R54" s="44" t="s">
        <v>84</v>
      </c>
      <c r="S54" s="33" t="s">
        <v>85</v>
      </c>
      <c r="T54" s="142">
        <v>5.0599999999999996</v>
      </c>
      <c r="U54" s="142">
        <v>0</v>
      </c>
      <c r="V54" s="142">
        <v>5.0599999999999996</v>
      </c>
      <c r="W54" s="142">
        <v>5.0599999999999996</v>
      </c>
      <c r="X54" s="142">
        <v>0</v>
      </c>
      <c r="Y54" s="142">
        <v>0</v>
      </c>
      <c r="Z54" s="143">
        <v>0</v>
      </c>
      <c r="AA54" s="14"/>
      <c r="AB54" s="14"/>
      <c r="AC54" s="14"/>
      <c r="AD54" s="14"/>
      <c r="AE54" s="14"/>
      <c r="AF54" s="14"/>
      <c r="AG54" s="14"/>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row>
    <row r="55" spans="1:184" ht="16.899999999999999" customHeight="1">
      <c r="A55" s="26"/>
      <c r="B55" s="459" t="s">
        <v>86</v>
      </c>
      <c r="C55" s="43" t="s">
        <v>87</v>
      </c>
      <c r="D55" s="144">
        <v>16.3</v>
      </c>
      <c r="E55" s="144">
        <v>0</v>
      </c>
      <c r="F55" s="144">
        <v>15.12</v>
      </c>
      <c r="G55" s="144">
        <v>11.51</v>
      </c>
      <c r="H55" s="144">
        <v>0.92</v>
      </c>
      <c r="I55" s="144">
        <v>1.18</v>
      </c>
      <c r="J55" s="144">
        <v>0</v>
      </c>
      <c r="K55" s="144">
        <v>13.38</v>
      </c>
      <c r="L55" s="144">
        <v>0</v>
      </c>
      <c r="M55" s="144">
        <v>12.2</v>
      </c>
      <c r="N55" s="144">
        <v>10.5</v>
      </c>
      <c r="O55" s="144">
        <v>0.68</v>
      </c>
      <c r="P55" s="144">
        <v>1.18</v>
      </c>
      <c r="Q55" s="145">
        <v>0</v>
      </c>
      <c r="R55" s="459" t="s">
        <v>86</v>
      </c>
      <c r="S55" s="43" t="s">
        <v>87</v>
      </c>
      <c r="T55" s="144">
        <v>0.96</v>
      </c>
      <c r="U55" s="144">
        <v>0</v>
      </c>
      <c r="V55" s="144">
        <v>0.96</v>
      </c>
      <c r="W55" s="144">
        <v>0.05</v>
      </c>
      <c r="X55" s="144">
        <v>0</v>
      </c>
      <c r="Y55" s="144">
        <v>0</v>
      </c>
      <c r="Z55" s="145">
        <v>0</v>
      </c>
      <c r="AA55" s="14"/>
      <c r="AB55" s="14"/>
      <c r="AC55" s="14"/>
      <c r="AD55" s="14"/>
      <c r="AE55" s="14"/>
      <c r="AF55" s="14"/>
      <c r="AG55" s="14"/>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row>
    <row r="56" spans="1:184" ht="16.899999999999999" customHeight="1">
      <c r="A56" s="26"/>
      <c r="B56" s="460"/>
      <c r="C56" s="43" t="s">
        <v>88</v>
      </c>
      <c r="D56" s="144">
        <v>24.06</v>
      </c>
      <c r="E56" s="144">
        <v>1.1000000000000001</v>
      </c>
      <c r="F56" s="144">
        <v>22.96</v>
      </c>
      <c r="G56" s="144">
        <v>9.85</v>
      </c>
      <c r="H56" s="144">
        <v>4.59</v>
      </c>
      <c r="I56" s="144">
        <v>0</v>
      </c>
      <c r="J56" s="144">
        <v>0</v>
      </c>
      <c r="K56" s="144">
        <v>15.13</v>
      </c>
      <c r="L56" s="144">
        <v>0</v>
      </c>
      <c r="M56" s="144">
        <v>15.13</v>
      </c>
      <c r="N56" s="144">
        <v>5.61</v>
      </c>
      <c r="O56" s="144">
        <v>3.65</v>
      </c>
      <c r="P56" s="144">
        <v>0</v>
      </c>
      <c r="Q56" s="145">
        <v>0</v>
      </c>
      <c r="R56" s="460"/>
      <c r="S56" s="43" t="s">
        <v>88</v>
      </c>
      <c r="T56" s="144">
        <v>1.95</v>
      </c>
      <c r="U56" s="144">
        <v>0</v>
      </c>
      <c r="V56" s="144">
        <v>1.95</v>
      </c>
      <c r="W56" s="144">
        <v>1.1100000000000001</v>
      </c>
      <c r="X56" s="144">
        <v>0.26</v>
      </c>
      <c r="Y56" s="144">
        <v>0</v>
      </c>
      <c r="Z56" s="145">
        <v>0</v>
      </c>
      <c r="AA56" s="14"/>
      <c r="AB56" s="14"/>
      <c r="AC56" s="14"/>
      <c r="AD56" s="14"/>
      <c r="AE56" s="14"/>
      <c r="AF56" s="14"/>
      <c r="AG56" s="14"/>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row>
    <row r="57" spans="1:184" ht="16.899999999999999" customHeight="1">
      <c r="A57" s="26"/>
      <c r="B57" s="461"/>
      <c r="C57" s="33" t="s">
        <v>34</v>
      </c>
      <c r="D57" s="142">
        <v>40.36</v>
      </c>
      <c r="E57" s="142">
        <v>1.1000000000000001</v>
      </c>
      <c r="F57" s="142">
        <v>38.08</v>
      </c>
      <c r="G57" s="142">
        <v>21.36</v>
      </c>
      <c r="H57" s="142">
        <v>5.51</v>
      </c>
      <c r="I57" s="142">
        <v>1.18</v>
      </c>
      <c r="J57" s="142">
        <v>0</v>
      </c>
      <c r="K57" s="142">
        <v>28.51</v>
      </c>
      <c r="L57" s="142">
        <v>0</v>
      </c>
      <c r="M57" s="142">
        <v>27.33</v>
      </c>
      <c r="N57" s="142">
        <v>16.11</v>
      </c>
      <c r="O57" s="142">
        <v>4.33</v>
      </c>
      <c r="P57" s="142">
        <v>1.18</v>
      </c>
      <c r="Q57" s="143">
        <v>0</v>
      </c>
      <c r="R57" s="461"/>
      <c r="S57" s="33" t="s">
        <v>34</v>
      </c>
      <c r="T57" s="142">
        <v>2.91</v>
      </c>
      <c r="U57" s="142">
        <v>0</v>
      </c>
      <c r="V57" s="142">
        <v>2.91</v>
      </c>
      <c r="W57" s="142">
        <v>1.1600000000000001</v>
      </c>
      <c r="X57" s="142">
        <v>0.26</v>
      </c>
      <c r="Y57" s="142">
        <v>0</v>
      </c>
      <c r="Z57" s="143">
        <v>0</v>
      </c>
      <c r="AA57" s="14"/>
      <c r="AB57" s="14"/>
      <c r="AC57" s="14"/>
      <c r="AD57" s="14"/>
      <c r="AE57" s="14"/>
      <c r="AF57" s="14"/>
      <c r="AG57" s="14"/>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row>
    <row r="58" spans="1:184" ht="16.899999999999999" customHeight="1">
      <c r="A58" s="26"/>
      <c r="B58" s="459" t="s">
        <v>89</v>
      </c>
      <c r="C58" s="43" t="s">
        <v>90</v>
      </c>
      <c r="D58" s="146">
        <v>44.69</v>
      </c>
      <c r="E58" s="146">
        <v>2.72</v>
      </c>
      <c r="F58" s="146">
        <v>40.619999999999997</v>
      </c>
      <c r="G58" s="146">
        <v>21.92</v>
      </c>
      <c r="H58" s="146">
        <v>6.65</v>
      </c>
      <c r="I58" s="146">
        <v>0</v>
      </c>
      <c r="J58" s="146">
        <v>1.35</v>
      </c>
      <c r="K58" s="146">
        <v>33.86</v>
      </c>
      <c r="L58" s="146">
        <v>2.72</v>
      </c>
      <c r="M58" s="146">
        <v>29.79</v>
      </c>
      <c r="N58" s="146">
        <v>19.46</v>
      </c>
      <c r="O58" s="146">
        <v>6.26</v>
      </c>
      <c r="P58" s="146">
        <v>0</v>
      </c>
      <c r="Q58" s="147">
        <v>1.35</v>
      </c>
      <c r="R58" s="459" t="s">
        <v>89</v>
      </c>
      <c r="S58" s="43" t="s">
        <v>90</v>
      </c>
      <c r="T58" s="146">
        <v>0.09</v>
      </c>
      <c r="U58" s="146">
        <v>0</v>
      </c>
      <c r="V58" s="146">
        <v>0.09</v>
      </c>
      <c r="W58" s="146">
        <v>0.09</v>
      </c>
      <c r="X58" s="146">
        <v>0</v>
      </c>
      <c r="Y58" s="146">
        <v>0</v>
      </c>
      <c r="Z58" s="147">
        <v>0</v>
      </c>
      <c r="AA58" s="14"/>
      <c r="AB58" s="14"/>
      <c r="AC58" s="14"/>
      <c r="AD58" s="14"/>
      <c r="AE58" s="14"/>
      <c r="AF58" s="14"/>
      <c r="AG58" s="14"/>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row>
    <row r="59" spans="1:184" ht="16.899999999999999" customHeight="1">
      <c r="A59" s="26"/>
      <c r="B59" s="460"/>
      <c r="C59" s="43" t="s">
        <v>91</v>
      </c>
      <c r="D59" s="146">
        <v>40.5</v>
      </c>
      <c r="E59" s="146">
        <v>5.34</v>
      </c>
      <c r="F59" s="146">
        <v>35.159999999999997</v>
      </c>
      <c r="G59" s="146">
        <v>16.14</v>
      </c>
      <c r="H59" s="146">
        <v>3.45</v>
      </c>
      <c r="I59" s="146">
        <v>0</v>
      </c>
      <c r="J59" s="146">
        <v>0</v>
      </c>
      <c r="K59" s="146">
        <v>28.93</v>
      </c>
      <c r="L59" s="146">
        <v>5.34</v>
      </c>
      <c r="M59" s="146">
        <v>23.59</v>
      </c>
      <c r="N59" s="146">
        <v>13.55</v>
      </c>
      <c r="O59" s="146">
        <v>3</v>
      </c>
      <c r="P59" s="146">
        <v>0</v>
      </c>
      <c r="Q59" s="147">
        <v>0</v>
      </c>
      <c r="R59" s="460"/>
      <c r="S59" s="43" t="s">
        <v>91</v>
      </c>
      <c r="T59" s="146">
        <v>0</v>
      </c>
      <c r="U59" s="146">
        <v>0</v>
      </c>
      <c r="V59" s="146">
        <v>0</v>
      </c>
      <c r="W59" s="146">
        <v>0</v>
      </c>
      <c r="X59" s="146">
        <v>0</v>
      </c>
      <c r="Y59" s="146">
        <v>0</v>
      </c>
      <c r="Z59" s="147">
        <v>0</v>
      </c>
      <c r="AA59" s="14"/>
      <c r="AB59" s="14"/>
      <c r="AC59" s="14"/>
      <c r="AD59" s="14"/>
      <c r="AE59" s="14"/>
      <c r="AF59" s="14"/>
      <c r="AG59" s="14"/>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row>
    <row r="60" spans="1:184" ht="16.899999999999999" customHeight="1">
      <c r="A60" s="26"/>
      <c r="B60" s="461"/>
      <c r="C60" s="33" t="s">
        <v>34</v>
      </c>
      <c r="D60" s="142">
        <v>85.19</v>
      </c>
      <c r="E60" s="142">
        <v>8.06</v>
      </c>
      <c r="F60" s="142">
        <v>75.78</v>
      </c>
      <c r="G60" s="142">
        <v>38.06</v>
      </c>
      <c r="H60" s="142">
        <v>10.100000000000001</v>
      </c>
      <c r="I60" s="142">
        <v>0</v>
      </c>
      <c r="J60" s="142">
        <v>1.35</v>
      </c>
      <c r="K60" s="142">
        <v>62.79</v>
      </c>
      <c r="L60" s="142">
        <v>8.06</v>
      </c>
      <c r="M60" s="142">
        <v>53.379999999999995</v>
      </c>
      <c r="N60" s="142">
        <v>33.010000000000005</v>
      </c>
      <c r="O60" s="142">
        <v>9.26</v>
      </c>
      <c r="P60" s="142">
        <v>0</v>
      </c>
      <c r="Q60" s="143">
        <v>1.35</v>
      </c>
      <c r="R60" s="461"/>
      <c r="S60" s="33" t="s">
        <v>34</v>
      </c>
      <c r="T60" s="142">
        <v>0.09</v>
      </c>
      <c r="U60" s="142">
        <v>0</v>
      </c>
      <c r="V60" s="142">
        <v>0.09</v>
      </c>
      <c r="W60" s="142">
        <v>0.09</v>
      </c>
      <c r="X60" s="142">
        <v>0</v>
      </c>
      <c r="Y60" s="142">
        <v>0</v>
      </c>
      <c r="Z60" s="143">
        <v>0</v>
      </c>
      <c r="AA60" s="14"/>
      <c r="AB60" s="14"/>
      <c r="AC60" s="14"/>
      <c r="AD60" s="14"/>
      <c r="AE60" s="14"/>
      <c r="AF60" s="14"/>
      <c r="AG60" s="14"/>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row>
    <row r="61" spans="1:184" ht="16.899999999999999" customHeight="1">
      <c r="A61" s="26"/>
      <c r="B61" s="459" t="s">
        <v>92</v>
      </c>
      <c r="C61" s="43" t="s">
        <v>93</v>
      </c>
      <c r="D61" s="144">
        <v>38.15</v>
      </c>
      <c r="E61" s="144">
        <v>5.8</v>
      </c>
      <c r="F61" s="144">
        <v>32.22</v>
      </c>
      <c r="G61" s="144">
        <v>9.1</v>
      </c>
      <c r="H61" s="144">
        <v>4.01</v>
      </c>
      <c r="I61" s="144">
        <v>0</v>
      </c>
      <c r="J61" s="144">
        <v>0.13</v>
      </c>
      <c r="K61" s="144">
        <v>22.06</v>
      </c>
      <c r="L61" s="144">
        <v>5.8</v>
      </c>
      <c r="M61" s="144">
        <v>16.260000000000002</v>
      </c>
      <c r="N61" s="144">
        <v>2.44</v>
      </c>
      <c r="O61" s="144">
        <v>1.46</v>
      </c>
      <c r="P61" s="144">
        <v>0</v>
      </c>
      <c r="Q61" s="145">
        <v>0</v>
      </c>
      <c r="R61" s="459" t="s">
        <v>92</v>
      </c>
      <c r="S61" s="43" t="s">
        <v>93</v>
      </c>
      <c r="T61" s="144">
        <v>6</v>
      </c>
      <c r="U61" s="144">
        <v>0</v>
      </c>
      <c r="V61" s="144">
        <v>6</v>
      </c>
      <c r="W61" s="144">
        <v>3.31</v>
      </c>
      <c r="X61" s="144">
        <v>0.23</v>
      </c>
      <c r="Y61" s="144">
        <v>0</v>
      </c>
      <c r="Z61" s="145">
        <v>0</v>
      </c>
      <c r="AA61" s="14"/>
      <c r="AB61" s="14"/>
      <c r="AC61" s="14"/>
      <c r="AD61" s="14"/>
      <c r="AE61" s="14"/>
      <c r="AF61" s="14"/>
      <c r="AG61" s="14"/>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row>
    <row r="62" spans="1:184" ht="16.899999999999999" customHeight="1">
      <c r="A62" s="26"/>
      <c r="B62" s="460"/>
      <c r="C62" s="43" t="s">
        <v>94</v>
      </c>
      <c r="D62" s="144">
        <v>23.58</v>
      </c>
      <c r="E62" s="144">
        <v>0.9</v>
      </c>
      <c r="F62" s="144">
        <v>22.68</v>
      </c>
      <c r="G62" s="144">
        <v>7.16</v>
      </c>
      <c r="H62" s="144">
        <v>1.67</v>
      </c>
      <c r="I62" s="144">
        <v>0</v>
      </c>
      <c r="J62" s="144">
        <v>0</v>
      </c>
      <c r="K62" s="144">
        <v>4.07</v>
      </c>
      <c r="L62" s="144">
        <v>0</v>
      </c>
      <c r="M62" s="144">
        <v>4.07</v>
      </c>
      <c r="N62" s="144">
        <v>0.92</v>
      </c>
      <c r="O62" s="144">
        <v>1.23</v>
      </c>
      <c r="P62" s="144">
        <v>0</v>
      </c>
      <c r="Q62" s="145">
        <v>0</v>
      </c>
      <c r="R62" s="460"/>
      <c r="S62" s="43" t="s">
        <v>94</v>
      </c>
      <c r="T62" s="144">
        <v>4.76</v>
      </c>
      <c r="U62" s="144">
        <v>0</v>
      </c>
      <c r="V62" s="144">
        <v>4.76</v>
      </c>
      <c r="W62" s="144">
        <v>1.19</v>
      </c>
      <c r="X62" s="144">
        <v>0.14000000000000001</v>
      </c>
      <c r="Y62" s="144">
        <v>0</v>
      </c>
      <c r="Z62" s="145">
        <v>0</v>
      </c>
      <c r="AA62" s="14"/>
      <c r="AB62" s="14"/>
      <c r="AC62" s="14"/>
      <c r="AD62" s="14"/>
      <c r="AE62" s="14"/>
      <c r="AF62" s="14"/>
      <c r="AG62" s="14"/>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row>
    <row r="63" spans="1:184" ht="16.899999999999999" customHeight="1">
      <c r="A63" s="26"/>
      <c r="B63" s="460"/>
      <c r="C63" s="43" t="s">
        <v>95</v>
      </c>
      <c r="D63" s="144">
        <v>22.66</v>
      </c>
      <c r="E63" s="144">
        <v>0</v>
      </c>
      <c r="F63" s="144">
        <v>19.77</v>
      </c>
      <c r="G63" s="144">
        <v>9.3000000000000007</v>
      </c>
      <c r="H63" s="144">
        <v>4.99</v>
      </c>
      <c r="I63" s="144">
        <v>0</v>
      </c>
      <c r="J63" s="144">
        <v>2.89</v>
      </c>
      <c r="K63" s="144">
        <v>11.41</v>
      </c>
      <c r="L63" s="144">
        <v>0</v>
      </c>
      <c r="M63" s="144">
        <v>8.52</v>
      </c>
      <c r="N63" s="144">
        <v>3.12</v>
      </c>
      <c r="O63" s="144">
        <v>4.57</v>
      </c>
      <c r="P63" s="144">
        <v>0</v>
      </c>
      <c r="Q63" s="145">
        <v>2.89</v>
      </c>
      <c r="R63" s="460"/>
      <c r="S63" s="43" t="s">
        <v>95</v>
      </c>
      <c r="T63" s="144">
        <v>1.97</v>
      </c>
      <c r="U63" s="144">
        <v>0</v>
      </c>
      <c r="V63" s="144">
        <v>1.97</v>
      </c>
      <c r="W63" s="144">
        <v>0.72</v>
      </c>
      <c r="X63" s="144">
        <v>0.03</v>
      </c>
      <c r="Y63" s="144">
        <v>0</v>
      </c>
      <c r="Z63" s="145">
        <v>0</v>
      </c>
      <c r="AA63" s="14"/>
      <c r="AB63" s="14"/>
      <c r="AC63" s="14"/>
      <c r="AD63" s="14"/>
      <c r="AE63" s="14"/>
      <c r="AF63" s="14"/>
      <c r="AG63" s="14"/>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row>
    <row r="64" spans="1:184" ht="16.899999999999999" customHeight="1">
      <c r="A64" s="26"/>
      <c r="B64" s="461"/>
      <c r="C64" s="33" t="s">
        <v>34</v>
      </c>
      <c r="D64" s="142">
        <v>84.39</v>
      </c>
      <c r="E64" s="142">
        <v>6.7</v>
      </c>
      <c r="F64" s="142">
        <v>74.67</v>
      </c>
      <c r="G64" s="142">
        <v>25.56</v>
      </c>
      <c r="H64" s="142">
        <v>10.67</v>
      </c>
      <c r="I64" s="142">
        <v>0</v>
      </c>
      <c r="J64" s="142">
        <v>3.02</v>
      </c>
      <c r="K64" s="142">
        <v>37.54</v>
      </c>
      <c r="L64" s="142">
        <v>5.8</v>
      </c>
      <c r="M64" s="142">
        <v>28.85</v>
      </c>
      <c r="N64" s="142">
        <v>6.48</v>
      </c>
      <c r="O64" s="142">
        <v>7.26</v>
      </c>
      <c r="P64" s="142">
        <v>0</v>
      </c>
      <c r="Q64" s="143">
        <v>2.89</v>
      </c>
      <c r="R64" s="461"/>
      <c r="S64" s="33" t="s">
        <v>34</v>
      </c>
      <c r="T64" s="142">
        <v>12.73</v>
      </c>
      <c r="U64" s="142">
        <v>0</v>
      </c>
      <c r="V64" s="142">
        <v>12.73</v>
      </c>
      <c r="W64" s="142">
        <v>5.22</v>
      </c>
      <c r="X64" s="142">
        <v>0.4</v>
      </c>
      <c r="Y64" s="142">
        <v>0</v>
      </c>
      <c r="Z64" s="143">
        <v>0</v>
      </c>
      <c r="AA64" s="14"/>
      <c r="AB64" s="14"/>
      <c r="AC64" s="14"/>
      <c r="AD64" s="14"/>
      <c r="AE64" s="14"/>
      <c r="AF64" s="14"/>
      <c r="AG64" s="14"/>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row>
    <row r="65" spans="1:184" ht="16.899999999999999" customHeight="1">
      <c r="A65" s="26"/>
      <c r="B65" s="44" t="s">
        <v>96</v>
      </c>
      <c r="C65" s="58" t="s">
        <v>97</v>
      </c>
      <c r="D65" s="142">
        <v>31.18</v>
      </c>
      <c r="E65" s="142">
        <v>0</v>
      </c>
      <c r="F65" s="142">
        <v>31.18</v>
      </c>
      <c r="G65" s="142">
        <v>6.73</v>
      </c>
      <c r="H65" s="142">
        <v>11.14</v>
      </c>
      <c r="I65" s="142">
        <v>0</v>
      </c>
      <c r="J65" s="142">
        <v>0</v>
      </c>
      <c r="K65" s="142">
        <v>17.28</v>
      </c>
      <c r="L65" s="142">
        <v>0</v>
      </c>
      <c r="M65" s="142">
        <v>17.28</v>
      </c>
      <c r="N65" s="142">
        <v>1.66</v>
      </c>
      <c r="O65" s="142">
        <v>6.75</v>
      </c>
      <c r="P65" s="142">
        <v>0</v>
      </c>
      <c r="Q65" s="143">
        <v>0</v>
      </c>
      <c r="R65" s="44" t="s">
        <v>96</v>
      </c>
      <c r="S65" s="58" t="s">
        <v>97</v>
      </c>
      <c r="T65" s="142">
        <v>2.46</v>
      </c>
      <c r="U65" s="142">
        <v>0</v>
      </c>
      <c r="V65" s="142">
        <v>2.46</v>
      </c>
      <c r="W65" s="142">
        <v>0.35</v>
      </c>
      <c r="X65" s="142">
        <v>0.27</v>
      </c>
      <c r="Y65" s="142">
        <v>0</v>
      </c>
      <c r="Z65" s="143">
        <v>0</v>
      </c>
      <c r="AA65" s="14"/>
      <c r="AB65" s="14"/>
      <c r="AC65" s="14"/>
      <c r="AD65" s="14"/>
      <c r="AE65" s="14"/>
      <c r="AF65" s="14"/>
      <c r="AG65" s="14"/>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row>
    <row r="66" spans="1:184" ht="16.5" customHeight="1">
      <c r="A66" s="26"/>
      <c r="B66" s="463" t="s">
        <v>98</v>
      </c>
      <c r="C66" s="43" t="s">
        <v>99</v>
      </c>
      <c r="D66" s="144">
        <v>18.5</v>
      </c>
      <c r="E66" s="144">
        <v>0</v>
      </c>
      <c r="F66" s="144">
        <v>18.5</v>
      </c>
      <c r="G66" s="144">
        <v>5.73</v>
      </c>
      <c r="H66" s="144">
        <v>1.87</v>
      </c>
      <c r="I66" s="144">
        <v>0</v>
      </c>
      <c r="J66" s="144">
        <v>0</v>
      </c>
      <c r="K66" s="144">
        <v>7.82</v>
      </c>
      <c r="L66" s="144">
        <v>0</v>
      </c>
      <c r="M66" s="144">
        <v>7.82</v>
      </c>
      <c r="N66" s="144">
        <v>2.92</v>
      </c>
      <c r="O66" s="144">
        <v>1.76</v>
      </c>
      <c r="P66" s="144">
        <v>0</v>
      </c>
      <c r="Q66" s="145">
        <v>0</v>
      </c>
      <c r="R66" s="463" t="s">
        <v>98</v>
      </c>
      <c r="S66" s="43" t="s">
        <v>99</v>
      </c>
      <c r="T66" s="144">
        <v>1.8</v>
      </c>
      <c r="U66" s="144">
        <v>0</v>
      </c>
      <c r="V66" s="144">
        <v>1.8</v>
      </c>
      <c r="W66" s="144">
        <v>1.54</v>
      </c>
      <c r="X66" s="144">
        <v>0</v>
      </c>
      <c r="Y66" s="144">
        <v>0</v>
      </c>
      <c r="Z66" s="145">
        <v>0</v>
      </c>
      <c r="AA66" s="14"/>
      <c r="AB66" s="14"/>
      <c r="AC66" s="14"/>
      <c r="AD66" s="14"/>
      <c r="AE66" s="14"/>
      <c r="AF66" s="14"/>
      <c r="AG66" s="14"/>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row>
    <row r="67" spans="1:184" ht="16.899999999999999" customHeight="1">
      <c r="A67" s="26"/>
      <c r="B67" s="464"/>
      <c r="C67" s="43" t="s">
        <v>100</v>
      </c>
      <c r="D67" s="144">
        <v>6.72</v>
      </c>
      <c r="E67" s="144">
        <v>0</v>
      </c>
      <c r="F67" s="144">
        <v>6.72</v>
      </c>
      <c r="G67" s="144">
        <v>0</v>
      </c>
      <c r="H67" s="144">
        <v>2.97</v>
      </c>
      <c r="I67" s="144">
        <v>0</v>
      </c>
      <c r="J67" s="144">
        <v>0</v>
      </c>
      <c r="K67" s="144">
        <v>6.72</v>
      </c>
      <c r="L67" s="144">
        <v>0</v>
      </c>
      <c r="M67" s="144">
        <v>6.72</v>
      </c>
      <c r="N67" s="144">
        <v>0</v>
      </c>
      <c r="O67" s="144">
        <v>2.97</v>
      </c>
      <c r="P67" s="144">
        <v>0</v>
      </c>
      <c r="Q67" s="145">
        <v>0</v>
      </c>
      <c r="R67" s="464"/>
      <c r="S67" s="43" t="s">
        <v>100</v>
      </c>
      <c r="T67" s="144">
        <v>0</v>
      </c>
      <c r="U67" s="144">
        <v>0</v>
      </c>
      <c r="V67" s="144">
        <v>0</v>
      </c>
      <c r="W67" s="144">
        <v>0</v>
      </c>
      <c r="X67" s="144">
        <v>0</v>
      </c>
      <c r="Y67" s="144">
        <v>0</v>
      </c>
      <c r="Z67" s="145">
        <v>0</v>
      </c>
      <c r="AA67" s="14"/>
      <c r="AB67" s="14"/>
      <c r="AC67" s="14"/>
      <c r="AD67" s="14"/>
      <c r="AE67" s="14"/>
      <c r="AF67" s="14"/>
      <c r="AG67" s="14"/>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row>
    <row r="68" spans="1:184" ht="16.899999999999999" customHeight="1">
      <c r="A68" s="26"/>
      <c r="B68" s="464"/>
      <c r="C68" s="43" t="s">
        <v>101</v>
      </c>
      <c r="D68" s="144">
        <v>3.66</v>
      </c>
      <c r="E68" s="144">
        <v>0</v>
      </c>
      <c r="F68" s="144">
        <v>3.66</v>
      </c>
      <c r="G68" s="144">
        <v>0</v>
      </c>
      <c r="H68" s="144">
        <v>3.24</v>
      </c>
      <c r="I68" s="144">
        <v>0</v>
      </c>
      <c r="J68" s="144">
        <v>0</v>
      </c>
      <c r="K68" s="144">
        <v>2.2999999999999998</v>
      </c>
      <c r="L68" s="144">
        <v>0</v>
      </c>
      <c r="M68" s="144">
        <v>2.2999999999999998</v>
      </c>
      <c r="N68" s="144">
        <v>0</v>
      </c>
      <c r="O68" s="144">
        <v>2.09</v>
      </c>
      <c r="P68" s="144">
        <v>0</v>
      </c>
      <c r="Q68" s="145">
        <v>0</v>
      </c>
      <c r="R68" s="464"/>
      <c r="S68" s="43" t="s">
        <v>101</v>
      </c>
      <c r="T68" s="144">
        <v>0</v>
      </c>
      <c r="U68" s="144">
        <v>0</v>
      </c>
      <c r="V68" s="144">
        <v>0</v>
      </c>
      <c r="W68" s="144">
        <v>0</v>
      </c>
      <c r="X68" s="144">
        <v>0</v>
      </c>
      <c r="Y68" s="144">
        <v>0</v>
      </c>
      <c r="Z68" s="145">
        <v>0</v>
      </c>
      <c r="AA68" s="14"/>
      <c r="AB68" s="14"/>
      <c r="AC68" s="270"/>
      <c r="AD68" s="14"/>
      <c r="AE68" s="14"/>
      <c r="AF68" s="14"/>
      <c r="AG68" s="14"/>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row>
    <row r="69" spans="1:184" ht="16.899999999999999" customHeight="1">
      <c r="A69" s="26"/>
      <c r="B69" s="465"/>
      <c r="C69" s="33" t="s">
        <v>34</v>
      </c>
      <c r="D69" s="142">
        <v>28.88</v>
      </c>
      <c r="E69" s="142">
        <v>0</v>
      </c>
      <c r="F69" s="142">
        <v>28.88</v>
      </c>
      <c r="G69" s="142">
        <v>5.73</v>
      </c>
      <c r="H69" s="142">
        <v>8.08</v>
      </c>
      <c r="I69" s="142">
        <v>0</v>
      </c>
      <c r="J69" s="142">
        <v>0</v>
      </c>
      <c r="K69" s="142">
        <v>16.84</v>
      </c>
      <c r="L69" s="142">
        <v>0</v>
      </c>
      <c r="M69" s="142">
        <v>16.84</v>
      </c>
      <c r="N69" s="142">
        <v>2.92</v>
      </c>
      <c r="O69" s="142">
        <v>6.82</v>
      </c>
      <c r="P69" s="142">
        <v>0</v>
      </c>
      <c r="Q69" s="143">
        <v>0</v>
      </c>
      <c r="R69" s="465"/>
      <c r="S69" s="33" t="s">
        <v>34</v>
      </c>
      <c r="T69" s="142">
        <v>1.8</v>
      </c>
      <c r="U69" s="142">
        <v>0</v>
      </c>
      <c r="V69" s="142">
        <v>1.8</v>
      </c>
      <c r="W69" s="142">
        <v>1.54</v>
      </c>
      <c r="X69" s="142">
        <v>0</v>
      </c>
      <c r="Y69" s="142">
        <v>0</v>
      </c>
      <c r="Z69" s="143">
        <v>0</v>
      </c>
      <c r="AA69" s="14"/>
      <c r="AB69" s="14"/>
      <c r="AC69" s="14"/>
      <c r="AD69" s="14"/>
      <c r="AE69" s="14"/>
      <c r="AF69" s="14"/>
      <c r="AG69" s="14"/>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row>
    <row r="70" spans="1:184" ht="16.899999999999999" customHeight="1">
      <c r="A70" s="59"/>
      <c r="B70" s="60" t="s">
        <v>102</v>
      </c>
      <c r="C70" s="50" t="s">
        <v>103</v>
      </c>
      <c r="D70" s="142">
        <v>0</v>
      </c>
      <c r="E70" s="142">
        <v>0</v>
      </c>
      <c r="F70" s="142">
        <v>0</v>
      </c>
      <c r="G70" s="142">
        <v>0</v>
      </c>
      <c r="H70" s="142">
        <v>0</v>
      </c>
      <c r="I70" s="142">
        <v>0</v>
      </c>
      <c r="J70" s="142">
        <v>0</v>
      </c>
      <c r="K70" s="142">
        <v>0</v>
      </c>
      <c r="L70" s="142">
        <v>0</v>
      </c>
      <c r="M70" s="142">
        <v>0</v>
      </c>
      <c r="N70" s="142">
        <v>0</v>
      </c>
      <c r="O70" s="142">
        <v>0</v>
      </c>
      <c r="P70" s="142">
        <v>0</v>
      </c>
      <c r="Q70" s="143">
        <v>0</v>
      </c>
      <c r="R70" s="60" t="s">
        <v>102</v>
      </c>
      <c r="S70" s="50" t="s">
        <v>103</v>
      </c>
      <c r="T70" s="142">
        <v>0</v>
      </c>
      <c r="U70" s="142">
        <v>0</v>
      </c>
      <c r="V70" s="142">
        <v>0</v>
      </c>
      <c r="W70" s="142">
        <v>0</v>
      </c>
      <c r="X70" s="142">
        <v>0</v>
      </c>
      <c r="Y70" s="142">
        <v>0</v>
      </c>
      <c r="Z70" s="143">
        <v>0</v>
      </c>
      <c r="AA70" s="14"/>
      <c r="AB70" s="14"/>
      <c r="AC70" s="14"/>
      <c r="AD70" s="14"/>
      <c r="AE70" s="14"/>
      <c r="AF70" s="14"/>
      <c r="AG70" s="14"/>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row>
    <row r="71" spans="1:184" ht="16.899999999999999" customHeight="1" thickBot="1">
      <c r="A71" s="26"/>
      <c r="B71" s="457" t="s">
        <v>104</v>
      </c>
      <c r="C71" s="458"/>
      <c r="D71" s="148">
        <v>1204.51</v>
      </c>
      <c r="E71" s="148">
        <v>76.740000000000009</v>
      </c>
      <c r="F71" s="148">
        <v>1102.56</v>
      </c>
      <c r="G71" s="148">
        <v>509.40000000000003</v>
      </c>
      <c r="H71" s="148">
        <v>163.57000000000002</v>
      </c>
      <c r="I71" s="148">
        <v>14.46</v>
      </c>
      <c r="J71" s="148">
        <v>10.75</v>
      </c>
      <c r="K71" s="148">
        <v>763.24</v>
      </c>
      <c r="L71" s="148">
        <v>46.739999999999995</v>
      </c>
      <c r="M71" s="148">
        <v>694.92000000000019</v>
      </c>
      <c r="N71" s="148">
        <v>325.03000000000003</v>
      </c>
      <c r="O71" s="148">
        <v>124.58999999999999</v>
      </c>
      <c r="P71" s="148">
        <v>13.77</v>
      </c>
      <c r="Q71" s="149">
        <v>7.8100000000000005</v>
      </c>
      <c r="R71" s="457" t="s">
        <v>104</v>
      </c>
      <c r="S71" s="458"/>
      <c r="T71" s="148">
        <v>113.46</v>
      </c>
      <c r="U71" s="148">
        <v>0</v>
      </c>
      <c r="V71" s="148">
        <v>112.41</v>
      </c>
      <c r="W71" s="148">
        <v>61.069999999999993</v>
      </c>
      <c r="X71" s="148">
        <v>10.440000000000001</v>
      </c>
      <c r="Y71" s="148">
        <v>0.43</v>
      </c>
      <c r="Z71" s="149">
        <v>0.62</v>
      </c>
      <c r="AA71" s="14"/>
      <c r="AB71" s="14"/>
      <c r="AC71" s="14"/>
      <c r="AD71" s="14"/>
      <c r="AE71" s="14"/>
      <c r="AF71" s="14"/>
      <c r="AG71" s="14"/>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row>
    <row r="72" spans="1:184" ht="16.899999999999999" customHeight="1">
      <c r="A72" s="26"/>
      <c r="B72" s="61" t="s">
        <v>105</v>
      </c>
      <c r="C72" s="62" t="s">
        <v>106</v>
      </c>
      <c r="D72" s="152">
        <v>92.25</v>
      </c>
      <c r="E72" s="152">
        <v>0</v>
      </c>
      <c r="F72" s="152">
        <v>91</v>
      </c>
      <c r="G72" s="152">
        <v>44</v>
      </c>
      <c r="H72" s="152">
        <v>12.44</v>
      </c>
      <c r="I72" s="152">
        <v>1.25</v>
      </c>
      <c r="J72" s="152">
        <v>0</v>
      </c>
      <c r="K72" s="152">
        <v>61.66</v>
      </c>
      <c r="L72" s="152">
        <v>0</v>
      </c>
      <c r="M72" s="152">
        <v>60.41</v>
      </c>
      <c r="N72" s="152">
        <v>35.409999999999997</v>
      </c>
      <c r="O72" s="152">
        <v>7.47</v>
      </c>
      <c r="P72" s="152">
        <v>1.25</v>
      </c>
      <c r="Q72" s="153">
        <v>0</v>
      </c>
      <c r="R72" s="61" t="s">
        <v>105</v>
      </c>
      <c r="S72" s="62" t="s">
        <v>106</v>
      </c>
      <c r="T72" s="152">
        <v>9.9499999999999993</v>
      </c>
      <c r="U72" s="152">
        <v>0</v>
      </c>
      <c r="V72" s="152">
        <v>9.9499999999999993</v>
      </c>
      <c r="W72" s="152">
        <v>0.47</v>
      </c>
      <c r="X72" s="152">
        <v>0.39</v>
      </c>
      <c r="Y72" s="152">
        <v>0</v>
      </c>
      <c r="Z72" s="153">
        <v>0</v>
      </c>
      <c r="AA72" s="14"/>
      <c r="AB72" s="14"/>
      <c r="AC72" s="14"/>
      <c r="AD72" s="14"/>
      <c r="AE72" s="14"/>
      <c r="AF72" s="14"/>
      <c r="AG72" s="14"/>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row>
    <row r="73" spans="1:184" ht="16.899999999999999" customHeight="1">
      <c r="A73" s="26"/>
      <c r="B73" s="57"/>
      <c r="C73" s="43" t="s">
        <v>107</v>
      </c>
      <c r="D73" s="146">
        <v>67.789999999999992</v>
      </c>
      <c r="E73" s="146">
        <v>0</v>
      </c>
      <c r="F73" s="146">
        <v>66.55</v>
      </c>
      <c r="G73" s="146">
        <v>23.97</v>
      </c>
      <c r="H73" s="146">
        <v>21.759999999999998</v>
      </c>
      <c r="I73" s="146">
        <v>1.24</v>
      </c>
      <c r="J73" s="146">
        <v>0</v>
      </c>
      <c r="K73" s="146">
        <v>43.47</v>
      </c>
      <c r="L73" s="146">
        <v>0</v>
      </c>
      <c r="M73" s="146">
        <v>42.23</v>
      </c>
      <c r="N73" s="146">
        <v>20.78</v>
      </c>
      <c r="O73" s="146">
        <v>13.05</v>
      </c>
      <c r="P73" s="146">
        <v>1.24</v>
      </c>
      <c r="Q73" s="147">
        <v>0</v>
      </c>
      <c r="R73" s="57"/>
      <c r="S73" s="43" t="s">
        <v>107</v>
      </c>
      <c r="T73" s="146">
        <v>4.83</v>
      </c>
      <c r="U73" s="146">
        <v>0</v>
      </c>
      <c r="V73" s="146">
        <v>4.83</v>
      </c>
      <c r="W73" s="146">
        <v>2.92</v>
      </c>
      <c r="X73" s="146">
        <v>1.32</v>
      </c>
      <c r="Y73" s="146">
        <v>0</v>
      </c>
      <c r="Z73" s="147">
        <v>0</v>
      </c>
      <c r="AA73" s="14"/>
      <c r="AB73" s="14"/>
      <c r="AC73" s="14"/>
      <c r="AD73" s="14"/>
      <c r="AE73" s="14"/>
      <c r="AF73" s="14"/>
      <c r="AG73" s="14"/>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row>
    <row r="74" spans="1:184" ht="16.899999999999999" customHeight="1">
      <c r="A74" s="26"/>
      <c r="B74" s="57" t="s">
        <v>108</v>
      </c>
      <c r="C74" s="33" t="s">
        <v>109</v>
      </c>
      <c r="D74" s="142">
        <v>55.3</v>
      </c>
      <c r="E74" s="142">
        <v>0</v>
      </c>
      <c r="F74" s="142">
        <v>54.06</v>
      </c>
      <c r="G74" s="142">
        <v>23.97</v>
      </c>
      <c r="H74" s="142">
        <v>13.27</v>
      </c>
      <c r="I74" s="142">
        <v>1.24</v>
      </c>
      <c r="J74" s="142">
        <v>0</v>
      </c>
      <c r="K74" s="142">
        <v>37.86</v>
      </c>
      <c r="L74" s="142">
        <v>0</v>
      </c>
      <c r="M74" s="142">
        <v>36.619999999999997</v>
      </c>
      <c r="N74" s="142">
        <v>20.78</v>
      </c>
      <c r="O74" s="142">
        <v>9.6300000000000008</v>
      </c>
      <c r="P74" s="142">
        <v>1.24</v>
      </c>
      <c r="Q74" s="143">
        <v>0</v>
      </c>
      <c r="R74" s="57" t="s">
        <v>108</v>
      </c>
      <c r="S74" s="33" t="s">
        <v>109</v>
      </c>
      <c r="T74" s="142">
        <v>4.6500000000000004</v>
      </c>
      <c r="U74" s="142">
        <v>0</v>
      </c>
      <c r="V74" s="142">
        <v>4.6500000000000004</v>
      </c>
      <c r="W74" s="142">
        <v>2.92</v>
      </c>
      <c r="X74" s="142">
        <v>1.32</v>
      </c>
      <c r="Y74" s="142">
        <v>0</v>
      </c>
      <c r="Z74" s="143">
        <v>0</v>
      </c>
      <c r="AA74" s="14"/>
      <c r="AB74" s="14"/>
      <c r="AC74" s="14"/>
      <c r="AD74" s="14"/>
      <c r="AE74" s="14"/>
      <c r="AF74" s="14"/>
      <c r="AG74" s="14"/>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row>
    <row r="75" spans="1:184" ht="16.899999999999999" customHeight="1">
      <c r="A75" s="26"/>
      <c r="B75" s="57"/>
      <c r="C75" s="43" t="s">
        <v>110</v>
      </c>
      <c r="D75" s="146">
        <v>102.75999999999999</v>
      </c>
      <c r="E75" s="146">
        <v>0</v>
      </c>
      <c r="F75" s="146">
        <v>97.08</v>
      </c>
      <c r="G75" s="146">
        <v>37.75</v>
      </c>
      <c r="H75" s="146">
        <v>15.03</v>
      </c>
      <c r="I75" s="146">
        <v>1.47</v>
      </c>
      <c r="J75" s="146">
        <v>4.21</v>
      </c>
      <c r="K75" s="146">
        <v>60.63</v>
      </c>
      <c r="L75" s="146">
        <v>0</v>
      </c>
      <c r="M75" s="146">
        <v>55.15</v>
      </c>
      <c r="N75" s="146">
        <v>28.07</v>
      </c>
      <c r="O75" s="146">
        <v>8.43</v>
      </c>
      <c r="P75" s="146">
        <v>1.27</v>
      </c>
      <c r="Q75" s="147">
        <v>4.21</v>
      </c>
      <c r="R75" s="57"/>
      <c r="S75" s="43" t="s">
        <v>110</v>
      </c>
      <c r="T75" s="146">
        <v>21.6</v>
      </c>
      <c r="U75" s="146">
        <v>0</v>
      </c>
      <c r="V75" s="146">
        <v>21.6</v>
      </c>
      <c r="W75" s="146">
        <v>3.65</v>
      </c>
      <c r="X75" s="146">
        <v>2.85</v>
      </c>
      <c r="Y75" s="146">
        <v>0</v>
      </c>
      <c r="Z75" s="147">
        <v>0</v>
      </c>
      <c r="AA75" s="14"/>
      <c r="AB75" s="14"/>
      <c r="AC75" s="14"/>
      <c r="AD75" s="14"/>
      <c r="AE75" s="14"/>
      <c r="AF75" s="14"/>
      <c r="AG75" s="14"/>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row>
    <row r="76" spans="1:184" ht="16.899999999999999" customHeight="1">
      <c r="A76" s="26"/>
      <c r="B76" s="57" t="s">
        <v>111</v>
      </c>
      <c r="C76" s="56" t="s">
        <v>112</v>
      </c>
      <c r="D76" s="142">
        <v>94.46</v>
      </c>
      <c r="E76" s="142">
        <v>0</v>
      </c>
      <c r="F76" s="142">
        <v>88.78</v>
      </c>
      <c r="G76" s="142">
        <v>37.75</v>
      </c>
      <c r="H76" s="142">
        <v>11.25</v>
      </c>
      <c r="I76" s="142">
        <v>1.47</v>
      </c>
      <c r="J76" s="142">
        <v>4.21</v>
      </c>
      <c r="K76" s="142">
        <v>58.27</v>
      </c>
      <c r="L76" s="142">
        <v>0</v>
      </c>
      <c r="M76" s="142">
        <v>52.79</v>
      </c>
      <c r="N76" s="142">
        <v>28.07</v>
      </c>
      <c r="O76" s="142">
        <v>8.2899999999999991</v>
      </c>
      <c r="P76" s="142">
        <v>1.27</v>
      </c>
      <c r="Q76" s="143">
        <v>4.21</v>
      </c>
      <c r="R76" s="57" t="s">
        <v>111</v>
      </c>
      <c r="S76" s="56" t="s">
        <v>112</v>
      </c>
      <c r="T76" s="142">
        <v>19.91</v>
      </c>
      <c r="U76" s="142">
        <v>0</v>
      </c>
      <c r="V76" s="142">
        <v>19.91</v>
      </c>
      <c r="W76" s="142">
        <v>3.65</v>
      </c>
      <c r="X76" s="142">
        <v>1.51</v>
      </c>
      <c r="Y76" s="142">
        <v>0</v>
      </c>
      <c r="Z76" s="143">
        <v>0</v>
      </c>
      <c r="AA76" s="14"/>
      <c r="AB76" s="14"/>
      <c r="AC76" s="14"/>
      <c r="AD76" s="14"/>
      <c r="AE76" s="14"/>
      <c r="AF76" s="14"/>
      <c r="AG76" s="14"/>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row>
    <row r="77" spans="1:184" ht="16.899999999999999" customHeight="1">
      <c r="A77" s="26"/>
      <c r="B77" s="459" t="s">
        <v>113</v>
      </c>
      <c r="C77" s="72" t="s">
        <v>114</v>
      </c>
      <c r="D77" s="144">
        <v>12.49</v>
      </c>
      <c r="E77" s="144">
        <v>0</v>
      </c>
      <c r="F77" s="144">
        <v>12.49</v>
      </c>
      <c r="G77" s="144">
        <v>0</v>
      </c>
      <c r="H77" s="144">
        <v>8.49</v>
      </c>
      <c r="I77" s="144">
        <v>0</v>
      </c>
      <c r="J77" s="144">
        <v>0</v>
      </c>
      <c r="K77" s="144">
        <v>5.61</v>
      </c>
      <c r="L77" s="144">
        <v>0</v>
      </c>
      <c r="M77" s="144">
        <v>5.61</v>
      </c>
      <c r="N77" s="144">
        <v>0</v>
      </c>
      <c r="O77" s="144">
        <v>3.42</v>
      </c>
      <c r="P77" s="144">
        <v>0</v>
      </c>
      <c r="Q77" s="145">
        <v>0</v>
      </c>
      <c r="R77" s="459" t="s">
        <v>113</v>
      </c>
      <c r="S77" s="72" t="s">
        <v>114</v>
      </c>
      <c r="T77" s="144">
        <v>0.18</v>
      </c>
      <c r="U77" s="144">
        <v>0</v>
      </c>
      <c r="V77" s="144">
        <v>0.18</v>
      </c>
      <c r="W77" s="144">
        <v>0</v>
      </c>
      <c r="X77" s="144">
        <v>0</v>
      </c>
      <c r="Y77" s="144">
        <v>0</v>
      </c>
      <c r="Z77" s="145">
        <v>0</v>
      </c>
      <c r="AA77" s="14"/>
      <c r="AB77" s="14"/>
      <c r="AC77" s="14"/>
      <c r="AD77" s="14"/>
      <c r="AE77" s="14"/>
      <c r="AF77" s="14"/>
      <c r="AG77" s="14"/>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row>
    <row r="78" spans="1:184" ht="16.899999999999999" customHeight="1">
      <c r="A78" s="26"/>
      <c r="B78" s="460"/>
      <c r="C78" s="73" t="s">
        <v>115</v>
      </c>
      <c r="D78" s="144">
        <v>0</v>
      </c>
      <c r="E78" s="144">
        <v>0</v>
      </c>
      <c r="F78" s="144">
        <v>0</v>
      </c>
      <c r="G78" s="144">
        <v>0</v>
      </c>
      <c r="H78" s="144">
        <v>0</v>
      </c>
      <c r="I78" s="144">
        <v>0</v>
      </c>
      <c r="J78" s="144">
        <v>0</v>
      </c>
      <c r="K78" s="144">
        <v>0</v>
      </c>
      <c r="L78" s="144">
        <v>0</v>
      </c>
      <c r="M78" s="144">
        <v>0</v>
      </c>
      <c r="N78" s="144">
        <v>0</v>
      </c>
      <c r="O78" s="144">
        <v>0</v>
      </c>
      <c r="P78" s="144">
        <v>0</v>
      </c>
      <c r="Q78" s="145">
        <v>0</v>
      </c>
      <c r="R78" s="460"/>
      <c r="S78" s="73" t="s">
        <v>115</v>
      </c>
      <c r="T78" s="144">
        <v>0</v>
      </c>
      <c r="U78" s="144">
        <v>0</v>
      </c>
      <c r="V78" s="144">
        <v>0</v>
      </c>
      <c r="W78" s="144">
        <v>0</v>
      </c>
      <c r="X78" s="144">
        <v>0</v>
      </c>
      <c r="Y78" s="144">
        <v>0</v>
      </c>
      <c r="Z78" s="145">
        <v>0</v>
      </c>
      <c r="AA78" s="14"/>
      <c r="AB78" s="14"/>
      <c r="AC78" s="14"/>
      <c r="AD78" s="14"/>
      <c r="AE78" s="14"/>
      <c r="AF78" s="14"/>
      <c r="AG78" s="14"/>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row>
    <row r="79" spans="1:184" ht="16.899999999999999" customHeight="1">
      <c r="A79" s="26"/>
      <c r="B79" s="460"/>
      <c r="C79" s="74" t="s">
        <v>116</v>
      </c>
      <c r="D79" s="144">
        <v>0</v>
      </c>
      <c r="E79" s="144">
        <v>0</v>
      </c>
      <c r="F79" s="144">
        <v>0</v>
      </c>
      <c r="G79" s="144">
        <v>0</v>
      </c>
      <c r="H79" s="144">
        <v>0</v>
      </c>
      <c r="I79" s="144">
        <v>0</v>
      </c>
      <c r="J79" s="144">
        <v>0</v>
      </c>
      <c r="K79" s="144">
        <v>0</v>
      </c>
      <c r="L79" s="144">
        <v>0</v>
      </c>
      <c r="M79" s="144">
        <v>0</v>
      </c>
      <c r="N79" s="144">
        <v>0</v>
      </c>
      <c r="O79" s="144">
        <v>0</v>
      </c>
      <c r="P79" s="144">
        <v>0</v>
      </c>
      <c r="Q79" s="145">
        <v>0</v>
      </c>
      <c r="R79" s="460"/>
      <c r="S79" s="74" t="s">
        <v>116</v>
      </c>
      <c r="T79" s="144">
        <v>0</v>
      </c>
      <c r="U79" s="144">
        <v>0</v>
      </c>
      <c r="V79" s="144">
        <v>0</v>
      </c>
      <c r="W79" s="144">
        <v>0</v>
      </c>
      <c r="X79" s="144">
        <v>0</v>
      </c>
      <c r="Y79" s="144">
        <v>0</v>
      </c>
      <c r="Z79" s="145">
        <v>0</v>
      </c>
      <c r="AA79" s="14"/>
      <c r="AB79" s="14"/>
      <c r="AC79" s="14"/>
      <c r="AD79" s="14"/>
      <c r="AE79" s="14"/>
      <c r="AF79" s="14"/>
      <c r="AG79" s="14"/>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row>
    <row r="80" spans="1:184" ht="16.899999999999999" customHeight="1">
      <c r="A80" s="26"/>
      <c r="B80" s="460"/>
      <c r="C80" s="73" t="s">
        <v>117</v>
      </c>
      <c r="D80" s="144">
        <v>19.25</v>
      </c>
      <c r="E80" s="144">
        <v>0</v>
      </c>
      <c r="F80" s="144">
        <v>19.25</v>
      </c>
      <c r="G80" s="144">
        <v>0</v>
      </c>
      <c r="H80" s="144">
        <v>8.19</v>
      </c>
      <c r="I80" s="144">
        <v>0</v>
      </c>
      <c r="J80" s="144">
        <v>0</v>
      </c>
      <c r="K80" s="144">
        <v>5.95</v>
      </c>
      <c r="L80" s="144">
        <v>0</v>
      </c>
      <c r="M80" s="144">
        <v>5.95</v>
      </c>
      <c r="N80" s="144">
        <v>0</v>
      </c>
      <c r="O80" s="144">
        <v>5.28</v>
      </c>
      <c r="P80" s="144">
        <v>0</v>
      </c>
      <c r="Q80" s="145">
        <v>0</v>
      </c>
      <c r="R80" s="460"/>
      <c r="S80" s="73" t="s">
        <v>117</v>
      </c>
      <c r="T80" s="144">
        <v>0.79</v>
      </c>
      <c r="U80" s="144">
        <v>0</v>
      </c>
      <c r="V80" s="144">
        <v>0.79</v>
      </c>
      <c r="W80" s="144">
        <v>0</v>
      </c>
      <c r="X80" s="144">
        <v>0.79</v>
      </c>
      <c r="Y80" s="144">
        <v>0</v>
      </c>
      <c r="Z80" s="145">
        <v>0</v>
      </c>
      <c r="AA80" s="14"/>
      <c r="AB80" s="14"/>
      <c r="AC80" s="14"/>
      <c r="AD80" s="14"/>
      <c r="AE80" s="14"/>
      <c r="AF80" s="14"/>
      <c r="AG80" s="1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row>
    <row r="81" spans="1:184" ht="16.899999999999999" customHeight="1">
      <c r="A81" s="26"/>
      <c r="B81" s="461"/>
      <c r="C81" s="33" t="s">
        <v>34</v>
      </c>
      <c r="D81" s="142">
        <v>31.740000000000002</v>
      </c>
      <c r="E81" s="142">
        <v>0</v>
      </c>
      <c r="F81" s="142">
        <v>31.740000000000002</v>
      </c>
      <c r="G81" s="142">
        <v>0</v>
      </c>
      <c r="H81" s="142">
        <v>16.68</v>
      </c>
      <c r="I81" s="142">
        <v>0</v>
      </c>
      <c r="J81" s="142">
        <v>0</v>
      </c>
      <c r="K81" s="142">
        <v>11.56</v>
      </c>
      <c r="L81" s="142">
        <v>0</v>
      </c>
      <c r="M81" s="142">
        <v>11.56</v>
      </c>
      <c r="N81" s="142">
        <v>0</v>
      </c>
      <c r="O81" s="142">
        <v>8.6999999999999993</v>
      </c>
      <c r="P81" s="142">
        <v>0</v>
      </c>
      <c r="Q81" s="143">
        <v>0</v>
      </c>
      <c r="R81" s="461"/>
      <c r="S81" s="33" t="s">
        <v>34</v>
      </c>
      <c r="T81" s="142">
        <v>0.97</v>
      </c>
      <c r="U81" s="142">
        <v>0</v>
      </c>
      <c r="V81" s="142">
        <v>0.97</v>
      </c>
      <c r="W81" s="142">
        <v>0</v>
      </c>
      <c r="X81" s="142">
        <v>0.79</v>
      </c>
      <c r="Y81" s="142">
        <v>0</v>
      </c>
      <c r="Z81" s="143">
        <v>0</v>
      </c>
      <c r="AA81" s="14"/>
      <c r="AB81" s="14"/>
      <c r="AC81" s="14"/>
      <c r="AD81" s="14"/>
      <c r="AE81" s="14"/>
      <c r="AF81" s="14"/>
      <c r="AG81" s="14"/>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row>
    <row r="82" spans="1:184" ht="16.899999999999999" customHeight="1">
      <c r="A82" s="26"/>
      <c r="B82" s="459" t="s">
        <v>118</v>
      </c>
      <c r="C82" s="72" t="s">
        <v>119</v>
      </c>
      <c r="D82" s="144">
        <v>8.3000000000000007</v>
      </c>
      <c r="E82" s="144">
        <v>0</v>
      </c>
      <c r="F82" s="144">
        <v>8.3000000000000007</v>
      </c>
      <c r="G82" s="144">
        <v>0</v>
      </c>
      <c r="H82" s="144">
        <v>3.78</v>
      </c>
      <c r="I82" s="144">
        <v>0</v>
      </c>
      <c r="J82" s="144">
        <v>0</v>
      </c>
      <c r="K82" s="144">
        <v>2.36</v>
      </c>
      <c r="L82" s="144">
        <v>0</v>
      </c>
      <c r="M82" s="144">
        <v>2.36</v>
      </c>
      <c r="N82" s="144">
        <v>0</v>
      </c>
      <c r="O82" s="144">
        <v>0.14000000000000001</v>
      </c>
      <c r="P82" s="144">
        <v>0</v>
      </c>
      <c r="Q82" s="145">
        <v>0</v>
      </c>
      <c r="R82" s="459" t="s">
        <v>118</v>
      </c>
      <c r="S82" s="72" t="s">
        <v>119</v>
      </c>
      <c r="T82" s="144">
        <v>1.69</v>
      </c>
      <c r="U82" s="144">
        <v>0</v>
      </c>
      <c r="V82" s="144">
        <v>1.69</v>
      </c>
      <c r="W82" s="144">
        <v>0</v>
      </c>
      <c r="X82" s="144">
        <v>1.34</v>
      </c>
      <c r="Y82" s="144">
        <v>0</v>
      </c>
      <c r="Z82" s="145">
        <v>0</v>
      </c>
      <c r="AA82" s="14"/>
      <c r="AB82" s="14"/>
      <c r="AC82" s="14"/>
      <c r="AD82" s="14"/>
      <c r="AE82" s="14"/>
      <c r="AF82" s="14"/>
      <c r="AG82" s="14"/>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row>
    <row r="83" spans="1:184" ht="16.899999999999999" customHeight="1">
      <c r="A83" s="26"/>
      <c r="B83" s="460"/>
      <c r="C83" s="43" t="s">
        <v>120</v>
      </c>
      <c r="D83" s="144">
        <v>19.07</v>
      </c>
      <c r="E83" s="144">
        <v>0</v>
      </c>
      <c r="F83" s="144">
        <v>19.07</v>
      </c>
      <c r="G83" s="144">
        <v>0</v>
      </c>
      <c r="H83" s="144">
        <v>14.33</v>
      </c>
      <c r="I83" s="144">
        <v>0</v>
      </c>
      <c r="J83" s="144">
        <v>0</v>
      </c>
      <c r="K83" s="144">
        <v>10.11</v>
      </c>
      <c r="L83" s="144">
        <v>0</v>
      </c>
      <c r="M83" s="144">
        <v>10.11</v>
      </c>
      <c r="N83" s="144">
        <v>0</v>
      </c>
      <c r="O83" s="144">
        <v>5.92</v>
      </c>
      <c r="P83" s="144">
        <v>0</v>
      </c>
      <c r="Q83" s="145">
        <v>0</v>
      </c>
      <c r="R83" s="460"/>
      <c r="S83" s="43" t="s">
        <v>120</v>
      </c>
      <c r="T83" s="144">
        <v>1.33</v>
      </c>
      <c r="U83" s="144">
        <v>0</v>
      </c>
      <c r="V83" s="144">
        <v>1.33</v>
      </c>
      <c r="W83" s="144">
        <v>0</v>
      </c>
      <c r="X83" s="144">
        <v>1.33</v>
      </c>
      <c r="Y83" s="144">
        <v>0</v>
      </c>
      <c r="Z83" s="145">
        <v>0</v>
      </c>
      <c r="AA83" s="14"/>
      <c r="AB83" s="14"/>
      <c r="AC83" s="14"/>
      <c r="AD83" s="14"/>
      <c r="AE83" s="14"/>
      <c r="AF83" s="14"/>
      <c r="AG83" s="14"/>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row>
    <row r="84" spans="1:184" ht="16.899999999999999" customHeight="1">
      <c r="A84" s="26"/>
      <c r="B84" s="461"/>
      <c r="C84" s="50" t="s">
        <v>34</v>
      </c>
      <c r="D84" s="142">
        <v>27.37</v>
      </c>
      <c r="E84" s="142">
        <v>0</v>
      </c>
      <c r="F84" s="142">
        <v>27.37</v>
      </c>
      <c r="G84" s="142">
        <v>0</v>
      </c>
      <c r="H84" s="142">
        <v>18.11</v>
      </c>
      <c r="I84" s="142">
        <v>0</v>
      </c>
      <c r="J84" s="142">
        <v>0</v>
      </c>
      <c r="K84" s="142">
        <v>12.469999999999999</v>
      </c>
      <c r="L84" s="142">
        <v>0</v>
      </c>
      <c r="M84" s="142">
        <v>12.469999999999999</v>
      </c>
      <c r="N84" s="142">
        <v>0</v>
      </c>
      <c r="O84" s="142">
        <v>6.06</v>
      </c>
      <c r="P84" s="142">
        <v>0</v>
      </c>
      <c r="Q84" s="143">
        <v>0</v>
      </c>
      <c r="R84" s="461"/>
      <c r="S84" s="50" t="s">
        <v>34</v>
      </c>
      <c r="T84" s="142">
        <v>3.02</v>
      </c>
      <c r="U84" s="142">
        <v>0</v>
      </c>
      <c r="V84" s="142">
        <v>3.02</v>
      </c>
      <c r="W84" s="142">
        <v>0</v>
      </c>
      <c r="X84" s="142">
        <v>2.67</v>
      </c>
      <c r="Y84" s="142">
        <v>0</v>
      </c>
      <c r="Z84" s="143">
        <v>0</v>
      </c>
      <c r="AA84" s="14"/>
      <c r="AB84" s="14"/>
      <c r="AC84" s="14"/>
      <c r="AD84" s="14"/>
      <c r="AE84" s="14"/>
      <c r="AF84" s="14"/>
      <c r="AG84" s="14"/>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row>
    <row r="85" spans="1:184" ht="16.899999999999999" customHeight="1" thickBot="1">
      <c r="A85" s="26"/>
      <c r="B85" s="457" t="s">
        <v>121</v>
      </c>
      <c r="C85" s="458"/>
      <c r="D85" s="148">
        <v>301.12</v>
      </c>
      <c r="E85" s="148">
        <v>0</v>
      </c>
      <c r="F85" s="148">
        <v>292.95</v>
      </c>
      <c r="G85" s="148">
        <v>105.72</v>
      </c>
      <c r="H85" s="148">
        <v>71.75</v>
      </c>
      <c r="I85" s="148">
        <v>3.96</v>
      </c>
      <c r="J85" s="148">
        <v>4.21</v>
      </c>
      <c r="K85" s="148">
        <v>181.82</v>
      </c>
      <c r="L85" s="148">
        <v>0</v>
      </c>
      <c r="M85" s="148">
        <v>173.85</v>
      </c>
      <c r="N85" s="148">
        <v>84.259999999999991</v>
      </c>
      <c r="O85" s="148">
        <v>40.15</v>
      </c>
      <c r="P85" s="148">
        <v>3.76</v>
      </c>
      <c r="Q85" s="149">
        <v>4.21</v>
      </c>
      <c r="R85" s="457" t="s">
        <v>121</v>
      </c>
      <c r="S85" s="458"/>
      <c r="T85" s="148">
        <v>38.5</v>
      </c>
      <c r="U85" s="148">
        <v>0</v>
      </c>
      <c r="V85" s="148">
        <v>38.5</v>
      </c>
      <c r="W85" s="148">
        <v>7.04</v>
      </c>
      <c r="X85" s="148">
        <v>6.68</v>
      </c>
      <c r="Y85" s="148">
        <v>0</v>
      </c>
      <c r="Z85" s="149">
        <v>0</v>
      </c>
      <c r="AA85" s="14"/>
      <c r="AB85" s="14"/>
      <c r="AC85" s="14"/>
      <c r="AD85" s="14"/>
      <c r="AE85" s="14"/>
      <c r="AF85" s="14"/>
      <c r="AG85" s="14"/>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row>
    <row r="86" spans="1:184" ht="16.899999999999999" customHeight="1">
      <c r="A86" s="26"/>
      <c r="B86" s="462" t="s">
        <v>122</v>
      </c>
      <c r="C86" s="43" t="s">
        <v>123</v>
      </c>
      <c r="D86" s="146">
        <v>30.44</v>
      </c>
      <c r="E86" s="146">
        <v>0</v>
      </c>
      <c r="F86" s="146">
        <v>30.44</v>
      </c>
      <c r="G86" s="146">
        <v>22.73</v>
      </c>
      <c r="H86" s="146">
        <v>3.92</v>
      </c>
      <c r="I86" s="146">
        <v>0</v>
      </c>
      <c r="J86" s="146">
        <v>0</v>
      </c>
      <c r="K86" s="146">
        <v>10.48</v>
      </c>
      <c r="L86" s="146">
        <v>0</v>
      </c>
      <c r="M86" s="146">
        <v>10.48</v>
      </c>
      <c r="N86" s="146">
        <v>10.28</v>
      </c>
      <c r="O86" s="146">
        <v>0.2</v>
      </c>
      <c r="P86" s="146">
        <v>0</v>
      </c>
      <c r="Q86" s="147">
        <v>0</v>
      </c>
      <c r="R86" s="462" t="s">
        <v>122</v>
      </c>
      <c r="S86" s="43" t="s">
        <v>123</v>
      </c>
      <c r="T86" s="146">
        <v>1.9</v>
      </c>
      <c r="U86" s="146">
        <v>0</v>
      </c>
      <c r="V86" s="146">
        <v>1.9</v>
      </c>
      <c r="W86" s="146">
        <v>1.1000000000000001</v>
      </c>
      <c r="X86" s="146">
        <v>0.8</v>
      </c>
      <c r="Y86" s="146">
        <v>0</v>
      </c>
      <c r="Z86" s="147">
        <v>0</v>
      </c>
      <c r="AA86" s="14"/>
      <c r="AB86" s="14"/>
      <c r="AC86" s="14"/>
      <c r="AD86" s="14"/>
      <c r="AE86" s="14"/>
      <c r="AF86" s="14"/>
      <c r="AG86" s="14"/>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row>
    <row r="87" spans="1:184" ht="16.5" customHeight="1">
      <c r="A87" s="26"/>
      <c r="B87" s="460"/>
      <c r="C87" s="43" t="s">
        <v>124</v>
      </c>
      <c r="D87" s="144">
        <v>0</v>
      </c>
      <c r="E87" s="144">
        <v>0</v>
      </c>
      <c r="F87" s="144">
        <v>0</v>
      </c>
      <c r="G87" s="144">
        <v>0</v>
      </c>
      <c r="H87" s="144">
        <v>0</v>
      </c>
      <c r="I87" s="144">
        <v>0</v>
      </c>
      <c r="J87" s="144">
        <v>0</v>
      </c>
      <c r="K87" s="144">
        <v>0</v>
      </c>
      <c r="L87" s="144">
        <v>0</v>
      </c>
      <c r="M87" s="144">
        <v>0</v>
      </c>
      <c r="N87" s="144">
        <v>0</v>
      </c>
      <c r="O87" s="144">
        <v>0</v>
      </c>
      <c r="P87" s="144">
        <v>0</v>
      </c>
      <c r="Q87" s="145">
        <v>0</v>
      </c>
      <c r="R87" s="460"/>
      <c r="S87" s="43" t="s">
        <v>124</v>
      </c>
      <c r="T87" s="144">
        <v>0</v>
      </c>
      <c r="U87" s="144">
        <v>0</v>
      </c>
      <c r="V87" s="144">
        <v>0</v>
      </c>
      <c r="W87" s="144">
        <v>0</v>
      </c>
      <c r="X87" s="144">
        <v>0</v>
      </c>
      <c r="Y87" s="144">
        <v>0</v>
      </c>
      <c r="Z87" s="145">
        <v>0</v>
      </c>
      <c r="AA87" s="14"/>
      <c r="AB87" s="14"/>
      <c r="AC87" s="14"/>
      <c r="AD87" s="14"/>
      <c r="AE87" s="14"/>
      <c r="AF87" s="14"/>
      <c r="AG87" s="14"/>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row>
    <row r="88" spans="1:184" ht="16.5" customHeight="1">
      <c r="A88" s="26"/>
      <c r="B88" s="460"/>
      <c r="C88" s="73" t="s">
        <v>125</v>
      </c>
      <c r="D88" s="144">
        <v>0</v>
      </c>
      <c r="E88" s="144">
        <v>0</v>
      </c>
      <c r="F88" s="144">
        <v>0</v>
      </c>
      <c r="G88" s="144">
        <v>0</v>
      </c>
      <c r="H88" s="144">
        <v>0</v>
      </c>
      <c r="I88" s="144">
        <v>0</v>
      </c>
      <c r="J88" s="144">
        <v>0</v>
      </c>
      <c r="K88" s="144">
        <v>0</v>
      </c>
      <c r="L88" s="144">
        <v>0</v>
      </c>
      <c r="M88" s="144">
        <v>0</v>
      </c>
      <c r="N88" s="144">
        <v>0</v>
      </c>
      <c r="O88" s="144">
        <v>0</v>
      </c>
      <c r="P88" s="144">
        <v>0</v>
      </c>
      <c r="Q88" s="145">
        <v>0</v>
      </c>
      <c r="R88" s="460"/>
      <c r="S88" s="73" t="s">
        <v>125</v>
      </c>
      <c r="T88" s="144">
        <v>0</v>
      </c>
      <c r="U88" s="144">
        <v>0</v>
      </c>
      <c r="V88" s="144">
        <v>0</v>
      </c>
      <c r="W88" s="144">
        <v>0</v>
      </c>
      <c r="X88" s="144">
        <v>0</v>
      </c>
      <c r="Y88" s="144">
        <v>0</v>
      </c>
      <c r="Z88" s="145">
        <v>0</v>
      </c>
      <c r="AA88" s="14"/>
      <c r="AB88" s="14"/>
      <c r="AC88" s="14"/>
      <c r="AD88" s="14"/>
      <c r="AE88" s="14"/>
      <c r="AF88" s="14"/>
      <c r="AG88" s="1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row>
    <row r="89" spans="1:184" ht="16.899999999999999" customHeight="1">
      <c r="A89" s="26"/>
      <c r="B89" s="461"/>
      <c r="C89" s="33" t="s">
        <v>34</v>
      </c>
      <c r="D89" s="142">
        <v>30.44</v>
      </c>
      <c r="E89" s="142">
        <v>0</v>
      </c>
      <c r="F89" s="142">
        <v>30.44</v>
      </c>
      <c r="G89" s="142">
        <v>22.73</v>
      </c>
      <c r="H89" s="142">
        <v>3.92</v>
      </c>
      <c r="I89" s="142">
        <v>0</v>
      </c>
      <c r="J89" s="142">
        <v>0</v>
      </c>
      <c r="K89" s="142">
        <v>10.48</v>
      </c>
      <c r="L89" s="142">
        <v>0</v>
      </c>
      <c r="M89" s="142">
        <v>10.48</v>
      </c>
      <c r="N89" s="142">
        <v>10.28</v>
      </c>
      <c r="O89" s="142">
        <v>0.2</v>
      </c>
      <c r="P89" s="142">
        <v>0</v>
      </c>
      <c r="Q89" s="143">
        <v>0</v>
      </c>
      <c r="R89" s="461"/>
      <c r="S89" s="33" t="s">
        <v>34</v>
      </c>
      <c r="T89" s="142">
        <v>1.9</v>
      </c>
      <c r="U89" s="142">
        <v>0</v>
      </c>
      <c r="V89" s="142">
        <v>1.9</v>
      </c>
      <c r="W89" s="142">
        <v>1.1000000000000001</v>
      </c>
      <c r="X89" s="142">
        <v>0.8</v>
      </c>
      <c r="Y89" s="142">
        <v>0</v>
      </c>
      <c r="Z89" s="143">
        <v>0</v>
      </c>
      <c r="AA89" s="14"/>
      <c r="AB89" s="14"/>
      <c r="AC89" s="14"/>
      <c r="AD89" s="14"/>
      <c r="AE89" s="14"/>
      <c r="AF89" s="14"/>
      <c r="AG89" s="14"/>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row>
    <row r="90" spans="1:184" ht="16.899999999999999" customHeight="1">
      <c r="A90" s="26"/>
      <c r="B90" s="75" t="s">
        <v>126</v>
      </c>
      <c r="C90" s="76" t="s">
        <v>127</v>
      </c>
      <c r="D90" s="142">
        <v>0</v>
      </c>
      <c r="E90" s="142">
        <v>0</v>
      </c>
      <c r="F90" s="142">
        <v>0</v>
      </c>
      <c r="G90" s="142">
        <v>0</v>
      </c>
      <c r="H90" s="142">
        <v>0</v>
      </c>
      <c r="I90" s="142">
        <v>0</v>
      </c>
      <c r="J90" s="142">
        <v>0</v>
      </c>
      <c r="K90" s="142">
        <v>0</v>
      </c>
      <c r="L90" s="142">
        <v>0</v>
      </c>
      <c r="M90" s="142">
        <v>0</v>
      </c>
      <c r="N90" s="142">
        <v>0</v>
      </c>
      <c r="O90" s="142">
        <v>0</v>
      </c>
      <c r="P90" s="142">
        <v>0</v>
      </c>
      <c r="Q90" s="143">
        <v>0</v>
      </c>
      <c r="R90" s="75" t="s">
        <v>126</v>
      </c>
      <c r="S90" s="76" t="s">
        <v>127</v>
      </c>
      <c r="T90" s="142">
        <v>0</v>
      </c>
      <c r="U90" s="142">
        <v>0</v>
      </c>
      <c r="V90" s="142">
        <v>0</v>
      </c>
      <c r="W90" s="142">
        <v>0</v>
      </c>
      <c r="X90" s="142">
        <v>0</v>
      </c>
      <c r="Y90" s="142">
        <v>0</v>
      </c>
      <c r="Z90" s="143">
        <v>0</v>
      </c>
      <c r="AA90" s="14"/>
      <c r="AB90" s="14"/>
      <c r="AC90" s="14"/>
      <c r="AD90" s="14"/>
      <c r="AE90" s="14"/>
      <c r="AF90" s="14"/>
      <c r="AG90" s="14"/>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row>
    <row r="91" spans="1:184" ht="16.899999999999999" customHeight="1" thickBot="1">
      <c r="A91" s="26"/>
      <c r="B91" s="457" t="s">
        <v>128</v>
      </c>
      <c r="C91" s="458"/>
      <c r="D91" s="148">
        <v>30.44</v>
      </c>
      <c r="E91" s="148">
        <v>0</v>
      </c>
      <c r="F91" s="148">
        <v>30.44</v>
      </c>
      <c r="G91" s="148">
        <v>22.73</v>
      </c>
      <c r="H91" s="148">
        <v>3.92</v>
      </c>
      <c r="I91" s="148">
        <v>0</v>
      </c>
      <c r="J91" s="148">
        <v>0</v>
      </c>
      <c r="K91" s="148">
        <v>10.48</v>
      </c>
      <c r="L91" s="148">
        <v>0</v>
      </c>
      <c r="M91" s="148">
        <v>10.48</v>
      </c>
      <c r="N91" s="148">
        <v>10.28</v>
      </c>
      <c r="O91" s="148">
        <v>0.2</v>
      </c>
      <c r="P91" s="148">
        <v>0</v>
      </c>
      <c r="Q91" s="149">
        <v>0</v>
      </c>
      <c r="R91" s="457" t="s">
        <v>128</v>
      </c>
      <c r="S91" s="458"/>
      <c r="T91" s="148">
        <v>1.9</v>
      </c>
      <c r="U91" s="148">
        <v>0</v>
      </c>
      <c r="V91" s="148">
        <v>1.9</v>
      </c>
      <c r="W91" s="148">
        <v>1.1000000000000001</v>
      </c>
      <c r="X91" s="148">
        <v>0.8</v>
      </c>
      <c r="Y91" s="148">
        <v>0</v>
      </c>
      <c r="Z91" s="149">
        <v>0</v>
      </c>
      <c r="AA91" s="14"/>
      <c r="AB91" s="14"/>
      <c r="AC91" s="14"/>
      <c r="AD91" s="14"/>
      <c r="AE91" s="14"/>
      <c r="AF91" s="14"/>
      <c r="AG91" s="14"/>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row>
    <row r="92" spans="1:184" ht="16.899999999999999" customHeight="1">
      <c r="A92" s="26"/>
      <c r="B92" s="77"/>
      <c r="C92" s="43" t="s">
        <v>129</v>
      </c>
      <c r="D92" s="146">
        <v>0</v>
      </c>
      <c r="E92" s="146">
        <v>0</v>
      </c>
      <c r="F92" s="146">
        <v>0</v>
      </c>
      <c r="G92" s="146">
        <v>0</v>
      </c>
      <c r="H92" s="146">
        <v>0</v>
      </c>
      <c r="I92" s="146">
        <v>0</v>
      </c>
      <c r="J92" s="146">
        <v>0</v>
      </c>
      <c r="K92" s="146">
        <v>0</v>
      </c>
      <c r="L92" s="146">
        <v>0</v>
      </c>
      <c r="M92" s="146">
        <v>0</v>
      </c>
      <c r="N92" s="146">
        <v>0</v>
      </c>
      <c r="O92" s="146">
        <v>0</v>
      </c>
      <c r="P92" s="146">
        <v>0</v>
      </c>
      <c r="Q92" s="147">
        <v>0</v>
      </c>
      <c r="R92" s="77"/>
      <c r="S92" s="43" t="s">
        <v>129</v>
      </c>
      <c r="T92" s="146">
        <v>0</v>
      </c>
      <c r="U92" s="146">
        <v>0</v>
      </c>
      <c r="V92" s="146">
        <v>0</v>
      </c>
      <c r="W92" s="146">
        <v>0</v>
      </c>
      <c r="X92" s="146">
        <v>0</v>
      </c>
      <c r="Y92" s="146">
        <v>0</v>
      </c>
      <c r="Z92" s="147">
        <v>0</v>
      </c>
      <c r="AA92" s="14"/>
      <c r="AB92" s="14"/>
      <c r="AC92" s="14"/>
      <c r="AD92" s="14"/>
      <c r="AE92" s="14"/>
      <c r="AF92" s="14"/>
      <c r="AG92" s="14"/>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row>
    <row r="93" spans="1:184" ht="16.899999999999999" customHeight="1" thickBot="1">
      <c r="A93" s="26"/>
      <c r="B93" s="77"/>
      <c r="C93" s="43" t="s">
        <v>130</v>
      </c>
      <c r="D93" s="154">
        <v>0</v>
      </c>
      <c r="E93" s="154">
        <v>0</v>
      </c>
      <c r="F93" s="154">
        <v>0</v>
      </c>
      <c r="G93" s="154">
        <v>0</v>
      </c>
      <c r="H93" s="154">
        <v>0</v>
      </c>
      <c r="I93" s="154">
        <v>0</v>
      </c>
      <c r="J93" s="154">
        <v>0</v>
      </c>
      <c r="K93" s="154">
        <v>0</v>
      </c>
      <c r="L93" s="154">
        <v>0</v>
      </c>
      <c r="M93" s="154">
        <v>0</v>
      </c>
      <c r="N93" s="154">
        <v>0</v>
      </c>
      <c r="O93" s="154">
        <v>0</v>
      </c>
      <c r="P93" s="154">
        <v>0</v>
      </c>
      <c r="Q93" s="155">
        <v>0</v>
      </c>
      <c r="R93" s="77"/>
      <c r="S93" s="43" t="s">
        <v>130</v>
      </c>
      <c r="T93" s="154">
        <v>0</v>
      </c>
      <c r="U93" s="154">
        <v>0</v>
      </c>
      <c r="V93" s="154">
        <v>0</v>
      </c>
      <c r="W93" s="154">
        <v>0</v>
      </c>
      <c r="X93" s="154">
        <v>0</v>
      </c>
      <c r="Y93" s="154">
        <v>0</v>
      </c>
      <c r="Z93" s="155">
        <v>0</v>
      </c>
      <c r="AA93" s="14"/>
      <c r="AB93" s="14"/>
      <c r="AC93" s="14"/>
      <c r="AD93" s="14"/>
      <c r="AE93" s="14"/>
      <c r="AF93" s="14"/>
      <c r="AG93" s="14"/>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row>
    <row r="94" spans="1:184" s="157" customFormat="1" ht="16.899999999999999" customHeight="1" thickTop="1">
      <c r="A94" s="26"/>
      <c r="B94" s="449" t="s">
        <v>131</v>
      </c>
      <c r="C94" s="450"/>
      <c r="D94" s="146">
        <v>2743.63</v>
      </c>
      <c r="E94" s="146">
        <v>164.54000000000002</v>
      </c>
      <c r="F94" s="146">
        <v>2506.13</v>
      </c>
      <c r="G94" s="146">
        <v>1491.7600000000002</v>
      </c>
      <c r="H94" s="146">
        <v>275.16000000000003</v>
      </c>
      <c r="I94" s="146">
        <v>51.44</v>
      </c>
      <c r="J94" s="146">
        <v>21.52</v>
      </c>
      <c r="K94" s="146">
        <v>1757.9099999999999</v>
      </c>
      <c r="L94" s="146">
        <v>107.97</v>
      </c>
      <c r="M94" s="146">
        <v>1586.69</v>
      </c>
      <c r="N94" s="146">
        <v>961.94</v>
      </c>
      <c r="O94" s="146">
        <v>211.19</v>
      </c>
      <c r="P94" s="146">
        <v>48.42</v>
      </c>
      <c r="Q94" s="147">
        <v>14.83</v>
      </c>
      <c r="R94" s="449" t="s">
        <v>131</v>
      </c>
      <c r="S94" s="450"/>
      <c r="T94" s="146">
        <v>255.90999999999997</v>
      </c>
      <c r="U94" s="146">
        <v>0</v>
      </c>
      <c r="V94" s="146">
        <v>253.87</v>
      </c>
      <c r="W94" s="146">
        <v>153.12</v>
      </c>
      <c r="X94" s="146">
        <v>16.230000000000004</v>
      </c>
      <c r="Y94" s="146">
        <v>1.42</v>
      </c>
      <c r="Z94" s="147">
        <v>0.62</v>
      </c>
      <c r="AA94" s="116"/>
      <c r="AB94" s="116"/>
      <c r="AC94" s="116"/>
      <c r="AD94" s="116"/>
      <c r="AE94" s="116"/>
      <c r="AF94" s="116"/>
      <c r="AG94" s="11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row>
    <row r="95" spans="1:184" s="157" customFormat="1" ht="16.899999999999999" customHeight="1">
      <c r="A95" s="26"/>
      <c r="B95" s="451" t="s">
        <v>132</v>
      </c>
      <c r="C95" s="452"/>
      <c r="D95" s="144">
        <v>89.550000000000011</v>
      </c>
      <c r="E95" s="144">
        <v>0</v>
      </c>
      <c r="F95" s="144">
        <v>89.550000000000011</v>
      </c>
      <c r="G95" s="144">
        <v>22.73</v>
      </c>
      <c r="H95" s="144">
        <v>38.71</v>
      </c>
      <c r="I95" s="144">
        <v>0</v>
      </c>
      <c r="J95" s="144">
        <v>0</v>
      </c>
      <c r="K95" s="144">
        <v>34.51</v>
      </c>
      <c r="L95" s="144">
        <v>0</v>
      </c>
      <c r="M95" s="144">
        <v>34.51</v>
      </c>
      <c r="N95" s="144">
        <v>10.28</v>
      </c>
      <c r="O95" s="144">
        <v>14.959999999999999</v>
      </c>
      <c r="P95" s="144">
        <v>0</v>
      </c>
      <c r="Q95" s="145">
        <v>0</v>
      </c>
      <c r="R95" s="451" t="s">
        <v>132</v>
      </c>
      <c r="S95" s="452"/>
      <c r="T95" s="144">
        <v>5.89</v>
      </c>
      <c r="U95" s="144">
        <v>0</v>
      </c>
      <c r="V95" s="144">
        <v>5.89</v>
      </c>
      <c r="W95" s="144">
        <v>1.1000000000000001</v>
      </c>
      <c r="X95" s="144">
        <v>4.26</v>
      </c>
      <c r="Y95" s="144">
        <v>0</v>
      </c>
      <c r="Z95" s="145">
        <v>0</v>
      </c>
      <c r="AA95" s="116"/>
      <c r="AB95" s="116"/>
      <c r="AC95" s="116"/>
      <c r="AD95" s="116"/>
      <c r="AE95" s="116"/>
      <c r="AF95" s="116"/>
      <c r="AG95" s="11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row>
    <row r="96" spans="1:184" s="157" customFormat="1" ht="16.899999999999999" customHeight="1">
      <c r="A96" s="26"/>
      <c r="B96" s="453" t="s">
        <v>133</v>
      </c>
      <c r="C96" s="454"/>
      <c r="D96" s="144">
        <v>0</v>
      </c>
      <c r="E96" s="144">
        <v>0</v>
      </c>
      <c r="F96" s="144">
        <v>0</v>
      </c>
      <c r="G96" s="144">
        <v>0</v>
      </c>
      <c r="H96" s="144">
        <v>0</v>
      </c>
      <c r="I96" s="144">
        <v>0</v>
      </c>
      <c r="J96" s="144">
        <v>0</v>
      </c>
      <c r="K96" s="144">
        <v>0</v>
      </c>
      <c r="L96" s="144">
        <v>0</v>
      </c>
      <c r="M96" s="144">
        <v>0</v>
      </c>
      <c r="N96" s="144">
        <v>0</v>
      </c>
      <c r="O96" s="144">
        <v>0</v>
      </c>
      <c r="P96" s="144">
        <v>0</v>
      </c>
      <c r="Q96" s="145">
        <v>0</v>
      </c>
      <c r="R96" s="453" t="s">
        <v>133</v>
      </c>
      <c r="S96" s="454"/>
      <c r="T96" s="144">
        <v>0</v>
      </c>
      <c r="U96" s="144">
        <v>0</v>
      </c>
      <c r="V96" s="144">
        <v>0</v>
      </c>
      <c r="W96" s="144">
        <v>0</v>
      </c>
      <c r="X96" s="144">
        <v>0</v>
      </c>
      <c r="Y96" s="144">
        <v>0</v>
      </c>
      <c r="Z96" s="145">
        <v>0</v>
      </c>
      <c r="AA96" s="116"/>
      <c r="AB96" s="116"/>
      <c r="AC96" s="116"/>
      <c r="AD96" s="116"/>
      <c r="AE96" s="116"/>
      <c r="AF96" s="116"/>
      <c r="AG96" s="11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row>
    <row r="97" spans="1:184" s="157" customFormat="1" ht="16.899999999999999" customHeight="1" thickBot="1">
      <c r="A97" s="26"/>
      <c r="B97" s="455" t="s">
        <v>134</v>
      </c>
      <c r="C97" s="456"/>
      <c r="D97" s="158">
        <v>2833.1800000000003</v>
      </c>
      <c r="E97" s="158">
        <v>164.54000000000002</v>
      </c>
      <c r="F97" s="158">
        <v>2595.6800000000003</v>
      </c>
      <c r="G97" s="158">
        <v>1514.4900000000002</v>
      </c>
      <c r="H97" s="158">
        <v>313.87</v>
      </c>
      <c r="I97" s="158">
        <v>51.44</v>
      </c>
      <c r="J97" s="158">
        <v>21.52</v>
      </c>
      <c r="K97" s="158">
        <v>1792.4199999999998</v>
      </c>
      <c r="L97" s="158">
        <v>107.97</v>
      </c>
      <c r="M97" s="158">
        <v>1621.2</v>
      </c>
      <c r="N97" s="158">
        <v>972.22</v>
      </c>
      <c r="O97" s="158">
        <v>226.15</v>
      </c>
      <c r="P97" s="158">
        <v>48.42</v>
      </c>
      <c r="Q97" s="159">
        <v>14.83</v>
      </c>
      <c r="R97" s="455" t="s">
        <v>134</v>
      </c>
      <c r="S97" s="456"/>
      <c r="T97" s="158">
        <v>261.79999999999995</v>
      </c>
      <c r="U97" s="158">
        <v>0</v>
      </c>
      <c r="V97" s="158">
        <v>259.76</v>
      </c>
      <c r="W97" s="158">
        <v>154.22</v>
      </c>
      <c r="X97" s="158">
        <v>20.490000000000002</v>
      </c>
      <c r="Y97" s="158">
        <v>1.42</v>
      </c>
      <c r="Z97" s="159">
        <v>0.62</v>
      </c>
      <c r="AA97" s="116"/>
      <c r="AB97" s="116"/>
      <c r="AC97" s="116"/>
      <c r="AD97" s="116"/>
      <c r="AE97" s="116"/>
      <c r="AF97" s="116"/>
      <c r="AG97" s="11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row>
    <row r="98" spans="1:184" ht="16.899999999999999" customHeight="1">
      <c r="A98" s="26"/>
      <c r="B98" s="86" t="s">
        <v>135</v>
      </c>
      <c r="C98" s="101"/>
      <c r="D98" s="259" t="s">
        <v>3084</v>
      </c>
      <c r="I98" s="260"/>
      <c r="J98" s="269"/>
      <c r="K98" s="269"/>
      <c r="L98" s="269"/>
      <c r="M98" s="269"/>
      <c r="N98" s="269"/>
      <c r="O98" s="269"/>
      <c r="P98" s="258"/>
      <c r="Q98" s="259"/>
      <c r="R98" s="86" t="s">
        <v>135</v>
      </c>
      <c r="S98" s="101"/>
      <c r="T98" s="259"/>
      <c r="U98" s="259"/>
      <c r="V98" s="259"/>
      <c r="W98" s="259"/>
      <c r="X98" s="259"/>
      <c r="Y98" s="260"/>
      <c r="Z98" s="269"/>
      <c r="AA98" s="14"/>
      <c r="AB98" s="14"/>
      <c r="AC98" s="14"/>
      <c r="AD98" s="14"/>
      <c r="AE98" s="14"/>
      <c r="AF98" s="14"/>
      <c r="AG98" s="14"/>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row>
    <row r="99" spans="1:184" ht="16.899999999999999" customHeight="1">
      <c r="A99" s="26"/>
      <c r="B99" s="92" t="s">
        <v>136</v>
      </c>
      <c r="C99" s="101"/>
      <c r="D99" s="259" t="s">
        <v>3085</v>
      </c>
      <c r="I99" s="260"/>
      <c r="J99" s="269"/>
      <c r="K99" s="269"/>
      <c r="L99" s="269"/>
      <c r="M99" s="269"/>
      <c r="N99" s="269"/>
      <c r="O99" s="269"/>
      <c r="P99" s="258"/>
      <c r="Q99" s="259"/>
      <c r="R99" s="92" t="s">
        <v>136</v>
      </c>
      <c r="S99" s="101"/>
      <c r="T99" s="259"/>
      <c r="U99" s="259"/>
      <c r="V99" s="259"/>
      <c r="W99" s="259"/>
      <c r="X99" s="259"/>
      <c r="Y99" s="260"/>
      <c r="Z99" s="269"/>
      <c r="AA99" s="14"/>
      <c r="AB99" s="14"/>
      <c r="AC99" s="14"/>
      <c r="AD99" s="14"/>
      <c r="AE99" s="14"/>
      <c r="AF99" s="14"/>
      <c r="AG99" s="14"/>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row>
    <row r="100" spans="1:184" ht="16.899999999999999" customHeight="1">
      <c r="A100" s="26"/>
      <c r="B100" s="92" t="s">
        <v>137</v>
      </c>
      <c r="C100" s="101"/>
      <c r="I100" s="260"/>
      <c r="J100" s="269"/>
      <c r="K100" s="269"/>
      <c r="L100" s="269"/>
      <c r="M100" s="269"/>
      <c r="N100" s="269"/>
      <c r="O100" s="269"/>
      <c r="P100" s="258"/>
      <c r="Q100" s="259"/>
      <c r="R100" s="92" t="s">
        <v>137</v>
      </c>
      <c r="S100" s="101"/>
      <c r="T100" s="259"/>
      <c r="U100" s="259"/>
      <c r="V100" s="259"/>
      <c r="W100" s="259"/>
      <c r="X100" s="259"/>
      <c r="Y100" s="260"/>
      <c r="Z100" s="269"/>
      <c r="AA100" s="14"/>
      <c r="AB100" s="14"/>
      <c r="AC100" s="14"/>
      <c r="AD100" s="14"/>
      <c r="AE100" s="14"/>
      <c r="AF100" s="14"/>
      <c r="AG100" s="14"/>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row>
    <row r="101" spans="1:184" ht="16.899999999999999" customHeight="1">
      <c r="A101" s="26"/>
      <c r="B101" s="95" t="s">
        <v>138</v>
      </c>
      <c r="C101" s="101"/>
      <c r="I101" s="260"/>
      <c r="J101" s="269"/>
      <c r="K101" s="269"/>
      <c r="L101" s="269"/>
      <c r="M101" s="269"/>
      <c r="N101" s="269"/>
      <c r="O101" s="269"/>
      <c r="P101" s="258"/>
      <c r="Q101" s="259"/>
      <c r="R101" s="95" t="s">
        <v>138</v>
      </c>
      <c r="S101" s="101"/>
      <c r="T101" s="259"/>
      <c r="U101" s="259"/>
      <c r="V101" s="259"/>
      <c r="W101" s="259"/>
      <c r="X101" s="259"/>
      <c r="Y101" s="260"/>
      <c r="Z101" s="269"/>
      <c r="AA101" s="14"/>
      <c r="AB101" s="14"/>
      <c r="AC101" s="14"/>
      <c r="AD101" s="14"/>
      <c r="AE101" s="14"/>
      <c r="AF101" s="14"/>
      <c r="AG101" s="14"/>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row>
    <row r="102" spans="1:184" ht="16.899999999999999" customHeight="1">
      <c r="A102" s="26"/>
      <c r="B102" s="95" t="s">
        <v>139</v>
      </c>
      <c r="C102" s="101"/>
      <c r="I102" s="260"/>
      <c r="J102" s="269"/>
      <c r="K102" s="269"/>
      <c r="L102" s="269"/>
      <c r="M102" s="269"/>
      <c r="N102" s="269"/>
      <c r="O102" s="269"/>
      <c r="P102" s="258"/>
      <c r="Q102" s="259"/>
      <c r="R102" s="95" t="s">
        <v>139</v>
      </c>
      <c r="S102" s="101"/>
      <c r="T102" s="259"/>
      <c r="U102" s="259"/>
      <c r="V102" s="259"/>
      <c r="W102" s="259"/>
      <c r="X102" s="259"/>
      <c r="Y102" s="260"/>
      <c r="Z102" s="269"/>
      <c r="AA102" s="14"/>
      <c r="AB102" s="14"/>
      <c r="AC102" s="14"/>
      <c r="AD102" s="14"/>
      <c r="AE102" s="14"/>
      <c r="AF102" s="14"/>
      <c r="AG102" s="14"/>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row>
    <row r="103" spans="1:184" ht="16.899999999999999" customHeight="1">
      <c r="A103" s="26"/>
      <c r="B103" s="96" t="s">
        <v>140</v>
      </c>
      <c r="C103" s="101"/>
      <c r="I103" s="260"/>
      <c r="J103" s="269"/>
      <c r="K103" s="269"/>
      <c r="L103" s="269"/>
      <c r="M103" s="269"/>
      <c r="N103" s="269"/>
      <c r="O103" s="269"/>
      <c r="P103" s="258"/>
      <c r="Q103" s="259"/>
      <c r="R103" s="96" t="s">
        <v>140</v>
      </c>
      <c r="S103" s="101"/>
      <c r="T103" s="259"/>
      <c r="U103" s="259"/>
      <c r="V103" s="259"/>
      <c r="W103" s="259"/>
      <c r="X103" s="259"/>
      <c r="Y103" s="260"/>
      <c r="Z103" s="269"/>
      <c r="AA103" s="14"/>
      <c r="AB103" s="14"/>
      <c r="AC103" s="14"/>
      <c r="AD103" s="14"/>
      <c r="AE103" s="14"/>
      <c r="AF103" s="14"/>
      <c r="AG103" s="14"/>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row>
    <row r="104" spans="1:184" ht="16.5" customHeight="1">
      <c r="A104" s="26"/>
      <c r="B104" s="96" t="s">
        <v>141</v>
      </c>
      <c r="C104" s="101"/>
      <c r="I104" s="260"/>
      <c r="J104" s="269"/>
      <c r="K104" s="269"/>
      <c r="L104" s="269"/>
      <c r="M104" s="269"/>
      <c r="N104" s="269"/>
      <c r="O104" s="269"/>
      <c r="P104" s="258"/>
      <c r="Q104" s="259"/>
      <c r="R104" s="96" t="s">
        <v>141</v>
      </c>
      <c r="S104" s="101"/>
      <c r="T104" s="259"/>
      <c r="U104" s="259"/>
      <c r="V104" s="259"/>
      <c r="W104" s="259"/>
      <c r="X104" s="259"/>
      <c r="Y104" s="260"/>
      <c r="Z104" s="269"/>
      <c r="AA104" s="14"/>
      <c r="AB104" s="14"/>
      <c r="AC104" s="14"/>
      <c r="AD104" s="14"/>
      <c r="AE104" s="14"/>
      <c r="AF104" s="14"/>
      <c r="AG104" s="14"/>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row>
    <row r="105" spans="1:184" ht="16.899999999999999" customHeight="1">
      <c r="A105" s="26"/>
      <c r="B105" s="96" t="s">
        <v>142</v>
      </c>
      <c r="C105" s="101"/>
      <c r="J105" s="269"/>
      <c r="K105" s="269"/>
      <c r="L105" s="269"/>
      <c r="M105" s="269"/>
      <c r="N105" s="269"/>
      <c r="O105" s="269"/>
      <c r="P105" s="259"/>
      <c r="Q105" s="259"/>
      <c r="R105" s="96" t="s">
        <v>142</v>
      </c>
      <c r="S105" s="101"/>
      <c r="T105" s="259"/>
      <c r="U105" s="259"/>
      <c r="V105" s="259"/>
      <c r="W105" s="259"/>
      <c r="X105" s="259"/>
      <c r="Y105" s="259"/>
      <c r="Z105" s="269"/>
      <c r="AA105" s="14"/>
      <c r="AB105" s="14"/>
      <c r="AC105" s="14"/>
      <c r="AD105" s="14"/>
      <c r="AE105" s="14"/>
      <c r="AF105" s="14"/>
      <c r="AG105" s="14"/>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row>
  </sheetData>
  <mergeCells count="66">
    <mergeCell ref="V4:X4"/>
    <mergeCell ref="Y4:Y5"/>
    <mergeCell ref="P4:P5"/>
    <mergeCell ref="D3:J3"/>
    <mergeCell ref="K3:Q3"/>
    <mergeCell ref="T4:T5"/>
    <mergeCell ref="U4:U5"/>
    <mergeCell ref="I4:I5"/>
    <mergeCell ref="J4:J5"/>
    <mergeCell ref="K4:K5"/>
    <mergeCell ref="L4:L5"/>
    <mergeCell ref="M4:O4"/>
    <mergeCell ref="Z4:Z5"/>
    <mergeCell ref="B13:B16"/>
    <mergeCell ref="R13:R16"/>
    <mergeCell ref="B17:B20"/>
    <mergeCell ref="R17:R20"/>
    <mergeCell ref="R3:R6"/>
    <mergeCell ref="S3:S6"/>
    <mergeCell ref="Q4:Q5"/>
    <mergeCell ref="B8:B10"/>
    <mergeCell ref="R8:R10"/>
    <mergeCell ref="B3:B6"/>
    <mergeCell ref="C3:C6"/>
    <mergeCell ref="T3:Z3"/>
    <mergeCell ref="D4:D5"/>
    <mergeCell ref="E4:E5"/>
    <mergeCell ref="F4:H4"/>
    <mergeCell ref="B27:B30"/>
    <mergeCell ref="R27:R30"/>
    <mergeCell ref="B31:C31"/>
    <mergeCell ref="R31:S31"/>
    <mergeCell ref="B32:B35"/>
    <mergeCell ref="R32:R35"/>
    <mergeCell ref="B40:B44"/>
    <mergeCell ref="R40:R44"/>
    <mergeCell ref="B48:B50"/>
    <mergeCell ref="R48:R50"/>
    <mergeCell ref="B55:B57"/>
    <mergeCell ref="R55:R57"/>
    <mergeCell ref="B58:B60"/>
    <mergeCell ref="R58:R60"/>
    <mergeCell ref="B61:B64"/>
    <mergeCell ref="R61:R64"/>
    <mergeCell ref="B66:B69"/>
    <mergeCell ref="R66:R69"/>
    <mergeCell ref="B71:C71"/>
    <mergeCell ref="R71:S71"/>
    <mergeCell ref="B77:B81"/>
    <mergeCell ref="R77:R81"/>
    <mergeCell ref="B82:B84"/>
    <mergeCell ref="R82:R84"/>
    <mergeCell ref="B85:C85"/>
    <mergeCell ref="R85:S85"/>
    <mergeCell ref="B86:B89"/>
    <mergeCell ref="R86:R89"/>
    <mergeCell ref="B91:C91"/>
    <mergeCell ref="R91:S91"/>
    <mergeCell ref="B97:C97"/>
    <mergeCell ref="R97:S97"/>
    <mergeCell ref="B94:C94"/>
    <mergeCell ref="R94:S94"/>
    <mergeCell ref="B95:C95"/>
    <mergeCell ref="R95:S95"/>
    <mergeCell ref="B96:C96"/>
    <mergeCell ref="R96:S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5" man="1"/>
  </rowBreaks>
  <colBreaks count="1" manualBreakCount="1">
    <brk id="1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GB103"/>
  <sheetViews>
    <sheetView view="pageBreakPreview" zoomScaleNormal="100" zoomScaleSheetLayoutView="100" workbookViewId="0"/>
  </sheetViews>
  <sheetFormatPr defaultColWidth="7.875" defaultRowHeight="13.5"/>
  <cols>
    <col min="1" max="1" width="2.5" style="1" customWidth="1"/>
    <col min="2" max="2" width="10.25" style="26" customWidth="1"/>
    <col min="3" max="3" width="16.625" style="26" customWidth="1"/>
    <col min="4" max="10" width="7.625" style="259" customWidth="1"/>
    <col min="11" max="17" width="7.625" style="260" customWidth="1"/>
    <col min="18" max="18" width="10.25" style="26" customWidth="1"/>
    <col min="19" max="19" width="16.625" style="26" customWidth="1"/>
    <col min="20" max="26" width="7.625" style="262" customWidth="1"/>
    <col min="27" max="28" width="5" style="8" customWidth="1"/>
    <col min="29" max="29" width="6.75" style="8" customWidth="1"/>
    <col min="30" max="31" width="5" style="8" customWidth="1"/>
    <col min="32" max="32" width="6.75" style="8" customWidth="1"/>
    <col min="33" max="33" width="5" style="8" customWidth="1"/>
    <col min="34" max="16384" width="7.875" style="1"/>
  </cols>
  <sheetData>
    <row r="1" spans="1:184" ht="14.25" customHeight="1">
      <c r="D1" s="258"/>
      <c r="T1" s="26"/>
      <c r="U1" s="26"/>
      <c r="V1" s="26"/>
      <c r="W1" s="26"/>
      <c r="X1" s="26"/>
      <c r="Y1" s="26"/>
      <c r="Z1" s="26"/>
      <c r="AA1" s="26"/>
    </row>
    <row r="2" spans="1:184" ht="21.75" thickBot="1">
      <c r="B2" s="247" t="s">
        <v>3086</v>
      </c>
      <c r="C2" s="109"/>
      <c r="I2" s="260"/>
      <c r="J2" s="260"/>
      <c r="P2" s="263"/>
      <c r="Q2" s="264"/>
      <c r="R2" s="247" t="s">
        <v>3087</v>
      </c>
      <c r="S2" s="109"/>
    </row>
    <row r="3" spans="1:184" s="156" customFormat="1" ht="16.899999999999999" customHeight="1">
      <c r="B3" s="525" t="s">
        <v>1</v>
      </c>
      <c r="C3" s="528" t="s">
        <v>2</v>
      </c>
      <c r="D3" s="557" t="s">
        <v>3061</v>
      </c>
      <c r="E3" s="557"/>
      <c r="F3" s="557"/>
      <c r="G3" s="557"/>
      <c r="H3" s="557"/>
      <c r="I3" s="557"/>
      <c r="J3" s="557"/>
      <c r="K3" s="557" t="s">
        <v>3062</v>
      </c>
      <c r="L3" s="557"/>
      <c r="M3" s="557"/>
      <c r="N3" s="557"/>
      <c r="O3" s="557"/>
      <c r="P3" s="557"/>
      <c r="Q3" s="558"/>
      <c r="R3" s="525" t="s">
        <v>1</v>
      </c>
      <c r="S3" s="528" t="s">
        <v>2</v>
      </c>
      <c r="T3" s="549" t="s">
        <v>3063</v>
      </c>
      <c r="U3" s="550"/>
      <c r="V3" s="550"/>
      <c r="W3" s="550"/>
      <c r="X3" s="550"/>
      <c r="Y3" s="550"/>
      <c r="Z3" s="551"/>
      <c r="AA3" s="112"/>
      <c r="AB3" s="112"/>
      <c r="AC3" s="112"/>
      <c r="AD3" s="112"/>
      <c r="AE3" s="112"/>
      <c r="AF3" s="112"/>
      <c r="AG3" s="112"/>
    </row>
    <row r="4" spans="1:184" s="156" customFormat="1" ht="16.899999999999999" customHeight="1">
      <c r="B4" s="526"/>
      <c r="C4" s="529"/>
      <c r="D4" s="552" t="s">
        <v>3064</v>
      </c>
      <c r="E4" s="552" t="s">
        <v>3065</v>
      </c>
      <c r="F4" s="552" t="s">
        <v>3066</v>
      </c>
      <c r="G4" s="552"/>
      <c r="H4" s="552"/>
      <c r="I4" s="552" t="s">
        <v>3067</v>
      </c>
      <c r="J4" s="552" t="s">
        <v>3068</v>
      </c>
      <c r="K4" s="552" t="s">
        <v>3064</v>
      </c>
      <c r="L4" s="552" t="s">
        <v>3065</v>
      </c>
      <c r="M4" s="552" t="s">
        <v>3066</v>
      </c>
      <c r="N4" s="552"/>
      <c r="O4" s="552"/>
      <c r="P4" s="552" t="s">
        <v>3067</v>
      </c>
      <c r="Q4" s="541" t="s">
        <v>3068</v>
      </c>
      <c r="R4" s="526"/>
      <c r="S4" s="529"/>
      <c r="T4" s="552" t="s">
        <v>3064</v>
      </c>
      <c r="U4" s="552" t="s">
        <v>3065</v>
      </c>
      <c r="V4" s="554" t="s">
        <v>3066</v>
      </c>
      <c r="W4" s="555"/>
      <c r="X4" s="556"/>
      <c r="Y4" s="552" t="s">
        <v>3067</v>
      </c>
      <c r="Z4" s="541" t="s">
        <v>3068</v>
      </c>
      <c r="AA4" s="114"/>
      <c r="AB4" s="114"/>
      <c r="AC4" s="114"/>
      <c r="AD4" s="114"/>
      <c r="AE4" s="114"/>
      <c r="AF4" s="114"/>
      <c r="AG4" s="114"/>
    </row>
    <row r="5" spans="1:184" s="156" customFormat="1" ht="30" customHeight="1">
      <c r="B5" s="526"/>
      <c r="C5" s="529"/>
      <c r="D5" s="553"/>
      <c r="E5" s="553"/>
      <c r="F5" s="266" t="s">
        <v>3069</v>
      </c>
      <c r="G5" s="266" t="s">
        <v>3070</v>
      </c>
      <c r="H5" s="266" t="s">
        <v>3071</v>
      </c>
      <c r="I5" s="553"/>
      <c r="J5" s="553"/>
      <c r="K5" s="553"/>
      <c r="L5" s="553"/>
      <c r="M5" s="266" t="s">
        <v>3069</v>
      </c>
      <c r="N5" s="266" t="s">
        <v>3070</v>
      </c>
      <c r="O5" s="266" t="s">
        <v>3071</v>
      </c>
      <c r="P5" s="553"/>
      <c r="Q5" s="542"/>
      <c r="R5" s="526"/>
      <c r="S5" s="529"/>
      <c r="T5" s="553"/>
      <c r="U5" s="553"/>
      <c r="V5" s="266" t="s">
        <v>3069</v>
      </c>
      <c r="W5" s="266" t="s">
        <v>3070</v>
      </c>
      <c r="X5" s="266" t="s">
        <v>3071</v>
      </c>
      <c r="Y5" s="553"/>
      <c r="Z5" s="542"/>
      <c r="AA5" s="114"/>
      <c r="AB5" s="114"/>
      <c r="AC5" s="114"/>
      <c r="AD5" s="114"/>
      <c r="AE5" s="114"/>
      <c r="AF5" s="114"/>
      <c r="AG5" s="114"/>
    </row>
    <row r="6" spans="1:184" s="156" customFormat="1" ht="16.899999999999999" customHeight="1" thickBot="1">
      <c r="B6" s="527"/>
      <c r="C6" s="530"/>
      <c r="D6" s="267" t="s">
        <v>3072</v>
      </c>
      <c r="E6" s="267" t="s">
        <v>3072</v>
      </c>
      <c r="F6" s="267" t="s">
        <v>3072</v>
      </c>
      <c r="G6" s="267" t="s">
        <v>3072</v>
      </c>
      <c r="H6" s="267" t="s">
        <v>3072</v>
      </c>
      <c r="I6" s="267" t="s">
        <v>3072</v>
      </c>
      <c r="J6" s="267" t="s">
        <v>3072</v>
      </c>
      <c r="K6" s="267" t="s">
        <v>3072</v>
      </c>
      <c r="L6" s="267" t="s">
        <v>3072</v>
      </c>
      <c r="M6" s="267" t="s">
        <v>3072</v>
      </c>
      <c r="N6" s="267" t="s">
        <v>3072</v>
      </c>
      <c r="O6" s="267" t="s">
        <v>3072</v>
      </c>
      <c r="P6" s="267" t="s">
        <v>3072</v>
      </c>
      <c r="Q6" s="268" t="s">
        <v>3072</v>
      </c>
      <c r="R6" s="527"/>
      <c r="S6" s="530"/>
      <c r="T6" s="267" t="s">
        <v>3072</v>
      </c>
      <c r="U6" s="267" t="s">
        <v>3072</v>
      </c>
      <c r="V6" s="267" t="s">
        <v>3072</v>
      </c>
      <c r="W6" s="267" t="s">
        <v>3072</v>
      </c>
      <c r="X6" s="267" t="s">
        <v>3072</v>
      </c>
      <c r="Y6" s="267" t="s">
        <v>3072</v>
      </c>
      <c r="Z6" s="268" t="s">
        <v>3072</v>
      </c>
      <c r="AA6" s="112"/>
      <c r="AB6" s="112"/>
      <c r="AC6" s="112"/>
      <c r="AD6" s="112"/>
      <c r="AE6" s="112"/>
      <c r="AF6" s="112"/>
      <c r="AG6" s="112"/>
    </row>
    <row r="7" spans="1:184" ht="16.899999999999999" customHeight="1">
      <c r="A7" s="26"/>
      <c r="B7" s="115" t="s">
        <v>15</v>
      </c>
      <c r="C7" s="28" t="s">
        <v>16</v>
      </c>
      <c r="D7" s="271">
        <v>370.4</v>
      </c>
      <c r="E7" s="271">
        <v>21.37</v>
      </c>
      <c r="F7" s="271">
        <v>342.05</v>
      </c>
      <c r="G7" s="271">
        <v>271.37</v>
      </c>
      <c r="H7" s="271">
        <v>23.08</v>
      </c>
      <c r="I7" s="271">
        <v>5.96</v>
      </c>
      <c r="J7" s="271">
        <v>1.02</v>
      </c>
      <c r="K7" s="271">
        <v>225.65</v>
      </c>
      <c r="L7" s="271">
        <v>14.27</v>
      </c>
      <c r="M7" s="271">
        <v>204.88</v>
      </c>
      <c r="N7" s="271">
        <v>161.44999999999999</v>
      </c>
      <c r="O7" s="271">
        <v>22.34</v>
      </c>
      <c r="P7" s="271">
        <v>5.58</v>
      </c>
      <c r="Q7" s="272">
        <v>0.92</v>
      </c>
      <c r="R7" s="115" t="s">
        <v>15</v>
      </c>
      <c r="S7" s="28" t="s">
        <v>16</v>
      </c>
      <c r="T7" s="273">
        <v>28.23</v>
      </c>
      <c r="U7" s="273">
        <v>0</v>
      </c>
      <c r="V7" s="273">
        <v>28.19</v>
      </c>
      <c r="W7" s="273">
        <v>23.95</v>
      </c>
      <c r="X7" s="273">
        <v>0</v>
      </c>
      <c r="Y7" s="273">
        <v>0.04</v>
      </c>
      <c r="Z7" s="274">
        <v>0</v>
      </c>
      <c r="AA7" s="14"/>
      <c r="AB7" s="14"/>
      <c r="AC7" s="14"/>
      <c r="AD7" s="14"/>
      <c r="AE7" s="14"/>
      <c r="AF7" s="14"/>
      <c r="AG7" s="14"/>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row>
    <row r="8" spans="1:184" ht="16.899999999999999" customHeight="1">
      <c r="A8" s="26"/>
      <c r="B8" s="117" t="s">
        <v>148</v>
      </c>
      <c r="C8" s="33" t="s">
        <v>149</v>
      </c>
      <c r="D8" s="275">
        <v>201.4</v>
      </c>
      <c r="E8" s="275">
        <v>15.94</v>
      </c>
      <c r="F8" s="275">
        <v>177.04</v>
      </c>
      <c r="G8" s="275">
        <v>154.5</v>
      </c>
      <c r="H8" s="275">
        <v>11.12</v>
      </c>
      <c r="I8" s="275">
        <v>2.78</v>
      </c>
      <c r="J8" s="275">
        <v>5.64</v>
      </c>
      <c r="K8" s="275">
        <v>145.09200000000001</v>
      </c>
      <c r="L8" s="275">
        <v>15.94</v>
      </c>
      <c r="M8" s="275">
        <v>124.482</v>
      </c>
      <c r="N8" s="275">
        <v>108.163</v>
      </c>
      <c r="O8" s="275">
        <v>8.1489999999999991</v>
      </c>
      <c r="P8" s="275">
        <v>2.78</v>
      </c>
      <c r="Q8" s="276">
        <v>1.89</v>
      </c>
      <c r="R8" s="117" t="s">
        <v>148</v>
      </c>
      <c r="S8" s="33" t="s">
        <v>149</v>
      </c>
      <c r="T8" s="277">
        <v>8.51</v>
      </c>
      <c r="U8" s="277">
        <v>0</v>
      </c>
      <c r="V8" s="277">
        <v>8.51</v>
      </c>
      <c r="W8" s="277">
        <v>7.81</v>
      </c>
      <c r="X8" s="277">
        <v>0</v>
      </c>
      <c r="Y8" s="277">
        <v>0</v>
      </c>
      <c r="Z8" s="278">
        <v>0</v>
      </c>
      <c r="AA8" s="14"/>
      <c r="AB8" s="14"/>
      <c r="AC8" s="14"/>
      <c r="AD8" s="14"/>
      <c r="AE8" s="14"/>
      <c r="AF8" s="14"/>
      <c r="AG8" s="14"/>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row>
    <row r="9" spans="1:184" ht="16.899999999999999" customHeight="1">
      <c r="A9" s="26"/>
      <c r="B9" s="77" t="s">
        <v>21</v>
      </c>
      <c r="C9" s="33" t="s">
        <v>22</v>
      </c>
      <c r="D9" s="275">
        <v>88.54</v>
      </c>
      <c r="E9" s="275">
        <v>0</v>
      </c>
      <c r="F9" s="275">
        <v>87.64</v>
      </c>
      <c r="G9" s="275">
        <v>59.76</v>
      </c>
      <c r="H9" s="275">
        <v>3</v>
      </c>
      <c r="I9" s="275">
        <v>0.9</v>
      </c>
      <c r="J9" s="275">
        <v>0</v>
      </c>
      <c r="K9" s="275">
        <v>64.67</v>
      </c>
      <c r="L9" s="275">
        <v>0</v>
      </c>
      <c r="M9" s="275">
        <v>63.78</v>
      </c>
      <c r="N9" s="275">
        <v>42.94</v>
      </c>
      <c r="O9" s="275">
        <v>2.89</v>
      </c>
      <c r="P9" s="275">
        <v>0.89</v>
      </c>
      <c r="Q9" s="276">
        <v>0</v>
      </c>
      <c r="R9" s="77" t="s">
        <v>21</v>
      </c>
      <c r="S9" s="33" t="s">
        <v>22</v>
      </c>
      <c r="T9" s="277">
        <v>15.37</v>
      </c>
      <c r="U9" s="277">
        <v>0</v>
      </c>
      <c r="V9" s="277">
        <v>15.36</v>
      </c>
      <c r="W9" s="277">
        <v>11.98</v>
      </c>
      <c r="X9" s="277">
        <v>0.1</v>
      </c>
      <c r="Y9" s="277">
        <v>0.01</v>
      </c>
      <c r="Z9" s="278">
        <v>0</v>
      </c>
      <c r="AA9" s="14"/>
      <c r="AB9" s="14"/>
      <c r="AC9" s="14"/>
      <c r="AD9" s="14"/>
      <c r="AE9" s="14"/>
      <c r="AF9" s="14"/>
      <c r="AG9" s="14"/>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row>
    <row r="10" spans="1:184" ht="16.899999999999999" customHeight="1">
      <c r="A10" s="26"/>
      <c r="B10" s="77" t="s">
        <v>23</v>
      </c>
      <c r="C10" s="33" t="s">
        <v>24</v>
      </c>
      <c r="D10" s="275">
        <v>78.03</v>
      </c>
      <c r="E10" s="275">
        <v>4.7</v>
      </c>
      <c r="F10" s="275">
        <v>70.7</v>
      </c>
      <c r="G10" s="275">
        <v>43.33</v>
      </c>
      <c r="H10" s="275">
        <v>1.64</v>
      </c>
      <c r="I10" s="275">
        <v>2.44</v>
      </c>
      <c r="J10" s="275">
        <v>0.19</v>
      </c>
      <c r="K10" s="275">
        <v>47.16</v>
      </c>
      <c r="L10" s="275">
        <v>0</v>
      </c>
      <c r="M10" s="275">
        <v>46.42</v>
      </c>
      <c r="N10" s="275">
        <v>26.56</v>
      </c>
      <c r="O10" s="275">
        <v>1.56</v>
      </c>
      <c r="P10" s="275">
        <v>0.74</v>
      </c>
      <c r="Q10" s="276">
        <v>0</v>
      </c>
      <c r="R10" s="77" t="s">
        <v>23</v>
      </c>
      <c r="S10" s="33" t="s">
        <v>24</v>
      </c>
      <c r="T10" s="277">
        <v>12.73</v>
      </c>
      <c r="U10" s="277">
        <v>0</v>
      </c>
      <c r="V10" s="277">
        <v>12.31</v>
      </c>
      <c r="W10" s="277">
        <v>7.46</v>
      </c>
      <c r="X10" s="277">
        <v>0</v>
      </c>
      <c r="Y10" s="277">
        <v>0.42</v>
      </c>
      <c r="Z10" s="278">
        <v>0</v>
      </c>
      <c r="AA10" s="14"/>
      <c r="AB10" s="14"/>
      <c r="AC10" s="14"/>
      <c r="AD10" s="14"/>
      <c r="AE10" s="14"/>
      <c r="AF10" s="14"/>
      <c r="AG10" s="14"/>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row>
    <row r="11" spans="1:184" ht="16.899999999999999" customHeight="1">
      <c r="A11" s="26"/>
      <c r="B11" s="492" t="s">
        <v>25</v>
      </c>
      <c r="C11" s="279" t="s">
        <v>26</v>
      </c>
      <c r="D11" s="280">
        <v>70.41</v>
      </c>
      <c r="E11" s="280">
        <v>6.82</v>
      </c>
      <c r="F11" s="280">
        <v>53.57</v>
      </c>
      <c r="G11" s="280">
        <v>51.1</v>
      </c>
      <c r="H11" s="280">
        <v>0</v>
      </c>
      <c r="I11" s="280">
        <v>10.02</v>
      </c>
      <c r="J11" s="280">
        <v>0</v>
      </c>
      <c r="K11" s="280">
        <v>59.07</v>
      </c>
      <c r="L11" s="280">
        <v>5.32</v>
      </c>
      <c r="M11" s="280">
        <v>43.73</v>
      </c>
      <c r="N11" s="280">
        <v>41.97</v>
      </c>
      <c r="O11" s="280">
        <v>0</v>
      </c>
      <c r="P11" s="280">
        <v>10.02</v>
      </c>
      <c r="Q11" s="281">
        <v>0</v>
      </c>
      <c r="R11" s="492" t="s">
        <v>25</v>
      </c>
      <c r="S11" s="43" t="s">
        <v>26</v>
      </c>
      <c r="T11" s="282">
        <v>1.81</v>
      </c>
      <c r="U11" s="282">
        <v>1.5</v>
      </c>
      <c r="V11" s="282">
        <v>0.31</v>
      </c>
      <c r="W11" s="282">
        <v>0.31</v>
      </c>
      <c r="X11" s="282">
        <v>0</v>
      </c>
      <c r="Y11" s="282">
        <v>0</v>
      </c>
      <c r="Z11" s="283">
        <v>0</v>
      </c>
      <c r="AA11" s="14"/>
      <c r="AB11" s="14"/>
      <c r="AC11" s="14"/>
      <c r="AD11" s="14"/>
      <c r="AE11" s="14"/>
      <c r="AF11" s="14"/>
      <c r="AG11" s="14"/>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row>
    <row r="12" spans="1:184" ht="16.899999999999999" customHeight="1">
      <c r="A12" s="26"/>
      <c r="B12" s="493"/>
      <c r="C12" s="118" t="s">
        <v>27</v>
      </c>
      <c r="D12" s="280">
        <v>50.39</v>
      </c>
      <c r="E12" s="280">
        <v>6.55</v>
      </c>
      <c r="F12" s="280">
        <v>43.17</v>
      </c>
      <c r="G12" s="280">
        <v>34.33</v>
      </c>
      <c r="H12" s="280">
        <v>4.4000000000000004</v>
      </c>
      <c r="I12" s="280">
        <v>0.67</v>
      </c>
      <c r="J12" s="280">
        <v>0</v>
      </c>
      <c r="K12" s="280">
        <v>39.31</v>
      </c>
      <c r="L12" s="280">
        <v>5.63</v>
      </c>
      <c r="M12" s="280">
        <v>33.200000000000003</v>
      </c>
      <c r="N12" s="280">
        <v>26.12</v>
      </c>
      <c r="O12" s="280">
        <v>3.69</v>
      </c>
      <c r="P12" s="280">
        <v>0.48</v>
      </c>
      <c r="Q12" s="281">
        <v>0</v>
      </c>
      <c r="R12" s="493"/>
      <c r="S12" s="118" t="s">
        <v>27</v>
      </c>
      <c r="T12" s="282">
        <v>0.25</v>
      </c>
      <c r="U12" s="282">
        <v>0</v>
      </c>
      <c r="V12" s="282">
        <v>0.25</v>
      </c>
      <c r="W12" s="282">
        <v>0.25</v>
      </c>
      <c r="X12" s="282">
        <v>0</v>
      </c>
      <c r="Y12" s="282">
        <v>0</v>
      </c>
      <c r="Z12" s="283">
        <v>0</v>
      </c>
      <c r="AA12" s="14"/>
      <c r="AB12" s="14"/>
      <c r="AC12" s="14"/>
      <c r="AD12" s="14"/>
      <c r="AE12" s="14"/>
      <c r="AF12" s="14"/>
      <c r="AG12" s="14"/>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row>
    <row r="13" spans="1:184" ht="16.899999999999999" customHeight="1">
      <c r="A13" s="26"/>
      <c r="B13" s="493"/>
      <c r="C13" s="118" t="s">
        <v>28</v>
      </c>
      <c r="D13" s="280">
        <v>55.77</v>
      </c>
      <c r="E13" s="280">
        <v>9.26</v>
      </c>
      <c r="F13" s="280">
        <v>46.51</v>
      </c>
      <c r="G13" s="280">
        <v>16.399999999999999</v>
      </c>
      <c r="H13" s="280">
        <v>9.0399999999999991</v>
      </c>
      <c r="I13" s="280">
        <v>0</v>
      </c>
      <c r="J13" s="280">
        <v>0</v>
      </c>
      <c r="K13" s="280">
        <v>39.93</v>
      </c>
      <c r="L13" s="280">
        <v>7.39</v>
      </c>
      <c r="M13" s="280">
        <v>32.54</v>
      </c>
      <c r="N13" s="280">
        <v>12.1</v>
      </c>
      <c r="O13" s="280">
        <v>7.72</v>
      </c>
      <c r="P13" s="280">
        <v>0</v>
      </c>
      <c r="Q13" s="281">
        <v>0</v>
      </c>
      <c r="R13" s="493"/>
      <c r="S13" s="118" t="s">
        <v>28</v>
      </c>
      <c r="T13" s="282">
        <v>5.2</v>
      </c>
      <c r="U13" s="282">
        <v>0</v>
      </c>
      <c r="V13" s="282">
        <v>5.2</v>
      </c>
      <c r="W13" s="282">
        <v>2.58</v>
      </c>
      <c r="X13" s="282">
        <v>0</v>
      </c>
      <c r="Y13" s="282">
        <v>0</v>
      </c>
      <c r="Z13" s="283">
        <v>0</v>
      </c>
      <c r="AA13" s="14"/>
      <c r="AB13" s="14"/>
      <c r="AC13" s="14"/>
      <c r="AD13" s="14"/>
      <c r="AE13" s="14"/>
      <c r="AF13" s="14"/>
      <c r="AG13" s="14"/>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row>
    <row r="14" spans="1:184" ht="16.899999999999999" customHeight="1">
      <c r="A14" s="26"/>
      <c r="B14" s="494"/>
      <c r="C14" s="33" t="s">
        <v>29</v>
      </c>
      <c r="D14" s="275">
        <v>176.57</v>
      </c>
      <c r="E14" s="275">
        <v>22.630000000000003</v>
      </c>
      <c r="F14" s="275">
        <v>143.25</v>
      </c>
      <c r="G14" s="275">
        <v>101.83000000000001</v>
      </c>
      <c r="H14" s="275">
        <v>13.44</v>
      </c>
      <c r="I14" s="275">
        <v>10.69</v>
      </c>
      <c r="J14" s="275">
        <v>0</v>
      </c>
      <c r="K14" s="275">
        <v>138.31</v>
      </c>
      <c r="L14" s="275">
        <v>18.34</v>
      </c>
      <c r="M14" s="275">
        <v>109.47</v>
      </c>
      <c r="N14" s="275">
        <v>80.19</v>
      </c>
      <c r="O14" s="275">
        <v>11.41</v>
      </c>
      <c r="P14" s="275">
        <v>10.5</v>
      </c>
      <c r="Q14" s="276">
        <v>0</v>
      </c>
      <c r="R14" s="494"/>
      <c r="S14" s="33" t="s">
        <v>29</v>
      </c>
      <c r="T14" s="277">
        <v>7.26</v>
      </c>
      <c r="U14" s="277">
        <v>1.5</v>
      </c>
      <c r="V14" s="277">
        <v>5.76</v>
      </c>
      <c r="W14" s="277">
        <v>3.14</v>
      </c>
      <c r="X14" s="277">
        <v>0</v>
      </c>
      <c r="Y14" s="277">
        <v>0</v>
      </c>
      <c r="Z14" s="278">
        <v>0</v>
      </c>
      <c r="AA14" s="14"/>
      <c r="AB14" s="14"/>
      <c r="AC14" s="14"/>
      <c r="AD14" s="14"/>
      <c r="AE14" s="14"/>
      <c r="AF14" s="14"/>
      <c r="AG14" s="14"/>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row>
    <row r="15" spans="1:184" ht="16.899999999999999" customHeight="1">
      <c r="A15" s="26"/>
      <c r="B15" s="492" t="s">
        <v>30</v>
      </c>
      <c r="C15" s="118" t="s">
        <v>31</v>
      </c>
      <c r="D15" s="280">
        <v>112.2</v>
      </c>
      <c r="E15" s="280">
        <v>3.7</v>
      </c>
      <c r="F15" s="280">
        <v>102.97</v>
      </c>
      <c r="G15" s="280">
        <v>65.349999999999994</v>
      </c>
      <c r="H15" s="280">
        <v>6.94</v>
      </c>
      <c r="I15" s="280">
        <v>5.53</v>
      </c>
      <c r="J15" s="280">
        <v>0</v>
      </c>
      <c r="K15" s="280">
        <v>73.72</v>
      </c>
      <c r="L15" s="280">
        <v>0</v>
      </c>
      <c r="M15" s="280">
        <v>68.19</v>
      </c>
      <c r="N15" s="280">
        <v>44.35</v>
      </c>
      <c r="O15" s="280">
        <v>6.91</v>
      </c>
      <c r="P15" s="280">
        <v>5.53</v>
      </c>
      <c r="Q15" s="281">
        <v>0</v>
      </c>
      <c r="R15" s="492" t="s">
        <v>30</v>
      </c>
      <c r="S15" s="118" t="s">
        <v>31</v>
      </c>
      <c r="T15" s="282">
        <v>0</v>
      </c>
      <c r="U15" s="282">
        <v>0</v>
      </c>
      <c r="V15" s="282">
        <v>0</v>
      </c>
      <c r="W15" s="282">
        <v>0</v>
      </c>
      <c r="X15" s="282">
        <v>0</v>
      </c>
      <c r="Y15" s="282">
        <v>0</v>
      </c>
      <c r="Z15" s="283">
        <v>0</v>
      </c>
      <c r="AA15" s="14"/>
      <c r="AB15" s="14"/>
      <c r="AC15" s="14"/>
      <c r="AD15" s="14"/>
      <c r="AE15" s="14"/>
      <c r="AF15" s="14"/>
      <c r="AG15" s="14"/>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row>
    <row r="16" spans="1:184" ht="16.899999999999999" customHeight="1">
      <c r="A16" s="26"/>
      <c r="B16" s="493"/>
      <c r="C16" s="118" t="s">
        <v>32</v>
      </c>
      <c r="D16" s="284">
        <v>22.27</v>
      </c>
      <c r="E16" s="284">
        <v>0.6</v>
      </c>
      <c r="F16" s="284">
        <v>21.67</v>
      </c>
      <c r="G16" s="284">
        <v>16.12</v>
      </c>
      <c r="H16" s="284">
        <v>0.93</v>
      </c>
      <c r="I16" s="284">
        <v>0</v>
      </c>
      <c r="J16" s="284">
        <v>0</v>
      </c>
      <c r="K16" s="284">
        <v>17.09</v>
      </c>
      <c r="L16" s="284">
        <v>0</v>
      </c>
      <c r="M16" s="284">
        <v>17.09</v>
      </c>
      <c r="N16" s="284">
        <v>15.78</v>
      </c>
      <c r="O16" s="284">
        <v>0.15</v>
      </c>
      <c r="P16" s="284">
        <v>0</v>
      </c>
      <c r="Q16" s="285">
        <v>0</v>
      </c>
      <c r="R16" s="493"/>
      <c r="S16" s="118" t="s">
        <v>32</v>
      </c>
      <c r="T16" s="286">
        <v>0</v>
      </c>
      <c r="U16" s="286">
        <v>0</v>
      </c>
      <c r="V16" s="286">
        <v>0</v>
      </c>
      <c r="W16" s="286">
        <v>0</v>
      </c>
      <c r="X16" s="286">
        <v>0</v>
      </c>
      <c r="Y16" s="286">
        <v>0</v>
      </c>
      <c r="Z16" s="287">
        <v>0</v>
      </c>
      <c r="AA16" s="14"/>
      <c r="AB16" s="14"/>
      <c r="AC16" s="14"/>
      <c r="AD16" s="14"/>
      <c r="AE16" s="14"/>
      <c r="AF16" s="14"/>
      <c r="AG16" s="14"/>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row>
    <row r="17" spans="1:184" ht="16.899999999999999" customHeight="1">
      <c r="A17" s="26"/>
      <c r="B17" s="493"/>
      <c r="C17" s="118" t="s">
        <v>33</v>
      </c>
      <c r="D17" s="280">
        <v>17.78</v>
      </c>
      <c r="E17" s="280">
        <v>6.18</v>
      </c>
      <c r="F17" s="280">
        <v>11.6</v>
      </c>
      <c r="G17" s="280">
        <v>7.92</v>
      </c>
      <c r="H17" s="280">
        <v>0</v>
      </c>
      <c r="I17" s="280">
        <v>0</v>
      </c>
      <c r="J17" s="280">
        <v>0</v>
      </c>
      <c r="K17" s="280">
        <v>9.3699999999999992</v>
      </c>
      <c r="L17" s="280">
        <v>0</v>
      </c>
      <c r="M17" s="280">
        <v>9.3699999999999992</v>
      </c>
      <c r="N17" s="280">
        <v>6.57</v>
      </c>
      <c r="O17" s="280">
        <v>0</v>
      </c>
      <c r="P17" s="280">
        <v>0</v>
      </c>
      <c r="Q17" s="281">
        <v>0</v>
      </c>
      <c r="R17" s="493"/>
      <c r="S17" s="118" t="s">
        <v>33</v>
      </c>
      <c r="T17" s="282">
        <v>1.24</v>
      </c>
      <c r="U17" s="282">
        <v>0</v>
      </c>
      <c r="V17" s="282">
        <v>1.24</v>
      </c>
      <c r="W17" s="282">
        <v>1.24</v>
      </c>
      <c r="X17" s="282">
        <v>0</v>
      </c>
      <c r="Y17" s="282">
        <v>0</v>
      </c>
      <c r="Z17" s="283">
        <v>0</v>
      </c>
      <c r="AA17" s="14"/>
      <c r="AB17" s="14"/>
      <c r="AC17" s="14"/>
      <c r="AD17" s="14"/>
      <c r="AE17" s="14"/>
      <c r="AF17" s="14"/>
      <c r="AG17" s="14"/>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row>
    <row r="18" spans="1:184" ht="16.899999999999999" customHeight="1">
      <c r="A18" s="26"/>
      <c r="B18" s="494"/>
      <c r="C18" s="33" t="s">
        <v>34</v>
      </c>
      <c r="D18" s="275">
        <v>152.25</v>
      </c>
      <c r="E18" s="275">
        <v>10.48</v>
      </c>
      <c r="F18" s="275">
        <v>136.24</v>
      </c>
      <c r="G18" s="275">
        <v>89.39</v>
      </c>
      <c r="H18" s="275">
        <v>7.87</v>
      </c>
      <c r="I18" s="275">
        <v>5.53</v>
      </c>
      <c r="J18" s="275">
        <v>0</v>
      </c>
      <c r="K18" s="275">
        <v>100.18</v>
      </c>
      <c r="L18" s="275">
        <v>0</v>
      </c>
      <c r="M18" s="275">
        <v>94.65</v>
      </c>
      <c r="N18" s="275">
        <v>66.7</v>
      </c>
      <c r="O18" s="275">
        <v>7.0600000000000005</v>
      </c>
      <c r="P18" s="275">
        <v>5.53</v>
      </c>
      <c r="Q18" s="276">
        <v>0</v>
      </c>
      <c r="R18" s="494"/>
      <c r="S18" s="33" t="s">
        <v>34</v>
      </c>
      <c r="T18" s="277">
        <v>1.24</v>
      </c>
      <c r="U18" s="277">
        <v>0</v>
      </c>
      <c r="V18" s="277">
        <v>1.24</v>
      </c>
      <c r="W18" s="277">
        <v>1.24</v>
      </c>
      <c r="X18" s="277">
        <v>0</v>
      </c>
      <c r="Y18" s="277">
        <v>0</v>
      </c>
      <c r="Z18" s="278">
        <v>0</v>
      </c>
      <c r="AA18" s="14"/>
      <c r="AB18" s="14"/>
      <c r="AC18" s="14"/>
      <c r="AD18" s="14"/>
      <c r="AE18" s="14"/>
      <c r="AF18" s="14"/>
      <c r="AG18" s="14"/>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row>
    <row r="19" spans="1:184" ht="16.899999999999999" customHeight="1">
      <c r="A19" s="26"/>
      <c r="B19" s="77" t="s">
        <v>35</v>
      </c>
      <c r="C19" s="33" t="s">
        <v>36</v>
      </c>
      <c r="D19" s="275">
        <v>20.34</v>
      </c>
      <c r="E19" s="275">
        <v>0</v>
      </c>
      <c r="F19" s="275">
        <v>20.34</v>
      </c>
      <c r="G19" s="275">
        <v>20.34</v>
      </c>
      <c r="H19" s="275">
        <v>0</v>
      </c>
      <c r="I19" s="275">
        <v>0</v>
      </c>
      <c r="J19" s="275">
        <v>0</v>
      </c>
      <c r="K19" s="275">
        <v>14.1</v>
      </c>
      <c r="L19" s="275">
        <v>0</v>
      </c>
      <c r="M19" s="275">
        <v>14.1</v>
      </c>
      <c r="N19" s="275">
        <v>14.1</v>
      </c>
      <c r="O19" s="275">
        <v>0</v>
      </c>
      <c r="P19" s="275">
        <v>0</v>
      </c>
      <c r="Q19" s="276">
        <v>0</v>
      </c>
      <c r="R19" s="77" t="s">
        <v>35</v>
      </c>
      <c r="S19" s="33" t="s">
        <v>36</v>
      </c>
      <c r="T19" s="277">
        <v>3.77</v>
      </c>
      <c r="U19" s="277">
        <v>0</v>
      </c>
      <c r="V19" s="277">
        <v>3.77</v>
      </c>
      <c r="W19" s="277">
        <v>3.77</v>
      </c>
      <c r="X19" s="277">
        <v>0</v>
      </c>
      <c r="Y19" s="277">
        <v>0</v>
      </c>
      <c r="Z19" s="278">
        <v>0</v>
      </c>
      <c r="AA19" s="14"/>
      <c r="AB19" s="14"/>
      <c r="AC19" s="14"/>
      <c r="AD19" s="14"/>
      <c r="AE19" s="14"/>
      <c r="AF19" s="14"/>
      <c r="AG19" s="14"/>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row>
    <row r="20" spans="1:184" ht="16.899999999999999" customHeight="1">
      <c r="A20" s="26"/>
      <c r="B20" s="77" t="s">
        <v>37</v>
      </c>
      <c r="C20" s="33" t="s">
        <v>38</v>
      </c>
      <c r="D20" s="275">
        <v>41.48</v>
      </c>
      <c r="E20" s="275">
        <v>7.28</v>
      </c>
      <c r="F20" s="275">
        <v>32.08</v>
      </c>
      <c r="G20" s="275">
        <v>30.71</v>
      </c>
      <c r="H20" s="275">
        <v>0</v>
      </c>
      <c r="I20" s="275">
        <v>2.12</v>
      </c>
      <c r="J20" s="275">
        <v>0</v>
      </c>
      <c r="K20" s="275">
        <v>34.26</v>
      </c>
      <c r="L20" s="275">
        <v>7.28</v>
      </c>
      <c r="M20" s="275">
        <v>24.86</v>
      </c>
      <c r="N20" s="275">
        <v>23.49</v>
      </c>
      <c r="O20" s="275">
        <v>0</v>
      </c>
      <c r="P20" s="275">
        <v>2.12</v>
      </c>
      <c r="Q20" s="276">
        <v>0</v>
      </c>
      <c r="R20" s="77" t="s">
        <v>37</v>
      </c>
      <c r="S20" s="33" t="s">
        <v>38</v>
      </c>
      <c r="T20" s="277">
        <v>2.96</v>
      </c>
      <c r="U20" s="277">
        <v>0</v>
      </c>
      <c r="V20" s="277">
        <v>2.96</v>
      </c>
      <c r="W20" s="277">
        <v>2.96</v>
      </c>
      <c r="X20" s="277">
        <v>0</v>
      </c>
      <c r="Y20" s="277">
        <v>0</v>
      </c>
      <c r="Z20" s="278">
        <v>0</v>
      </c>
      <c r="AA20" s="14"/>
      <c r="AB20" s="14"/>
      <c r="AC20" s="14"/>
      <c r="AD20" s="14"/>
      <c r="AE20" s="14"/>
      <c r="AF20" s="14"/>
      <c r="AG20" s="14"/>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row>
    <row r="21" spans="1:184" ht="16.899999999999999" customHeight="1">
      <c r="A21" s="26"/>
      <c r="B21" s="77" t="s">
        <v>39</v>
      </c>
      <c r="C21" s="33" t="s">
        <v>40</v>
      </c>
      <c r="D21" s="275">
        <v>25.12</v>
      </c>
      <c r="E21" s="275">
        <v>0</v>
      </c>
      <c r="F21" s="275">
        <v>25.07</v>
      </c>
      <c r="G21" s="275">
        <v>18.11</v>
      </c>
      <c r="H21" s="275">
        <v>0.24</v>
      </c>
      <c r="I21" s="275">
        <v>0.05</v>
      </c>
      <c r="J21" s="275">
        <v>0</v>
      </c>
      <c r="K21" s="275">
        <v>13.74</v>
      </c>
      <c r="L21" s="275">
        <v>0</v>
      </c>
      <c r="M21" s="275">
        <v>13.74</v>
      </c>
      <c r="N21" s="275">
        <v>11.82</v>
      </c>
      <c r="O21" s="275">
        <v>0</v>
      </c>
      <c r="P21" s="275">
        <v>0</v>
      </c>
      <c r="Q21" s="276">
        <v>0</v>
      </c>
      <c r="R21" s="77" t="s">
        <v>39</v>
      </c>
      <c r="S21" s="33" t="s">
        <v>40</v>
      </c>
      <c r="T21" s="277">
        <v>0.21</v>
      </c>
      <c r="U21" s="277">
        <v>0</v>
      </c>
      <c r="V21" s="277">
        <v>0.21</v>
      </c>
      <c r="W21" s="277">
        <v>0.13</v>
      </c>
      <c r="X21" s="277">
        <v>0</v>
      </c>
      <c r="Y21" s="277">
        <v>0</v>
      </c>
      <c r="Z21" s="278">
        <v>0</v>
      </c>
      <c r="AA21" s="14"/>
      <c r="AB21" s="14"/>
      <c r="AC21" s="14"/>
      <c r="AD21" s="14"/>
      <c r="AE21" s="14"/>
      <c r="AF21" s="14"/>
      <c r="AG21" s="14"/>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row>
    <row r="22" spans="1:184" ht="16.899999999999999" customHeight="1">
      <c r="A22" s="26"/>
      <c r="B22" s="77" t="s">
        <v>41</v>
      </c>
      <c r="C22" s="33" t="s">
        <v>42</v>
      </c>
      <c r="D22" s="275">
        <v>17.78</v>
      </c>
      <c r="E22" s="275">
        <v>0</v>
      </c>
      <c r="F22" s="275">
        <v>16.38</v>
      </c>
      <c r="G22" s="275">
        <v>14.81</v>
      </c>
      <c r="H22" s="275">
        <v>1.1599999999999999</v>
      </c>
      <c r="I22" s="275">
        <v>1.4</v>
      </c>
      <c r="J22" s="275">
        <v>0</v>
      </c>
      <c r="K22" s="275">
        <v>8.06</v>
      </c>
      <c r="L22" s="275">
        <v>0</v>
      </c>
      <c r="M22" s="275">
        <v>6.66</v>
      </c>
      <c r="N22" s="275">
        <v>6.63</v>
      </c>
      <c r="O22" s="275">
        <v>0</v>
      </c>
      <c r="P22" s="275">
        <v>1.4</v>
      </c>
      <c r="Q22" s="276">
        <v>0</v>
      </c>
      <c r="R22" s="77" t="s">
        <v>41</v>
      </c>
      <c r="S22" s="33" t="s">
        <v>42</v>
      </c>
      <c r="T22" s="277">
        <v>6.29</v>
      </c>
      <c r="U22" s="277">
        <v>0</v>
      </c>
      <c r="V22" s="277">
        <v>6.29</v>
      </c>
      <c r="W22" s="277">
        <v>5.66</v>
      </c>
      <c r="X22" s="277">
        <v>0.61</v>
      </c>
      <c r="Y22" s="277">
        <v>0</v>
      </c>
      <c r="Z22" s="278">
        <v>0</v>
      </c>
      <c r="AA22" s="14"/>
      <c r="AB22" s="14"/>
      <c r="AC22" s="14"/>
      <c r="AD22" s="14"/>
      <c r="AE22" s="14"/>
      <c r="AF22" s="14"/>
      <c r="AG22" s="14"/>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row>
    <row r="23" spans="1:184" ht="16.899999999999999" customHeight="1">
      <c r="A23" s="26"/>
      <c r="B23" s="77" t="s">
        <v>43</v>
      </c>
      <c r="C23" s="33" t="s">
        <v>44</v>
      </c>
      <c r="D23" s="275">
        <v>21.83</v>
      </c>
      <c r="E23" s="275">
        <v>5.4</v>
      </c>
      <c r="F23" s="275">
        <v>16.43</v>
      </c>
      <c r="G23" s="275">
        <v>12.44</v>
      </c>
      <c r="H23" s="275">
        <v>1.42</v>
      </c>
      <c r="I23" s="275">
        <v>0</v>
      </c>
      <c r="J23" s="275">
        <v>0</v>
      </c>
      <c r="K23" s="275">
        <v>16.43</v>
      </c>
      <c r="L23" s="275">
        <v>5.4</v>
      </c>
      <c r="M23" s="275">
        <v>11.03</v>
      </c>
      <c r="N23" s="275">
        <v>9.2899999999999991</v>
      </c>
      <c r="O23" s="275">
        <v>0.55000000000000004</v>
      </c>
      <c r="P23" s="275">
        <v>0</v>
      </c>
      <c r="Q23" s="276">
        <v>0</v>
      </c>
      <c r="R23" s="77" t="s">
        <v>43</v>
      </c>
      <c r="S23" s="33" t="s">
        <v>44</v>
      </c>
      <c r="T23" s="277">
        <v>0</v>
      </c>
      <c r="U23" s="277">
        <v>0</v>
      </c>
      <c r="V23" s="277">
        <v>0</v>
      </c>
      <c r="W23" s="277">
        <v>0</v>
      </c>
      <c r="X23" s="277">
        <v>0</v>
      </c>
      <c r="Y23" s="277">
        <v>0</v>
      </c>
      <c r="Z23" s="278">
        <v>0</v>
      </c>
      <c r="AA23" s="14"/>
      <c r="AB23" s="14"/>
      <c r="AC23" s="14"/>
      <c r="AD23" s="14"/>
      <c r="AE23" s="14"/>
      <c r="AF23" s="14"/>
      <c r="AG23" s="14"/>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row>
    <row r="24" spans="1:184" ht="16.899999999999999" customHeight="1">
      <c r="A24" s="26"/>
      <c r="B24" s="77" t="s">
        <v>45</v>
      </c>
      <c r="C24" s="33" t="s">
        <v>46</v>
      </c>
      <c r="D24" s="275">
        <v>31.25</v>
      </c>
      <c r="E24" s="275">
        <v>0</v>
      </c>
      <c r="F24" s="275">
        <v>30.66</v>
      </c>
      <c r="G24" s="275">
        <v>20.6</v>
      </c>
      <c r="H24" s="275">
        <v>1.36</v>
      </c>
      <c r="I24" s="275">
        <v>0.59</v>
      </c>
      <c r="J24" s="275">
        <v>0</v>
      </c>
      <c r="K24" s="275">
        <v>16.149999999999999</v>
      </c>
      <c r="L24" s="275">
        <v>0</v>
      </c>
      <c r="M24" s="275">
        <v>15.56</v>
      </c>
      <c r="N24" s="275">
        <v>9.43</v>
      </c>
      <c r="O24" s="275">
        <v>1.1299999999999999</v>
      </c>
      <c r="P24" s="275">
        <v>0.59</v>
      </c>
      <c r="Q24" s="276">
        <v>0</v>
      </c>
      <c r="R24" s="77" t="s">
        <v>45</v>
      </c>
      <c r="S24" s="33" t="s">
        <v>46</v>
      </c>
      <c r="T24" s="277">
        <v>2.0099999999999998</v>
      </c>
      <c r="U24" s="277">
        <v>0</v>
      </c>
      <c r="V24" s="277">
        <v>2.0099999999999998</v>
      </c>
      <c r="W24" s="277">
        <v>1.23</v>
      </c>
      <c r="X24" s="277">
        <v>0</v>
      </c>
      <c r="Y24" s="277">
        <v>0</v>
      </c>
      <c r="Z24" s="278">
        <v>0</v>
      </c>
      <c r="AA24" s="14"/>
      <c r="AB24" s="14"/>
      <c r="AC24" s="14"/>
      <c r="AD24" s="14"/>
      <c r="AE24" s="14"/>
      <c r="AF24" s="14"/>
      <c r="AG24" s="14"/>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row>
    <row r="25" spans="1:184" ht="16.899999999999999" customHeight="1">
      <c r="A25" s="26"/>
      <c r="B25" s="492" t="s">
        <v>47</v>
      </c>
      <c r="C25" s="118" t="s">
        <v>48</v>
      </c>
      <c r="D25" s="280">
        <v>26.5</v>
      </c>
      <c r="E25" s="280">
        <v>0</v>
      </c>
      <c r="F25" s="280">
        <v>24.31</v>
      </c>
      <c r="G25" s="280">
        <v>14.47</v>
      </c>
      <c r="H25" s="280">
        <v>1.35</v>
      </c>
      <c r="I25" s="280">
        <v>2.19</v>
      </c>
      <c r="J25" s="280">
        <v>0</v>
      </c>
      <c r="K25" s="280">
        <v>18.54</v>
      </c>
      <c r="L25" s="280">
        <v>0</v>
      </c>
      <c r="M25" s="280">
        <v>16.350000000000001</v>
      </c>
      <c r="N25" s="280">
        <v>8.81</v>
      </c>
      <c r="O25" s="280">
        <v>0.52</v>
      </c>
      <c r="P25" s="280">
        <v>2.19</v>
      </c>
      <c r="Q25" s="281">
        <v>0</v>
      </c>
      <c r="R25" s="492" t="s">
        <v>47</v>
      </c>
      <c r="S25" s="118" t="s">
        <v>48</v>
      </c>
      <c r="T25" s="282">
        <v>1.17</v>
      </c>
      <c r="U25" s="282">
        <v>0</v>
      </c>
      <c r="V25" s="282">
        <v>1.17</v>
      </c>
      <c r="W25" s="282">
        <v>0.78</v>
      </c>
      <c r="X25" s="282">
        <v>0.39</v>
      </c>
      <c r="Y25" s="282">
        <v>0</v>
      </c>
      <c r="Z25" s="283">
        <v>0</v>
      </c>
      <c r="AA25" s="14"/>
      <c r="AB25" s="14"/>
      <c r="AC25" s="14"/>
      <c r="AD25" s="14"/>
      <c r="AE25" s="14"/>
      <c r="AF25" s="14"/>
      <c r="AG25" s="14"/>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row>
    <row r="26" spans="1:184" ht="16.899999999999999" customHeight="1">
      <c r="A26" s="26"/>
      <c r="B26" s="493"/>
      <c r="C26" s="118" t="s">
        <v>49</v>
      </c>
      <c r="D26" s="280">
        <v>31.12</v>
      </c>
      <c r="E26" s="280">
        <v>0</v>
      </c>
      <c r="F26" s="280">
        <v>31.12</v>
      </c>
      <c r="G26" s="280">
        <v>24.32</v>
      </c>
      <c r="H26" s="280">
        <v>0.26</v>
      </c>
      <c r="I26" s="280">
        <v>0</v>
      </c>
      <c r="J26" s="280">
        <v>0</v>
      </c>
      <c r="K26" s="280">
        <v>18.309999999999999</v>
      </c>
      <c r="L26" s="280">
        <v>0</v>
      </c>
      <c r="M26" s="280">
        <v>18.309999999999999</v>
      </c>
      <c r="N26" s="280">
        <v>15.11</v>
      </c>
      <c r="O26" s="280">
        <v>0.26</v>
      </c>
      <c r="P26" s="280">
        <v>0</v>
      </c>
      <c r="Q26" s="281">
        <v>0</v>
      </c>
      <c r="R26" s="493"/>
      <c r="S26" s="118" t="s">
        <v>49</v>
      </c>
      <c r="T26" s="282">
        <v>1.42</v>
      </c>
      <c r="U26" s="282">
        <v>0</v>
      </c>
      <c r="V26" s="282">
        <v>1.42</v>
      </c>
      <c r="W26" s="282">
        <v>1.42</v>
      </c>
      <c r="X26" s="282">
        <v>0</v>
      </c>
      <c r="Y26" s="282">
        <v>0</v>
      </c>
      <c r="Z26" s="283">
        <v>0</v>
      </c>
      <c r="AA26" s="14"/>
      <c r="AB26" s="14"/>
      <c r="AC26" s="14"/>
      <c r="AD26" s="14"/>
      <c r="AE26" s="14"/>
      <c r="AF26" s="14"/>
      <c r="AG26" s="14"/>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row>
    <row r="27" spans="1:184" ht="16.899999999999999" customHeight="1">
      <c r="A27" s="26"/>
      <c r="B27" s="493"/>
      <c r="C27" s="118" t="s">
        <v>50</v>
      </c>
      <c r="D27" s="280">
        <v>7.95</v>
      </c>
      <c r="E27" s="280">
        <v>0</v>
      </c>
      <c r="F27" s="280">
        <v>7.91</v>
      </c>
      <c r="G27" s="280">
        <v>4.17</v>
      </c>
      <c r="H27" s="280">
        <v>1.53</v>
      </c>
      <c r="I27" s="280">
        <v>0.04</v>
      </c>
      <c r="J27" s="280">
        <v>0</v>
      </c>
      <c r="K27" s="280">
        <v>3.52</v>
      </c>
      <c r="L27" s="280">
        <v>0</v>
      </c>
      <c r="M27" s="280">
        <v>3.52</v>
      </c>
      <c r="N27" s="280">
        <v>2.19</v>
      </c>
      <c r="O27" s="280">
        <v>1.33</v>
      </c>
      <c r="P27" s="280">
        <v>0</v>
      </c>
      <c r="Q27" s="281">
        <v>0</v>
      </c>
      <c r="R27" s="493"/>
      <c r="S27" s="118" t="s">
        <v>50</v>
      </c>
      <c r="T27" s="282">
        <v>0.37</v>
      </c>
      <c r="U27" s="282">
        <v>0</v>
      </c>
      <c r="V27" s="282">
        <v>0.37</v>
      </c>
      <c r="W27" s="282">
        <v>0.37</v>
      </c>
      <c r="X27" s="282">
        <v>0</v>
      </c>
      <c r="Y27" s="282">
        <v>0</v>
      </c>
      <c r="Z27" s="283">
        <v>0</v>
      </c>
      <c r="AA27" s="14"/>
      <c r="AB27" s="14"/>
      <c r="AC27" s="14"/>
      <c r="AD27" s="14"/>
      <c r="AE27" s="14"/>
      <c r="AF27" s="14"/>
      <c r="AG27" s="14"/>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row>
    <row r="28" spans="1:184" ht="16.899999999999999" customHeight="1">
      <c r="A28" s="49"/>
      <c r="B28" s="494"/>
      <c r="C28" s="50" t="s">
        <v>34</v>
      </c>
      <c r="D28" s="275">
        <v>65.570000000000007</v>
      </c>
      <c r="E28" s="275">
        <v>0</v>
      </c>
      <c r="F28" s="275">
        <v>63.34</v>
      </c>
      <c r="G28" s="275">
        <v>42.96</v>
      </c>
      <c r="H28" s="275">
        <v>3.14</v>
      </c>
      <c r="I28" s="275">
        <v>2.23</v>
      </c>
      <c r="J28" s="275">
        <v>0</v>
      </c>
      <c r="K28" s="275">
        <v>40.369999999999997</v>
      </c>
      <c r="L28" s="275">
        <v>0</v>
      </c>
      <c r="M28" s="275">
        <v>38.18</v>
      </c>
      <c r="N28" s="275">
        <v>26.110000000000003</v>
      </c>
      <c r="O28" s="275">
        <v>2.1100000000000003</v>
      </c>
      <c r="P28" s="275">
        <v>2.19</v>
      </c>
      <c r="Q28" s="276">
        <v>0</v>
      </c>
      <c r="R28" s="494"/>
      <c r="S28" s="50" t="s">
        <v>34</v>
      </c>
      <c r="T28" s="277">
        <v>2.96</v>
      </c>
      <c r="U28" s="277">
        <v>0</v>
      </c>
      <c r="V28" s="277">
        <v>2.96</v>
      </c>
      <c r="W28" s="277">
        <v>2.5700000000000003</v>
      </c>
      <c r="X28" s="277">
        <v>0.39</v>
      </c>
      <c r="Y28" s="277">
        <v>0</v>
      </c>
      <c r="Z28" s="278">
        <v>0</v>
      </c>
      <c r="AA28" s="14"/>
      <c r="AB28" s="14"/>
      <c r="AC28" s="14"/>
      <c r="AD28" s="14"/>
      <c r="AE28" s="14"/>
      <c r="AF28" s="14"/>
      <c r="AG28" s="14"/>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row>
    <row r="29" spans="1:184" ht="16.899999999999999" customHeight="1" thickBot="1">
      <c r="A29" s="26"/>
      <c r="B29" s="457" t="s">
        <v>51</v>
      </c>
      <c r="C29" s="458"/>
      <c r="D29" s="288">
        <v>1290.5599999999995</v>
      </c>
      <c r="E29" s="288">
        <v>87.800000000000026</v>
      </c>
      <c r="F29" s="288">
        <v>1161.2200000000003</v>
      </c>
      <c r="G29" s="288">
        <v>880.1500000000002</v>
      </c>
      <c r="H29" s="288">
        <v>67.47</v>
      </c>
      <c r="I29" s="288">
        <v>34.69</v>
      </c>
      <c r="J29" s="288">
        <v>6.8500000000000005</v>
      </c>
      <c r="K29" s="288">
        <v>864.17200000000003</v>
      </c>
      <c r="L29" s="288">
        <v>61.23</v>
      </c>
      <c r="M29" s="288">
        <v>767.81199999999978</v>
      </c>
      <c r="N29" s="288">
        <v>586.87299999999993</v>
      </c>
      <c r="O29" s="288">
        <v>57.199000000000005</v>
      </c>
      <c r="P29" s="288">
        <v>32.32</v>
      </c>
      <c r="Q29" s="289">
        <v>2.81</v>
      </c>
      <c r="R29" s="457" t="s">
        <v>51</v>
      </c>
      <c r="S29" s="458"/>
      <c r="T29" s="290">
        <v>91.539999999999992</v>
      </c>
      <c r="U29" s="290">
        <v>1.5</v>
      </c>
      <c r="V29" s="290">
        <v>89.57</v>
      </c>
      <c r="W29" s="290">
        <v>71.900000000000006</v>
      </c>
      <c r="X29" s="290">
        <v>1.1000000000000001</v>
      </c>
      <c r="Y29" s="290">
        <v>0.47</v>
      </c>
      <c r="Z29" s="291">
        <v>0</v>
      </c>
      <c r="AA29" s="14"/>
      <c r="AB29" s="14"/>
      <c r="AC29" s="14"/>
      <c r="AD29" s="14"/>
      <c r="AE29" s="14"/>
      <c r="AF29" s="14"/>
      <c r="AG29" s="14"/>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row>
    <row r="30" spans="1:184" ht="16.899999999999999" customHeight="1">
      <c r="A30" s="26"/>
      <c r="B30" s="495" t="s">
        <v>52</v>
      </c>
      <c r="C30" s="118" t="s">
        <v>53</v>
      </c>
      <c r="D30" s="284">
        <v>110.8</v>
      </c>
      <c r="E30" s="284">
        <v>2.29</v>
      </c>
      <c r="F30" s="284">
        <v>106.57</v>
      </c>
      <c r="G30" s="284">
        <v>58.98</v>
      </c>
      <c r="H30" s="284">
        <v>8.74</v>
      </c>
      <c r="I30" s="284">
        <v>0</v>
      </c>
      <c r="J30" s="284">
        <v>1.94</v>
      </c>
      <c r="K30" s="284">
        <v>54.39</v>
      </c>
      <c r="L30" s="284">
        <v>2.29</v>
      </c>
      <c r="M30" s="284">
        <v>50.71</v>
      </c>
      <c r="N30" s="284">
        <v>26.36</v>
      </c>
      <c r="O30" s="284">
        <v>4.5199999999999996</v>
      </c>
      <c r="P30" s="284">
        <v>0</v>
      </c>
      <c r="Q30" s="285">
        <v>1.39</v>
      </c>
      <c r="R30" s="495" t="s">
        <v>52</v>
      </c>
      <c r="S30" s="118" t="s">
        <v>53</v>
      </c>
      <c r="T30" s="286">
        <v>21.74</v>
      </c>
      <c r="U30" s="286">
        <v>0</v>
      </c>
      <c r="V30" s="286">
        <v>21.19</v>
      </c>
      <c r="W30" s="286">
        <v>11.5</v>
      </c>
      <c r="X30" s="286">
        <v>2.38</v>
      </c>
      <c r="Y30" s="286">
        <v>0</v>
      </c>
      <c r="Z30" s="287">
        <v>0.55000000000000004</v>
      </c>
      <c r="AA30" s="14"/>
      <c r="AB30" s="14"/>
      <c r="AC30" s="14"/>
      <c r="AD30" s="14"/>
      <c r="AE30" s="14"/>
      <c r="AF30" s="14"/>
      <c r="AG30" s="14"/>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row>
    <row r="31" spans="1:184" ht="16.899999999999999" customHeight="1">
      <c r="A31" s="26"/>
      <c r="B31" s="493"/>
      <c r="C31" s="118" t="s">
        <v>54</v>
      </c>
      <c r="D31" s="280">
        <v>33.94</v>
      </c>
      <c r="E31" s="280">
        <v>4.88</v>
      </c>
      <c r="F31" s="280">
        <v>29.06</v>
      </c>
      <c r="G31" s="280">
        <v>7.27</v>
      </c>
      <c r="H31" s="280">
        <v>4.08</v>
      </c>
      <c r="I31" s="280">
        <v>0</v>
      </c>
      <c r="J31" s="280">
        <v>0</v>
      </c>
      <c r="K31" s="280">
        <v>21.7</v>
      </c>
      <c r="L31" s="280">
        <v>4.88</v>
      </c>
      <c r="M31" s="280">
        <v>16.82</v>
      </c>
      <c r="N31" s="280">
        <v>4.72</v>
      </c>
      <c r="O31" s="280">
        <v>2.19</v>
      </c>
      <c r="P31" s="280">
        <v>0</v>
      </c>
      <c r="Q31" s="281">
        <v>0</v>
      </c>
      <c r="R31" s="493"/>
      <c r="S31" s="118" t="s">
        <v>54</v>
      </c>
      <c r="T31" s="282">
        <v>4.6100000000000003</v>
      </c>
      <c r="U31" s="282">
        <v>0</v>
      </c>
      <c r="V31" s="282">
        <v>4.6100000000000003</v>
      </c>
      <c r="W31" s="282">
        <v>1.49</v>
      </c>
      <c r="X31" s="282">
        <v>0.92</v>
      </c>
      <c r="Y31" s="282">
        <v>0</v>
      </c>
      <c r="Z31" s="283">
        <v>0</v>
      </c>
      <c r="AA31" s="14"/>
      <c r="AB31" s="14"/>
      <c r="AC31" s="14"/>
      <c r="AD31" s="14"/>
      <c r="AE31" s="14"/>
      <c r="AF31" s="14"/>
      <c r="AG31" s="14"/>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row>
    <row r="32" spans="1:184" ht="16.899999999999999" customHeight="1">
      <c r="A32" s="26"/>
      <c r="B32" s="493"/>
      <c r="C32" s="118" t="s">
        <v>55</v>
      </c>
      <c r="D32" s="280">
        <v>17.559999999999999</v>
      </c>
      <c r="E32" s="280">
        <v>5.39</v>
      </c>
      <c r="F32" s="280">
        <v>12.17</v>
      </c>
      <c r="G32" s="280">
        <v>0</v>
      </c>
      <c r="H32" s="280">
        <v>5.56</v>
      </c>
      <c r="I32" s="280">
        <v>0</v>
      </c>
      <c r="J32" s="280">
        <v>0</v>
      </c>
      <c r="K32" s="280">
        <v>11.13</v>
      </c>
      <c r="L32" s="280">
        <v>5.39</v>
      </c>
      <c r="M32" s="280">
        <v>5.74</v>
      </c>
      <c r="N32" s="280">
        <v>0</v>
      </c>
      <c r="O32" s="280">
        <v>0.34</v>
      </c>
      <c r="P32" s="280">
        <v>0</v>
      </c>
      <c r="Q32" s="281">
        <v>0</v>
      </c>
      <c r="R32" s="493"/>
      <c r="S32" s="118" t="s">
        <v>55</v>
      </c>
      <c r="T32" s="282">
        <v>5.6</v>
      </c>
      <c r="U32" s="282">
        <v>0</v>
      </c>
      <c r="V32" s="282">
        <v>5.6</v>
      </c>
      <c r="W32" s="282">
        <v>0</v>
      </c>
      <c r="X32" s="282">
        <v>4.6900000000000004</v>
      </c>
      <c r="Y32" s="282">
        <v>0</v>
      </c>
      <c r="Z32" s="283">
        <v>0</v>
      </c>
      <c r="AA32" s="14"/>
      <c r="AB32" s="14"/>
      <c r="AC32" s="14"/>
      <c r="AD32" s="14"/>
      <c r="AE32" s="14"/>
      <c r="AF32" s="14"/>
      <c r="AG32" s="14"/>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row>
    <row r="33" spans="1:184" ht="16.899999999999999" customHeight="1">
      <c r="A33" s="26"/>
      <c r="B33" s="494"/>
      <c r="C33" s="33" t="s">
        <v>34</v>
      </c>
      <c r="D33" s="275">
        <v>162.30000000000001</v>
      </c>
      <c r="E33" s="275">
        <v>12.559999999999999</v>
      </c>
      <c r="F33" s="275">
        <v>147.79999999999998</v>
      </c>
      <c r="G33" s="275">
        <v>66.25</v>
      </c>
      <c r="H33" s="275">
        <v>18.38</v>
      </c>
      <c r="I33" s="275">
        <v>0</v>
      </c>
      <c r="J33" s="275">
        <v>1.94</v>
      </c>
      <c r="K33" s="275">
        <v>87.22</v>
      </c>
      <c r="L33" s="275">
        <v>12.559999999999999</v>
      </c>
      <c r="M33" s="275">
        <v>73.27</v>
      </c>
      <c r="N33" s="275">
        <v>31.08</v>
      </c>
      <c r="O33" s="275">
        <v>7.0499999999999989</v>
      </c>
      <c r="P33" s="275">
        <v>0</v>
      </c>
      <c r="Q33" s="276">
        <v>1.39</v>
      </c>
      <c r="R33" s="494"/>
      <c r="S33" s="33" t="s">
        <v>34</v>
      </c>
      <c r="T33" s="277">
        <v>31.949999999999996</v>
      </c>
      <c r="U33" s="277">
        <v>0</v>
      </c>
      <c r="V33" s="277">
        <v>31.4</v>
      </c>
      <c r="W33" s="277">
        <v>12.99</v>
      </c>
      <c r="X33" s="277">
        <v>7.99</v>
      </c>
      <c r="Y33" s="277">
        <v>0</v>
      </c>
      <c r="Z33" s="278">
        <v>0.55000000000000004</v>
      </c>
      <c r="AA33" s="14"/>
      <c r="AB33" s="14"/>
      <c r="AC33" s="14"/>
      <c r="AD33" s="14"/>
      <c r="AE33" s="14"/>
      <c r="AF33" s="14"/>
      <c r="AG33" s="14"/>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row>
    <row r="34" spans="1:184" ht="16.899999999999999" customHeight="1">
      <c r="A34" s="26"/>
      <c r="B34" s="119" t="s">
        <v>56</v>
      </c>
      <c r="C34" s="28" t="s">
        <v>57</v>
      </c>
      <c r="D34" s="275">
        <v>49.31</v>
      </c>
      <c r="E34" s="275">
        <v>0</v>
      </c>
      <c r="F34" s="275">
        <v>49.31</v>
      </c>
      <c r="G34" s="275">
        <v>22.03</v>
      </c>
      <c r="H34" s="275">
        <v>3.33</v>
      </c>
      <c r="I34" s="275">
        <v>0</v>
      </c>
      <c r="J34" s="275">
        <v>0</v>
      </c>
      <c r="K34" s="275">
        <v>40.65</v>
      </c>
      <c r="L34" s="275">
        <v>0</v>
      </c>
      <c r="M34" s="275">
        <v>40.65</v>
      </c>
      <c r="N34" s="275">
        <v>16.579999999999998</v>
      </c>
      <c r="O34" s="275">
        <v>2.77</v>
      </c>
      <c r="P34" s="275">
        <v>0</v>
      </c>
      <c r="Q34" s="276">
        <v>0</v>
      </c>
      <c r="R34" s="119" t="s">
        <v>56</v>
      </c>
      <c r="S34" s="28" t="s">
        <v>57</v>
      </c>
      <c r="T34" s="277">
        <v>5.5</v>
      </c>
      <c r="U34" s="277">
        <v>0</v>
      </c>
      <c r="V34" s="277">
        <v>5.5</v>
      </c>
      <c r="W34" s="277">
        <v>5.34</v>
      </c>
      <c r="X34" s="277">
        <v>0</v>
      </c>
      <c r="Y34" s="277">
        <v>0</v>
      </c>
      <c r="Z34" s="278">
        <v>0</v>
      </c>
      <c r="AA34" s="14"/>
      <c r="AB34" s="14"/>
      <c r="AC34" s="14"/>
      <c r="AD34" s="14"/>
      <c r="AE34" s="14"/>
      <c r="AF34" s="14"/>
      <c r="AG34" s="14"/>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row>
    <row r="35" spans="1:184" ht="16.899999999999999" customHeight="1">
      <c r="A35" s="26"/>
      <c r="B35" s="77" t="s">
        <v>58</v>
      </c>
      <c r="C35" s="33" t="s">
        <v>59</v>
      </c>
      <c r="D35" s="275">
        <v>34.119999999999997</v>
      </c>
      <c r="E35" s="275">
        <v>0</v>
      </c>
      <c r="F35" s="275">
        <v>32.75</v>
      </c>
      <c r="G35" s="275">
        <v>22.49</v>
      </c>
      <c r="H35" s="275">
        <v>4.4000000000000004</v>
      </c>
      <c r="I35" s="275">
        <v>0</v>
      </c>
      <c r="J35" s="275">
        <v>1.37</v>
      </c>
      <c r="K35" s="275">
        <v>27.12</v>
      </c>
      <c r="L35" s="275">
        <v>0</v>
      </c>
      <c r="M35" s="275">
        <v>26.3</v>
      </c>
      <c r="N35" s="275">
        <v>16.11</v>
      </c>
      <c r="O35" s="275">
        <v>4.4000000000000004</v>
      </c>
      <c r="P35" s="275">
        <v>0</v>
      </c>
      <c r="Q35" s="276">
        <v>0.82</v>
      </c>
      <c r="R35" s="77" t="s">
        <v>58</v>
      </c>
      <c r="S35" s="33" t="s">
        <v>59</v>
      </c>
      <c r="T35" s="277">
        <v>0.16</v>
      </c>
      <c r="U35" s="277">
        <v>0</v>
      </c>
      <c r="V35" s="277">
        <v>0.16</v>
      </c>
      <c r="W35" s="277">
        <v>0.16</v>
      </c>
      <c r="X35" s="277">
        <v>0</v>
      </c>
      <c r="Y35" s="277">
        <v>0</v>
      </c>
      <c r="Z35" s="278">
        <v>0</v>
      </c>
      <c r="AA35" s="14"/>
      <c r="AB35" s="14"/>
      <c r="AC35" s="14"/>
      <c r="AD35" s="14"/>
      <c r="AE35" s="14"/>
      <c r="AF35" s="14"/>
      <c r="AG35" s="14"/>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row>
    <row r="36" spans="1:184" ht="16.899999999999999" customHeight="1">
      <c r="A36" s="26"/>
      <c r="B36" s="77" t="s">
        <v>150</v>
      </c>
      <c r="C36" s="56" t="s">
        <v>61</v>
      </c>
      <c r="D36" s="275">
        <v>75.849999999999994</v>
      </c>
      <c r="E36" s="275">
        <v>0</v>
      </c>
      <c r="F36" s="275">
        <v>70.91</v>
      </c>
      <c r="G36" s="275">
        <v>18.579999999999998</v>
      </c>
      <c r="H36" s="275">
        <v>17.78</v>
      </c>
      <c r="I36" s="275">
        <v>4.0199999999999996</v>
      </c>
      <c r="J36" s="275">
        <v>0.92</v>
      </c>
      <c r="K36" s="275">
        <v>57.23</v>
      </c>
      <c r="L36" s="275">
        <v>0</v>
      </c>
      <c r="M36" s="275">
        <v>52.29</v>
      </c>
      <c r="N36" s="275">
        <v>14.16</v>
      </c>
      <c r="O36" s="275">
        <v>15.38</v>
      </c>
      <c r="P36" s="275">
        <v>4.0199999999999996</v>
      </c>
      <c r="Q36" s="276">
        <v>0.92</v>
      </c>
      <c r="R36" s="77" t="s">
        <v>150</v>
      </c>
      <c r="S36" s="56" t="s">
        <v>61</v>
      </c>
      <c r="T36" s="277">
        <v>4.8099999999999996</v>
      </c>
      <c r="U36" s="277">
        <v>0</v>
      </c>
      <c r="V36" s="277">
        <v>4.8099999999999996</v>
      </c>
      <c r="W36" s="277">
        <v>2.92</v>
      </c>
      <c r="X36" s="277">
        <v>0.24</v>
      </c>
      <c r="Y36" s="277">
        <v>0</v>
      </c>
      <c r="Z36" s="278">
        <v>0</v>
      </c>
      <c r="AA36" s="14"/>
      <c r="AB36" s="14"/>
      <c r="AC36" s="14"/>
      <c r="AD36" s="14"/>
      <c r="AE36" s="14"/>
      <c r="AF36" s="14"/>
      <c r="AG36" s="14"/>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row>
    <row r="37" spans="1:184" ht="16.899999999999999" customHeight="1">
      <c r="A37" s="26"/>
      <c r="B37" s="77" t="s">
        <v>62</v>
      </c>
      <c r="C37" s="56" t="s">
        <v>151</v>
      </c>
      <c r="D37" s="275">
        <v>0</v>
      </c>
      <c r="E37" s="275">
        <v>0</v>
      </c>
      <c r="F37" s="275">
        <v>0</v>
      </c>
      <c r="G37" s="275">
        <v>0</v>
      </c>
      <c r="H37" s="275">
        <v>0</v>
      </c>
      <c r="I37" s="275">
        <v>0</v>
      </c>
      <c r="J37" s="275">
        <v>0</v>
      </c>
      <c r="K37" s="275">
        <v>0</v>
      </c>
      <c r="L37" s="275">
        <v>0</v>
      </c>
      <c r="M37" s="275">
        <v>0</v>
      </c>
      <c r="N37" s="275">
        <v>0</v>
      </c>
      <c r="O37" s="275">
        <v>0</v>
      </c>
      <c r="P37" s="275">
        <v>0</v>
      </c>
      <c r="Q37" s="276">
        <v>0</v>
      </c>
      <c r="R37" s="77" t="s">
        <v>62</v>
      </c>
      <c r="S37" s="56" t="s">
        <v>151</v>
      </c>
      <c r="T37" s="277">
        <v>0</v>
      </c>
      <c r="U37" s="277">
        <v>0</v>
      </c>
      <c r="V37" s="277">
        <v>0</v>
      </c>
      <c r="W37" s="277">
        <v>0</v>
      </c>
      <c r="X37" s="277">
        <v>0</v>
      </c>
      <c r="Y37" s="277">
        <v>0</v>
      </c>
      <c r="Z37" s="278">
        <v>0</v>
      </c>
      <c r="AA37" s="14"/>
      <c r="AB37" s="14"/>
      <c r="AC37" s="14"/>
      <c r="AD37" s="14"/>
      <c r="AE37" s="14"/>
      <c r="AF37" s="14"/>
      <c r="AG37" s="14"/>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row>
    <row r="38" spans="1:184" ht="16.899999999999999" customHeight="1">
      <c r="A38" s="26"/>
      <c r="B38" s="496" t="s">
        <v>64</v>
      </c>
      <c r="C38" s="118" t="s">
        <v>65</v>
      </c>
      <c r="D38" s="280">
        <v>58.11</v>
      </c>
      <c r="E38" s="280">
        <v>0</v>
      </c>
      <c r="F38" s="280">
        <v>56.47</v>
      </c>
      <c r="G38" s="280">
        <v>17.59</v>
      </c>
      <c r="H38" s="280">
        <v>9.06</v>
      </c>
      <c r="I38" s="280">
        <v>1.64</v>
      </c>
      <c r="J38" s="280">
        <v>0</v>
      </c>
      <c r="K38" s="280">
        <v>48.66</v>
      </c>
      <c r="L38" s="280">
        <v>0</v>
      </c>
      <c r="M38" s="280">
        <v>47.02</v>
      </c>
      <c r="N38" s="280">
        <v>9.92</v>
      </c>
      <c r="O38" s="280">
        <v>8.36</v>
      </c>
      <c r="P38" s="280">
        <v>1.64</v>
      </c>
      <c r="Q38" s="281">
        <v>0</v>
      </c>
      <c r="R38" s="496" t="s">
        <v>64</v>
      </c>
      <c r="S38" s="118" t="s">
        <v>65</v>
      </c>
      <c r="T38" s="282">
        <v>0.15</v>
      </c>
      <c r="U38" s="282">
        <v>0</v>
      </c>
      <c r="V38" s="282">
        <v>0.15</v>
      </c>
      <c r="W38" s="282">
        <v>0.15</v>
      </c>
      <c r="X38" s="282">
        <v>0</v>
      </c>
      <c r="Y38" s="282">
        <v>0</v>
      </c>
      <c r="Z38" s="283">
        <v>0</v>
      </c>
      <c r="AA38" s="14"/>
      <c r="AB38" s="14"/>
      <c r="AC38" s="14"/>
      <c r="AD38" s="14"/>
      <c r="AE38" s="14"/>
      <c r="AF38" s="14"/>
      <c r="AG38" s="14"/>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row>
    <row r="39" spans="1:184" ht="16.899999999999999" customHeight="1">
      <c r="A39" s="26"/>
      <c r="B39" s="497"/>
      <c r="C39" s="118" t="s">
        <v>66</v>
      </c>
      <c r="D39" s="280">
        <v>6.9</v>
      </c>
      <c r="E39" s="280">
        <v>0</v>
      </c>
      <c r="F39" s="280">
        <v>6.9</v>
      </c>
      <c r="G39" s="280">
        <v>0</v>
      </c>
      <c r="H39" s="280">
        <v>3.58</v>
      </c>
      <c r="I39" s="280">
        <v>0</v>
      </c>
      <c r="J39" s="280">
        <v>0</v>
      </c>
      <c r="K39" s="280">
        <v>6.9</v>
      </c>
      <c r="L39" s="280">
        <v>0</v>
      </c>
      <c r="M39" s="280">
        <v>6.9</v>
      </c>
      <c r="N39" s="280">
        <v>0</v>
      </c>
      <c r="O39" s="280">
        <v>3.58</v>
      </c>
      <c r="P39" s="280">
        <v>0</v>
      </c>
      <c r="Q39" s="281">
        <v>0</v>
      </c>
      <c r="R39" s="497"/>
      <c r="S39" s="118" t="s">
        <v>66</v>
      </c>
      <c r="T39" s="282">
        <v>0</v>
      </c>
      <c r="U39" s="282">
        <v>0</v>
      </c>
      <c r="V39" s="282">
        <v>0</v>
      </c>
      <c r="W39" s="282">
        <v>0</v>
      </c>
      <c r="X39" s="282">
        <v>0</v>
      </c>
      <c r="Y39" s="282">
        <v>0</v>
      </c>
      <c r="Z39" s="283">
        <v>0</v>
      </c>
      <c r="AA39" s="14"/>
      <c r="AB39" s="14"/>
      <c r="AC39" s="14"/>
      <c r="AD39" s="14"/>
      <c r="AE39" s="14"/>
      <c r="AF39" s="14"/>
      <c r="AG39" s="14"/>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row>
    <row r="40" spans="1:184" ht="16.899999999999999" customHeight="1">
      <c r="A40" s="26"/>
      <c r="B40" s="497"/>
      <c r="C40" s="118" t="s">
        <v>67</v>
      </c>
      <c r="D40" s="280">
        <v>6.96</v>
      </c>
      <c r="E40" s="280">
        <v>0</v>
      </c>
      <c r="F40" s="280">
        <v>6.96</v>
      </c>
      <c r="G40" s="280">
        <v>1.29</v>
      </c>
      <c r="H40" s="280">
        <v>2.21</v>
      </c>
      <c r="I40" s="280">
        <v>0</v>
      </c>
      <c r="J40" s="280">
        <v>0</v>
      </c>
      <c r="K40" s="280">
        <v>5.7</v>
      </c>
      <c r="L40" s="280">
        <v>0</v>
      </c>
      <c r="M40" s="280">
        <v>5.7</v>
      </c>
      <c r="N40" s="280">
        <v>1.1000000000000001</v>
      </c>
      <c r="O40" s="280">
        <v>1.91</v>
      </c>
      <c r="P40" s="280">
        <v>0</v>
      </c>
      <c r="Q40" s="281">
        <v>0</v>
      </c>
      <c r="R40" s="497"/>
      <c r="S40" s="118" t="s">
        <v>67</v>
      </c>
      <c r="T40" s="282">
        <v>0</v>
      </c>
      <c r="U40" s="282">
        <v>0</v>
      </c>
      <c r="V40" s="282">
        <v>0</v>
      </c>
      <c r="W40" s="282">
        <v>0</v>
      </c>
      <c r="X40" s="282">
        <v>0</v>
      </c>
      <c r="Y40" s="282">
        <v>0</v>
      </c>
      <c r="Z40" s="283">
        <v>0</v>
      </c>
      <c r="AA40" s="14"/>
      <c r="AB40" s="14"/>
      <c r="AC40" s="14"/>
      <c r="AD40" s="14"/>
      <c r="AE40" s="14"/>
      <c r="AF40" s="14"/>
      <c r="AG40" s="14"/>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row>
    <row r="41" spans="1:184" ht="16.899999999999999" customHeight="1">
      <c r="A41" s="26"/>
      <c r="B41" s="497"/>
      <c r="C41" s="118" t="s">
        <v>68</v>
      </c>
      <c r="D41" s="280">
        <v>6.69</v>
      </c>
      <c r="E41" s="280">
        <v>0</v>
      </c>
      <c r="F41" s="280">
        <v>6.69</v>
      </c>
      <c r="G41" s="280">
        <v>0</v>
      </c>
      <c r="H41" s="280">
        <v>2.4300000000000002</v>
      </c>
      <c r="I41" s="280">
        <v>0</v>
      </c>
      <c r="J41" s="280">
        <v>0</v>
      </c>
      <c r="K41" s="280">
        <v>5.87</v>
      </c>
      <c r="L41" s="280">
        <v>0</v>
      </c>
      <c r="M41" s="280">
        <v>5.87</v>
      </c>
      <c r="N41" s="280">
        <v>0</v>
      </c>
      <c r="O41" s="280">
        <v>2.2200000000000002</v>
      </c>
      <c r="P41" s="280">
        <v>0</v>
      </c>
      <c r="Q41" s="281">
        <v>0</v>
      </c>
      <c r="R41" s="497"/>
      <c r="S41" s="118" t="s">
        <v>68</v>
      </c>
      <c r="T41" s="282">
        <v>0</v>
      </c>
      <c r="U41" s="282">
        <v>0</v>
      </c>
      <c r="V41" s="282">
        <v>0</v>
      </c>
      <c r="W41" s="282">
        <v>0</v>
      </c>
      <c r="X41" s="282">
        <v>0</v>
      </c>
      <c r="Y41" s="282">
        <v>0</v>
      </c>
      <c r="Z41" s="283">
        <v>0</v>
      </c>
      <c r="AA41" s="14"/>
      <c r="AB41" s="14"/>
      <c r="AC41" s="14"/>
      <c r="AD41" s="14"/>
      <c r="AE41" s="14"/>
      <c r="AF41" s="14"/>
      <c r="AG41" s="14"/>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row>
    <row r="42" spans="1:184" ht="16.899999999999999" customHeight="1">
      <c r="A42" s="26"/>
      <c r="B42" s="498"/>
      <c r="C42" s="33" t="s">
        <v>34</v>
      </c>
      <c r="D42" s="275">
        <v>78.66</v>
      </c>
      <c r="E42" s="275">
        <v>0</v>
      </c>
      <c r="F42" s="275">
        <v>77.02</v>
      </c>
      <c r="G42" s="275">
        <v>18.88</v>
      </c>
      <c r="H42" s="275">
        <v>17.28</v>
      </c>
      <c r="I42" s="275">
        <v>1.64</v>
      </c>
      <c r="J42" s="275">
        <v>0</v>
      </c>
      <c r="K42" s="275">
        <v>67.13</v>
      </c>
      <c r="L42" s="275">
        <v>0</v>
      </c>
      <c r="M42" s="275">
        <v>65.490000000000009</v>
      </c>
      <c r="N42" s="275">
        <v>11.02</v>
      </c>
      <c r="O42" s="275">
        <v>16.07</v>
      </c>
      <c r="P42" s="275">
        <v>1.64</v>
      </c>
      <c r="Q42" s="276">
        <v>0</v>
      </c>
      <c r="R42" s="498"/>
      <c r="S42" s="33" t="s">
        <v>34</v>
      </c>
      <c r="T42" s="277">
        <v>0.15</v>
      </c>
      <c r="U42" s="277">
        <v>0</v>
      </c>
      <c r="V42" s="277">
        <v>0.15</v>
      </c>
      <c r="W42" s="277">
        <v>0.15</v>
      </c>
      <c r="X42" s="277">
        <v>0</v>
      </c>
      <c r="Y42" s="277">
        <v>0</v>
      </c>
      <c r="Z42" s="278">
        <v>0</v>
      </c>
      <c r="AA42" s="14"/>
      <c r="AB42" s="14"/>
      <c r="AC42" s="14"/>
      <c r="AD42" s="14"/>
      <c r="AE42" s="14"/>
      <c r="AF42" s="14"/>
      <c r="AG42" s="14"/>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row>
    <row r="43" spans="1:184" ht="16.899999999999999" customHeight="1">
      <c r="A43" s="26"/>
      <c r="B43" s="77" t="s">
        <v>69</v>
      </c>
      <c r="C43" s="33" t="s">
        <v>70</v>
      </c>
      <c r="D43" s="271">
        <v>63.53</v>
      </c>
      <c r="E43" s="271">
        <v>3.55</v>
      </c>
      <c r="F43" s="271">
        <v>59.98</v>
      </c>
      <c r="G43" s="271">
        <v>35.049999999999997</v>
      </c>
      <c r="H43" s="271">
        <v>1.98</v>
      </c>
      <c r="I43" s="271">
        <v>0</v>
      </c>
      <c r="J43" s="271">
        <v>0</v>
      </c>
      <c r="K43" s="271">
        <v>45.52</v>
      </c>
      <c r="L43" s="271">
        <v>3.55</v>
      </c>
      <c r="M43" s="271">
        <v>41.97</v>
      </c>
      <c r="N43" s="271">
        <v>25.3</v>
      </c>
      <c r="O43" s="271">
        <v>1.98</v>
      </c>
      <c r="P43" s="271">
        <v>0</v>
      </c>
      <c r="Q43" s="272">
        <v>0</v>
      </c>
      <c r="R43" s="77" t="s">
        <v>69</v>
      </c>
      <c r="S43" s="33" t="s">
        <v>70</v>
      </c>
      <c r="T43" s="273">
        <v>9.81</v>
      </c>
      <c r="U43" s="273">
        <v>0</v>
      </c>
      <c r="V43" s="273">
        <v>9.81</v>
      </c>
      <c r="W43" s="273">
        <v>5.09</v>
      </c>
      <c r="X43" s="273">
        <v>0</v>
      </c>
      <c r="Y43" s="273">
        <v>0</v>
      </c>
      <c r="Z43" s="274">
        <v>0</v>
      </c>
      <c r="AA43" s="14"/>
      <c r="AB43" s="14"/>
      <c r="AC43" s="14"/>
      <c r="AD43" s="14"/>
      <c r="AE43" s="14"/>
      <c r="AF43" s="14"/>
      <c r="AG43" s="14"/>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row>
    <row r="44" spans="1:184" ht="16.899999999999999" customHeight="1">
      <c r="A44" s="26"/>
      <c r="B44" s="77" t="s">
        <v>71</v>
      </c>
      <c r="C44" s="33" t="s">
        <v>72</v>
      </c>
      <c r="D44" s="275">
        <v>39.020000000000003</v>
      </c>
      <c r="E44" s="275">
        <v>0</v>
      </c>
      <c r="F44" s="275">
        <v>39.020000000000003</v>
      </c>
      <c r="G44" s="275">
        <v>10.06</v>
      </c>
      <c r="H44" s="275">
        <v>9.0399999999999991</v>
      </c>
      <c r="I44" s="275">
        <v>0</v>
      </c>
      <c r="J44" s="275">
        <v>0</v>
      </c>
      <c r="K44" s="275">
        <v>30.36</v>
      </c>
      <c r="L44" s="275">
        <v>0</v>
      </c>
      <c r="M44" s="275">
        <v>30.36</v>
      </c>
      <c r="N44" s="275">
        <v>6.8</v>
      </c>
      <c r="O44" s="275">
        <v>7.77</v>
      </c>
      <c r="P44" s="275">
        <v>0</v>
      </c>
      <c r="Q44" s="276">
        <v>0</v>
      </c>
      <c r="R44" s="77" t="s">
        <v>71</v>
      </c>
      <c r="S44" s="33" t="s">
        <v>72</v>
      </c>
      <c r="T44" s="277">
        <v>3.12</v>
      </c>
      <c r="U44" s="277">
        <v>0</v>
      </c>
      <c r="V44" s="277">
        <v>3.12</v>
      </c>
      <c r="W44" s="277">
        <v>1.83</v>
      </c>
      <c r="X44" s="277">
        <v>0.35</v>
      </c>
      <c r="Y44" s="277">
        <v>0</v>
      </c>
      <c r="Z44" s="278">
        <v>0</v>
      </c>
      <c r="AA44" s="14"/>
      <c r="AB44" s="14"/>
      <c r="AC44" s="14"/>
      <c r="AD44" s="14"/>
      <c r="AE44" s="14"/>
      <c r="AF44" s="14"/>
      <c r="AG44" s="14"/>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row>
    <row r="45" spans="1:184" ht="16.899999999999999" customHeight="1">
      <c r="A45" s="26"/>
      <c r="B45" s="117" t="s">
        <v>73</v>
      </c>
      <c r="C45" s="33" t="s">
        <v>74</v>
      </c>
      <c r="D45" s="275">
        <v>59.32</v>
      </c>
      <c r="E45" s="275">
        <v>6</v>
      </c>
      <c r="F45" s="275">
        <v>52.64</v>
      </c>
      <c r="G45" s="275">
        <v>27.99</v>
      </c>
      <c r="H45" s="275">
        <v>8.9600000000000009</v>
      </c>
      <c r="I45" s="275">
        <v>0.68</v>
      </c>
      <c r="J45" s="275">
        <v>0</v>
      </c>
      <c r="K45" s="275">
        <v>31.72</v>
      </c>
      <c r="L45" s="275">
        <v>0</v>
      </c>
      <c r="M45" s="275">
        <v>31.04</v>
      </c>
      <c r="N45" s="275">
        <v>18.39</v>
      </c>
      <c r="O45" s="275">
        <v>7.17</v>
      </c>
      <c r="P45" s="275">
        <v>0.68</v>
      </c>
      <c r="Q45" s="276">
        <v>0</v>
      </c>
      <c r="R45" s="117" t="s">
        <v>73</v>
      </c>
      <c r="S45" s="33" t="s">
        <v>74</v>
      </c>
      <c r="T45" s="277">
        <v>6.99</v>
      </c>
      <c r="U45" s="277">
        <v>0</v>
      </c>
      <c r="V45" s="277">
        <v>6.99</v>
      </c>
      <c r="W45" s="277">
        <v>4.9400000000000004</v>
      </c>
      <c r="X45" s="277">
        <v>0</v>
      </c>
      <c r="Y45" s="277">
        <v>0</v>
      </c>
      <c r="Z45" s="278">
        <v>0</v>
      </c>
      <c r="AA45" s="14"/>
      <c r="AB45" s="14"/>
      <c r="AC45" s="14"/>
      <c r="AD45" s="14"/>
      <c r="AE45" s="14"/>
      <c r="AF45" s="14"/>
      <c r="AG45" s="14"/>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row>
    <row r="46" spans="1:184" ht="16.899999999999999" customHeight="1">
      <c r="A46" s="26"/>
      <c r="B46" s="492" t="s">
        <v>75</v>
      </c>
      <c r="C46" s="118" t="s">
        <v>76</v>
      </c>
      <c r="D46" s="280">
        <v>86.08</v>
      </c>
      <c r="E46" s="280">
        <v>5.26</v>
      </c>
      <c r="F46" s="280">
        <v>78.86</v>
      </c>
      <c r="G46" s="280">
        <v>60.89</v>
      </c>
      <c r="H46" s="280">
        <v>9.16</v>
      </c>
      <c r="I46" s="280">
        <v>1.96</v>
      </c>
      <c r="J46" s="280">
        <v>0</v>
      </c>
      <c r="K46" s="280">
        <v>60.67</v>
      </c>
      <c r="L46" s="280">
        <v>0</v>
      </c>
      <c r="M46" s="280">
        <v>58.71</v>
      </c>
      <c r="N46" s="280">
        <v>46.74</v>
      </c>
      <c r="O46" s="280">
        <v>7.21</v>
      </c>
      <c r="P46" s="280">
        <v>1.96</v>
      </c>
      <c r="Q46" s="281">
        <v>0</v>
      </c>
      <c r="R46" s="492" t="s">
        <v>75</v>
      </c>
      <c r="S46" s="118" t="s">
        <v>76</v>
      </c>
      <c r="T46" s="282">
        <v>5.42</v>
      </c>
      <c r="U46" s="282">
        <v>0</v>
      </c>
      <c r="V46" s="282">
        <v>5.42</v>
      </c>
      <c r="W46" s="282">
        <v>5.42</v>
      </c>
      <c r="X46" s="282">
        <v>0</v>
      </c>
      <c r="Y46" s="282">
        <v>0</v>
      </c>
      <c r="Z46" s="283">
        <v>0</v>
      </c>
      <c r="AA46" s="14"/>
      <c r="AB46" s="14"/>
      <c r="AC46" s="14"/>
      <c r="AD46" s="14"/>
      <c r="AE46" s="14"/>
      <c r="AF46" s="14"/>
      <c r="AG46" s="14"/>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row>
    <row r="47" spans="1:184" ht="16.899999999999999" customHeight="1">
      <c r="A47" s="26"/>
      <c r="B47" s="493"/>
      <c r="C47" s="118" t="s">
        <v>77</v>
      </c>
      <c r="D47" s="280">
        <v>22.92</v>
      </c>
      <c r="E47" s="280">
        <v>0</v>
      </c>
      <c r="F47" s="280">
        <v>22.92</v>
      </c>
      <c r="G47" s="280">
        <v>16.399999999999999</v>
      </c>
      <c r="H47" s="280">
        <v>0</v>
      </c>
      <c r="I47" s="280">
        <v>0</v>
      </c>
      <c r="J47" s="280">
        <v>0</v>
      </c>
      <c r="K47" s="280">
        <v>16.190000000000001</v>
      </c>
      <c r="L47" s="280">
        <v>0</v>
      </c>
      <c r="M47" s="280">
        <v>16.190000000000001</v>
      </c>
      <c r="N47" s="280">
        <v>15</v>
      </c>
      <c r="O47" s="280">
        <v>0</v>
      </c>
      <c r="P47" s="280">
        <v>0</v>
      </c>
      <c r="Q47" s="281">
        <v>0</v>
      </c>
      <c r="R47" s="493"/>
      <c r="S47" s="118" t="s">
        <v>77</v>
      </c>
      <c r="T47" s="282">
        <v>0</v>
      </c>
      <c r="U47" s="282">
        <v>0</v>
      </c>
      <c r="V47" s="282">
        <v>0</v>
      </c>
      <c r="W47" s="282">
        <v>0</v>
      </c>
      <c r="X47" s="282">
        <v>0</v>
      </c>
      <c r="Y47" s="282">
        <v>0</v>
      </c>
      <c r="Z47" s="283">
        <v>0</v>
      </c>
      <c r="AA47" s="14"/>
      <c r="AB47" s="14"/>
      <c r="AC47" s="14"/>
      <c r="AD47" s="14"/>
      <c r="AE47" s="14"/>
      <c r="AF47" s="14"/>
      <c r="AG47" s="14"/>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row>
    <row r="48" spans="1:184" ht="16.899999999999999" customHeight="1">
      <c r="A48" s="26"/>
      <c r="B48" s="494"/>
      <c r="C48" s="33" t="s">
        <v>34</v>
      </c>
      <c r="D48" s="275">
        <v>109</v>
      </c>
      <c r="E48" s="275">
        <v>5.26</v>
      </c>
      <c r="F48" s="275">
        <v>101.78</v>
      </c>
      <c r="G48" s="275">
        <v>77.289999999999992</v>
      </c>
      <c r="H48" s="275">
        <v>9.16</v>
      </c>
      <c r="I48" s="275">
        <v>1.96</v>
      </c>
      <c r="J48" s="275">
        <v>0</v>
      </c>
      <c r="K48" s="275">
        <v>76.86</v>
      </c>
      <c r="L48" s="275">
        <v>0</v>
      </c>
      <c r="M48" s="275">
        <v>74.900000000000006</v>
      </c>
      <c r="N48" s="275">
        <v>61.74</v>
      </c>
      <c r="O48" s="275">
        <v>7.21</v>
      </c>
      <c r="P48" s="275">
        <v>1.96</v>
      </c>
      <c r="Q48" s="276">
        <v>0</v>
      </c>
      <c r="R48" s="494"/>
      <c r="S48" s="33" t="s">
        <v>34</v>
      </c>
      <c r="T48" s="277">
        <v>5.42</v>
      </c>
      <c r="U48" s="277">
        <v>0</v>
      </c>
      <c r="V48" s="277">
        <v>5.42</v>
      </c>
      <c r="W48" s="277">
        <v>5.42</v>
      </c>
      <c r="X48" s="277">
        <v>0</v>
      </c>
      <c r="Y48" s="277">
        <v>0</v>
      </c>
      <c r="Z48" s="278">
        <v>0</v>
      </c>
      <c r="AA48" s="14"/>
      <c r="AB48" s="14"/>
      <c r="AC48" s="14"/>
      <c r="AD48" s="14"/>
      <c r="AE48" s="14"/>
      <c r="AF48" s="14"/>
      <c r="AG48" s="14"/>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row>
    <row r="49" spans="1:184" ht="16.899999999999999" customHeight="1">
      <c r="A49" s="26"/>
      <c r="B49" s="77" t="s">
        <v>78</v>
      </c>
      <c r="C49" s="33" t="s">
        <v>79</v>
      </c>
      <c r="D49" s="275">
        <v>57.31</v>
      </c>
      <c r="E49" s="275">
        <v>7.67</v>
      </c>
      <c r="F49" s="275">
        <v>47.67</v>
      </c>
      <c r="G49" s="275">
        <v>26.11</v>
      </c>
      <c r="H49" s="275">
        <v>5.92</v>
      </c>
      <c r="I49" s="275">
        <v>0</v>
      </c>
      <c r="J49" s="275">
        <v>1.97</v>
      </c>
      <c r="K49" s="275">
        <v>43.14</v>
      </c>
      <c r="L49" s="275">
        <v>7.67</v>
      </c>
      <c r="M49" s="275">
        <v>34.78</v>
      </c>
      <c r="N49" s="275">
        <v>18.73</v>
      </c>
      <c r="O49" s="275">
        <v>5.95</v>
      </c>
      <c r="P49" s="275">
        <v>0</v>
      </c>
      <c r="Q49" s="276">
        <v>0.69</v>
      </c>
      <c r="R49" s="77" t="s">
        <v>78</v>
      </c>
      <c r="S49" s="33" t="s">
        <v>79</v>
      </c>
      <c r="T49" s="277">
        <v>2.79</v>
      </c>
      <c r="U49" s="277">
        <v>0</v>
      </c>
      <c r="V49" s="277">
        <v>2.79</v>
      </c>
      <c r="W49" s="277">
        <v>2.64</v>
      </c>
      <c r="X49" s="277">
        <v>0</v>
      </c>
      <c r="Y49" s="277">
        <v>0</v>
      </c>
      <c r="Z49" s="278">
        <v>0</v>
      </c>
      <c r="AA49" s="14"/>
      <c r="AB49" s="14"/>
      <c r="AC49" s="14"/>
      <c r="AD49" s="14"/>
      <c r="AE49" s="14"/>
      <c r="AF49" s="14"/>
      <c r="AG49" s="14"/>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row>
    <row r="50" spans="1:184" ht="16.899999999999999" customHeight="1">
      <c r="A50" s="26"/>
      <c r="B50" s="77" t="s">
        <v>80</v>
      </c>
      <c r="C50" s="33" t="s">
        <v>81</v>
      </c>
      <c r="D50" s="275">
        <v>54.81</v>
      </c>
      <c r="E50" s="275">
        <v>10.6</v>
      </c>
      <c r="F50" s="275">
        <v>40.78</v>
      </c>
      <c r="G50" s="275">
        <v>27.32</v>
      </c>
      <c r="H50" s="275">
        <v>1.91</v>
      </c>
      <c r="I50" s="275">
        <v>3.43</v>
      </c>
      <c r="J50" s="275">
        <v>0</v>
      </c>
      <c r="K50" s="275">
        <v>41.26</v>
      </c>
      <c r="L50" s="275">
        <v>6.66</v>
      </c>
      <c r="M50" s="275">
        <v>31.6</v>
      </c>
      <c r="N50" s="275">
        <v>22.19</v>
      </c>
      <c r="O50" s="275">
        <v>1.51</v>
      </c>
      <c r="P50" s="275">
        <v>3</v>
      </c>
      <c r="Q50" s="276">
        <v>0</v>
      </c>
      <c r="R50" s="77" t="s">
        <v>80</v>
      </c>
      <c r="S50" s="33" t="s">
        <v>81</v>
      </c>
      <c r="T50" s="277">
        <v>3.46</v>
      </c>
      <c r="U50" s="277">
        <v>0</v>
      </c>
      <c r="V50" s="277">
        <v>3.03</v>
      </c>
      <c r="W50" s="277">
        <v>2.63</v>
      </c>
      <c r="X50" s="277">
        <v>0.4</v>
      </c>
      <c r="Y50" s="277">
        <v>0.43</v>
      </c>
      <c r="Z50" s="278">
        <v>0</v>
      </c>
      <c r="AA50" s="14"/>
      <c r="AB50" s="14"/>
      <c r="AC50" s="14"/>
      <c r="AD50" s="14"/>
      <c r="AE50" s="14"/>
      <c r="AF50" s="14"/>
      <c r="AG50" s="14"/>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row>
    <row r="51" spans="1:184" ht="16.899999999999999" customHeight="1">
      <c r="A51" s="26"/>
      <c r="B51" s="117" t="s">
        <v>146</v>
      </c>
      <c r="C51" s="33" t="s">
        <v>83</v>
      </c>
      <c r="D51" s="275">
        <v>108.43</v>
      </c>
      <c r="E51" s="275">
        <v>10.92</v>
      </c>
      <c r="F51" s="275">
        <v>95.96</v>
      </c>
      <c r="G51" s="275">
        <v>32.68</v>
      </c>
      <c r="H51" s="275">
        <v>17.66</v>
      </c>
      <c r="I51" s="275">
        <v>1.55</v>
      </c>
      <c r="J51" s="275">
        <v>0</v>
      </c>
      <c r="K51" s="275">
        <v>71.87</v>
      </c>
      <c r="L51" s="275">
        <v>7.52</v>
      </c>
      <c r="M51" s="275">
        <v>62.8</v>
      </c>
      <c r="N51" s="275">
        <v>20.74</v>
      </c>
      <c r="O51" s="275">
        <v>16.53</v>
      </c>
      <c r="P51" s="275">
        <v>1.55</v>
      </c>
      <c r="Q51" s="276">
        <v>0</v>
      </c>
      <c r="R51" s="117" t="s">
        <v>146</v>
      </c>
      <c r="S51" s="33" t="s">
        <v>83</v>
      </c>
      <c r="T51" s="277">
        <v>13.71</v>
      </c>
      <c r="U51" s="277">
        <v>3.4</v>
      </c>
      <c r="V51" s="277">
        <v>10.31</v>
      </c>
      <c r="W51" s="277">
        <v>1.1499999999999999</v>
      </c>
      <c r="X51" s="277">
        <v>0.59</v>
      </c>
      <c r="Y51" s="277">
        <v>0</v>
      </c>
      <c r="Z51" s="278">
        <v>0</v>
      </c>
      <c r="AA51" s="14"/>
      <c r="AB51" s="14"/>
      <c r="AC51" s="14"/>
      <c r="AD51" s="14"/>
      <c r="AE51" s="14"/>
      <c r="AF51" s="14"/>
      <c r="AG51" s="14"/>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row>
    <row r="52" spans="1:184" ht="16.899999999999999" customHeight="1">
      <c r="A52" s="26"/>
      <c r="B52" s="77" t="s">
        <v>84</v>
      </c>
      <c r="C52" s="33" t="s">
        <v>85</v>
      </c>
      <c r="D52" s="275">
        <v>32.56</v>
      </c>
      <c r="E52" s="275">
        <v>4.32</v>
      </c>
      <c r="F52" s="275">
        <v>28.24</v>
      </c>
      <c r="G52" s="275">
        <v>20.420000000000002</v>
      </c>
      <c r="H52" s="275">
        <v>1.43</v>
      </c>
      <c r="I52" s="275">
        <v>0</v>
      </c>
      <c r="J52" s="275">
        <v>0</v>
      </c>
      <c r="K52" s="275">
        <v>15.04</v>
      </c>
      <c r="L52" s="275">
        <v>1.21</v>
      </c>
      <c r="M52" s="275">
        <v>13.83</v>
      </c>
      <c r="N52" s="275">
        <v>9.64</v>
      </c>
      <c r="O52" s="275">
        <v>1.03</v>
      </c>
      <c r="P52" s="275">
        <v>0</v>
      </c>
      <c r="Q52" s="276">
        <v>0</v>
      </c>
      <c r="R52" s="77" t="s">
        <v>84</v>
      </c>
      <c r="S52" s="33" t="s">
        <v>85</v>
      </c>
      <c r="T52" s="277">
        <v>4.38</v>
      </c>
      <c r="U52" s="277">
        <v>0</v>
      </c>
      <c r="V52" s="277">
        <v>4.38</v>
      </c>
      <c r="W52" s="277">
        <v>4.38</v>
      </c>
      <c r="X52" s="277">
        <v>0</v>
      </c>
      <c r="Y52" s="277">
        <v>0</v>
      </c>
      <c r="Z52" s="278">
        <v>0</v>
      </c>
      <c r="AA52" s="14"/>
      <c r="AB52" s="14"/>
      <c r="AC52" s="14"/>
      <c r="AD52" s="14"/>
      <c r="AE52" s="14"/>
      <c r="AF52" s="14"/>
      <c r="AG52" s="14"/>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row>
    <row r="53" spans="1:184" ht="16.899999999999999" customHeight="1">
      <c r="A53" s="26"/>
      <c r="B53" s="492" t="s">
        <v>86</v>
      </c>
      <c r="C53" s="118" t="s">
        <v>87</v>
      </c>
      <c r="D53" s="280">
        <v>16.3</v>
      </c>
      <c r="E53" s="280">
        <v>0</v>
      </c>
      <c r="F53" s="280">
        <v>15.12</v>
      </c>
      <c r="G53" s="280">
        <v>11.51</v>
      </c>
      <c r="H53" s="280">
        <v>0.92</v>
      </c>
      <c r="I53" s="280">
        <v>1.18</v>
      </c>
      <c r="J53" s="280">
        <v>0</v>
      </c>
      <c r="K53" s="280">
        <v>13.47</v>
      </c>
      <c r="L53" s="280">
        <v>0</v>
      </c>
      <c r="M53" s="280">
        <v>12.29</v>
      </c>
      <c r="N53" s="280">
        <v>10.59</v>
      </c>
      <c r="O53" s="280">
        <v>0.68</v>
      </c>
      <c r="P53" s="280">
        <v>1.18</v>
      </c>
      <c r="Q53" s="281">
        <v>0</v>
      </c>
      <c r="R53" s="492" t="s">
        <v>86</v>
      </c>
      <c r="S53" s="118" t="s">
        <v>87</v>
      </c>
      <c r="T53" s="282">
        <v>0.91</v>
      </c>
      <c r="U53" s="282">
        <v>0</v>
      </c>
      <c r="V53" s="282">
        <v>0.91</v>
      </c>
      <c r="W53" s="282">
        <v>0</v>
      </c>
      <c r="X53" s="282">
        <v>0</v>
      </c>
      <c r="Y53" s="282">
        <v>0</v>
      </c>
      <c r="Z53" s="283">
        <v>0</v>
      </c>
      <c r="AA53" s="14"/>
      <c r="AB53" s="14"/>
      <c r="AC53" s="14"/>
      <c r="AD53" s="14"/>
      <c r="AE53" s="14"/>
      <c r="AF53" s="14"/>
      <c r="AG53" s="14"/>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row>
    <row r="54" spans="1:184" ht="16.899999999999999" customHeight="1">
      <c r="A54" s="26"/>
      <c r="B54" s="493"/>
      <c r="C54" s="118" t="s">
        <v>152</v>
      </c>
      <c r="D54" s="280">
        <v>24.06</v>
      </c>
      <c r="E54" s="280">
        <v>1.1000000000000001</v>
      </c>
      <c r="F54" s="280">
        <v>22.96</v>
      </c>
      <c r="G54" s="280">
        <v>14.17</v>
      </c>
      <c r="H54" s="280">
        <v>0.18</v>
      </c>
      <c r="I54" s="280">
        <v>0</v>
      </c>
      <c r="J54" s="280">
        <v>0</v>
      </c>
      <c r="K54" s="280">
        <v>17.690000000000001</v>
      </c>
      <c r="L54" s="280">
        <v>1.1000000000000001</v>
      </c>
      <c r="M54" s="280">
        <v>16.59</v>
      </c>
      <c r="N54" s="280">
        <v>10.65</v>
      </c>
      <c r="O54" s="280">
        <v>0.11</v>
      </c>
      <c r="P54" s="280">
        <v>0</v>
      </c>
      <c r="Q54" s="281">
        <v>0</v>
      </c>
      <c r="R54" s="493"/>
      <c r="S54" s="118" t="s">
        <v>152</v>
      </c>
      <c r="T54" s="282">
        <v>0.84</v>
      </c>
      <c r="U54" s="282">
        <v>0</v>
      </c>
      <c r="V54" s="282">
        <v>0.84</v>
      </c>
      <c r="W54" s="282">
        <v>0.26</v>
      </c>
      <c r="X54" s="282">
        <v>0</v>
      </c>
      <c r="Y54" s="282">
        <v>0</v>
      </c>
      <c r="Z54" s="283">
        <v>0</v>
      </c>
      <c r="AA54" s="14"/>
      <c r="AB54" s="14"/>
      <c r="AC54" s="14"/>
      <c r="AD54" s="14"/>
      <c r="AE54" s="14"/>
      <c r="AF54" s="14"/>
      <c r="AG54" s="14"/>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row>
    <row r="55" spans="1:184" ht="16.899999999999999" customHeight="1">
      <c r="A55" s="26"/>
      <c r="B55" s="494"/>
      <c r="C55" s="33" t="s">
        <v>34</v>
      </c>
      <c r="D55" s="275">
        <v>40.36</v>
      </c>
      <c r="E55" s="275">
        <v>1.1000000000000001</v>
      </c>
      <c r="F55" s="275">
        <v>38.08</v>
      </c>
      <c r="G55" s="275">
        <v>25.68</v>
      </c>
      <c r="H55" s="275">
        <v>1.1000000000000001</v>
      </c>
      <c r="I55" s="275">
        <v>1.18</v>
      </c>
      <c r="J55" s="275">
        <v>0</v>
      </c>
      <c r="K55" s="275">
        <v>31.160000000000004</v>
      </c>
      <c r="L55" s="275">
        <v>1.1000000000000001</v>
      </c>
      <c r="M55" s="275">
        <v>28.88</v>
      </c>
      <c r="N55" s="275">
        <v>21.240000000000002</v>
      </c>
      <c r="O55" s="275">
        <v>0.79</v>
      </c>
      <c r="P55" s="275">
        <v>1.18</v>
      </c>
      <c r="Q55" s="276">
        <v>0</v>
      </c>
      <c r="R55" s="494"/>
      <c r="S55" s="33" t="s">
        <v>34</v>
      </c>
      <c r="T55" s="277">
        <v>1.75</v>
      </c>
      <c r="U55" s="277">
        <v>0</v>
      </c>
      <c r="V55" s="277">
        <v>1.75</v>
      </c>
      <c r="W55" s="277">
        <v>0.26</v>
      </c>
      <c r="X55" s="277">
        <v>0</v>
      </c>
      <c r="Y55" s="277">
        <v>0</v>
      </c>
      <c r="Z55" s="278">
        <v>0</v>
      </c>
      <c r="AA55" s="14"/>
      <c r="AB55" s="14"/>
      <c r="AC55" s="14"/>
      <c r="AD55" s="14"/>
      <c r="AE55" s="14"/>
      <c r="AF55" s="14"/>
      <c r="AG55" s="14"/>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row>
    <row r="56" spans="1:184" ht="16.899999999999999" customHeight="1">
      <c r="A56" s="26"/>
      <c r="B56" s="492" t="s">
        <v>89</v>
      </c>
      <c r="C56" s="118" t="s">
        <v>90</v>
      </c>
      <c r="D56" s="284">
        <v>41.99</v>
      </c>
      <c r="E56" s="284">
        <v>2.72</v>
      </c>
      <c r="F56" s="284">
        <v>37.92</v>
      </c>
      <c r="G56" s="284">
        <v>19.39</v>
      </c>
      <c r="H56" s="284">
        <v>6.48</v>
      </c>
      <c r="I56" s="284">
        <v>0</v>
      </c>
      <c r="J56" s="284">
        <v>1.35</v>
      </c>
      <c r="K56" s="284">
        <v>31.57</v>
      </c>
      <c r="L56" s="284">
        <v>2.72</v>
      </c>
      <c r="M56" s="284">
        <v>27.5</v>
      </c>
      <c r="N56" s="284">
        <v>17.87</v>
      </c>
      <c r="O56" s="284">
        <v>6.27</v>
      </c>
      <c r="P56" s="284">
        <v>0</v>
      </c>
      <c r="Q56" s="285">
        <v>1.35</v>
      </c>
      <c r="R56" s="492" t="s">
        <v>89</v>
      </c>
      <c r="S56" s="118" t="s">
        <v>90</v>
      </c>
      <c r="T56" s="286">
        <v>0.09</v>
      </c>
      <c r="U56" s="286">
        <v>0</v>
      </c>
      <c r="V56" s="286">
        <v>0.09</v>
      </c>
      <c r="W56" s="286">
        <v>0.09</v>
      </c>
      <c r="X56" s="286">
        <v>0</v>
      </c>
      <c r="Y56" s="286">
        <v>0</v>
      </c>
      <c r="Z56" s="287">
        <v>0</v>
      </c>
      <c r="AA56" s="14"/>
      <c r="AB56" s="14"/>
      <c r="AC56" s="14"/>
      <c r="AD56" s="14"/>
      <c r="AE56" s="14"/>
      <c r="AF56" s="14"/>
      <c r="AG56" s="14"/>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row>
    <row r="57" spans="1:184" ht="16.899999999999999" customHeight="1">
      <c r="A57" s="26"/>
      <c r="B57" s="493"/>
      <c r="C57" s="118" t="s">
        <v>91</v>
      </c>
      <c r="D57" s="284">
        <v>41.53</v>
      </c>
      <c r="E57" s="284">
        <v>5.34</v>
      </c>
      <c r="F57" s="284">
        <v>36.19</v>
      </c>
      <c r="G57" s="284">
        <v>16.600000000000001</v>
      </c>
      <c r="H57" s="284">
        <v>4.2699999999999996</v>
      </c>
      <c r="I57" s="284">
        <v>0</v>
      </c>
      <c r="J57" s="284">
        <v>0</v>
      </c>
      <c r="K57" s="284">
        <v>31.09</v>
      </c>
      <c r="L57" s="284">
        <v>5.34</v>
      </c>
      <c r="M57" s="284">
        <v>25.75</v>
      </c>
      <c r="N57" s="284">
        <v>15.06</v>
      </c>
      <c r="O57" s="284">
        <v>3.5</v>
      </c>
      <c r="P57" s="284">
        <v>0</v>
      </c>
      <c r="Q57" s="285">
        <v>0</v>
      </c>
      <c r="R57" s="493"/>
      <c r="S57" s="118" t="s">
        <v>91</v>
      </c>
      <c r="T57" s="286">
        <v>0</v>
      </c>
      <c r="U57" s="286">
        <v>0</v>
      </c>
      <c r="V57" s="286">
        <v>0</v>
      </c>
      <c r="W57" s="286">
        <v>0</v>
      </c>
      <c r="X57" s="286">
        <v>0</v>
      </c>
      <c r="Y57" s="286">
        <v>0</v>
      </c>
      <c r="Z57" s="287">
        <v>0</v>
      </c>
      <c r="AA57" s="14"/>
      <c r="AB57" s="14"/>
      <c r="AC57" s="14"/>
      <c r="AD57" s="14"/>
      <c r="AE57" s="14"/>
      <c r="AF57" s="14"/>
      <c r="AG57" s="14"/>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row>
    <row r="58" spans="1:184" ht="16.899999999999999" customHeight="1">
      <c r="A58" s="26"/>
      <c r="B58" s="494"/>
      <c r="C58" s="33" t="s">
        <v>34</v>
      </c>
      <c r="D58" s="275">
        <v>83.52000000000001</v>
      </c>
      <c r="E58" s="275">
        <v>8.06</v>
      </c>
      <c r="F58" s="275">
        <v>74.11</v>
      </c>
      <c r="G58" s="275">
        <v>35.99</v>
      </c>
      <c r="H58" s="275">
        <v>10.75</v>
      </c>
      <c r="I58" s="275">
        <v>0</v>
      </c>
      <c r="J58" s="275">
        <v>1.35</v>
      </c>
      <c r="K58" s="275">
        <v>62.66</v>
      </c>
      <c r="L58" s="275">
        <v>8.06</v>
      </c>
      <c r="M58" s="275">
        <v>53.25</v>
      </c>
      <c r="N58" s="275">
        <v>32.93</v>
      </c>
      <c r="O58" s="275">
        <v>9.77</v>
      </c>
      <c r="P58" s="275">
        <v>0</v>
      </c>
      <c r="Q58" s="276">
        <v>1.35</v>
      </c>
      <c r="R58" s="494"/>
      <c r="S58" s="33" t="s">
        <v>34</v>
      </c>
      <c r="T58" s="277">
        <v>0.09</v>
      </c>
      <c r="U58" s="277">
        <v>0</v>
      </c>
      <c r="V58" s="277">
        <v>0.09</v>
      </c>
      <c r="W58" s="277">
        <v>0.09</v>
      </c>
      <c r="X58" s="277">
        <v>0</v>
      </c>
      <c r="Y58" s="277">
        <v>0</v>
      </c>
      <c r="Z58" s="278">
        <v>0</v>
      </c>
      <c r="AA58" s="14"/>
      <c r="AB58" s="14"/>
      <c r="AC58" s="14"/>
      <c r="AD58" s="14"/>
      <c r="AE58" s="14"/>
      <c r="AF58" s="14"/>
      <c r="AG58" s="14"/>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row>
    <row r="59" spans="1:184" ht="16.899999999999999" customHeight="1">
      <c r="A59" s="26"/>
      <c r="B59" s="492" t="s">
        <v>92</v>
      </c>
      <c r="C59" s="118" t="s">
        <v>93</v>
      </c>
      <c r="D59" s="280">
        <v>38.15</v>
      </c>
      <c r="E59" s="280">
        <v>5.8</v>
      </c>
      <c r="F59" s="280">
        <v>32.22</v>
      </c>
      <c r="G59" s="280">
        <v>9.1</v>
      </c>
      <c r="H59" s="280">
        <v>2.34</v>
      </c>
      <c r="I59" s="280">
        <v>0</v>
      </c>
      <c r="J59" s="280">
        <v>0.13</v>
      </c>
      <c r="K59" s="280">
        <v>24.74</v>
      </c>
      <c r="L59" s="280">
        <v>5.8</v>
      </c>
      <c r="M59" s="280">
        <v>18.809999999999999</v>
      </c>
      <c r="N59" s="280">
        <v>2.81</v>
      </c>
      <c r="O59" s="280">
        <v>2.11</v>
      </c>
      <c r="P59" s="280">
        <v>0</v>
      </c>
      <c r="Q59" s="281">
        <v>0.13</v>
      </c>
      <c r="R59" s="492" t="s">
        <v>92</v>
      </c>
      <c r="S59" s="118" t="s">
        <v>93</v>
      </c>
      <c r="T59" s="282">
        <v>6</v>
      </c>
      <c r="U59" s="282">
        <v>0</v>
      </c>
      <c r="V59" s="282">
        <v>6</v>
      </c>
      <c r="W59" s="282">
        <v>3.31</v>
      </c>
      <c r="X59" s="282">
        <v>0.23</v>
      </c>
      <c r="Y59" s="282">
        <v>0</v>
      </c>
      <c r="Z59" s="283">
        <v>0</v>
      </c>
      <c r="AA59" s="14"/>
      <c r="AB59" s="14"/>
      <c r="AC59" s="14"/>
      <c r="AD59" s="14"/>
      <c r="AE59" s="14"/>
      <c r="AF59" s="14"/>
      <c r="AG59" s="14"/>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row>
    <row r="60" spans="1:184" ht="16.899999999999999" customHeight="1">
      <c r="A60" s="26"/>
      <c r="B60" s="493"/>
      <c r="C60" s="118" t="s">
        <v>94</v>
      </c>
      <c r="D60" s="280">
        <v>23.59</v>
      </c>
      <c r="E60" s="280">
        <v>0.9</v>
      </c>
      <c r="F60" s="280">
        <v>22.69</v>
      </c>
      <c r="G60" s="280">
        <v>6.69</v>
      </c>
      <c r="H60" s="280">
        <v>2.84</v>
      </c>
      <c r="I60" s="280">
        <v>0</v>
      </c>
      <c r="J60" s="280">
        <v>0</v>
      </c>
      <c r="K60" s="280">
        <v>7.56</v>
      </c>
      <c r="L60" s="280">
        <v>0.9</v>
      </c>
      <c r="M60" s="280">
        <v>6.66</v>
      </c>
      <c r="N60" s="280">
        <v>1.3</v>
      </c>
      <c r="O60" s="280">
        <v>2.0299999999999998</v>
      </c>
      <c r="P60" s="280">
        <v>0</v>
      </c>
      <c r="Q60" s="281">
        <v>0</v>
      </c>
      <c r="R60" s="493"/>
      <c r="S60" s="118" t="s">
        <v>94</v>
      </c>
      <c r="T60" s="282">
        <v>4.76</v>
      </c>
      <c r="U60" s="282">
        <v>0</v>
      </c>
      <c r="V60" s="282">
        <v>4.76</v>
      </c>
      <c r="W60" s="282">
        <v>0.46</v>
      </c>
      <c r="X60" s="282">
        <v>0.54</v>
      </c>
      <c r="Y60" s="282">
        <v>0</v>
      </c>
      <c r="Z60" s="283">
        <v>0</v>
      </c>
      <c r="AA60" s="14"/>
      <c r="AB60" s="14"/>
      <c r="AC60" s="14"/>
      <c r="AD60" s="14"/>
      <c r="AE60" s="14"/>
      <c r="AF60" s="14"/>
      <c r="AG60" s="14"/>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row>
    <row r="61" spans="1:184" ht="16.899999999999999" customHeight="1">
      <c r="A61" s="26"/>
      <c r="B61" s="493"/>
      <c r="C61" s="118" t="s">
        <v>95</v>
      </c>
      <c r="D61" s="280">
        <v>22.65</v>
      </c>
      <c r="E61" s="280">
        <v>0</v>
      </c>
      <c r="F61" s="280">
        <v>19.760000000000002</v>
      </c>
      <c r="G61" s="280">
        <v>9.2899999999999991</v>
      </c>
      <c r="H61" s="280">
        <v>4.99</v>
      </c>
      <c r="I61" s="280">
        <v>0</v>
      </c>
      <c r="J61" s="280">
        <v>2.89</v>
      </c>
      <c r="K61" s="280">
        <v>12.76</v>
      </c>
      <c r="L61" s="280">
        <v>0</v>
      </c>
      <c r="M61" s="280">
        <v>9.8699999999999992</v>
      </c>
      <c r="N61" s="280">
        <v>3.12</v>
      </c>
      <c r="O61" s="280">
        <v>4.57</v>
      </c>
      <c r="P61" s="280">
        <v>0</v>
      </c>
      <c r="Q61" s="281">
        <v>2.89</v>
      </c>
      <c r="R61" s="493"/>
      <c r="S61" s="118" t="s">
        <v>95</v>
      </c>
      <c r="T61" s="282">
        <v>1.97</v>
      </c>
      <c r="U61" s="282">
        <v>0</v>
      </c>
      <c r="V61" s="282">
        <v>1.97</v>
      </c>
      <c r="W61" s="282">
        <v>0.72</v>
      </c>
      <c r="X61" s="282">
        <v>0.03</v>
      </c>
      <c r="Y61" s="282">
        <v>0</v>
      </c>
      <c r="Z61" s="283">
        <v>0</v>
      </c>
      <c r="AA61" s="14"/>
      <c r="AB61" s="14"/>
      <c r="AC61" s="14"/>
      <c r="AD61" s="14"/>
      <c r="AE61" s="14"/>
      <c r="AF61" s="14"/>
      <c r="AG61" s="14"/>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row>
    <row r="62" spans="1:184" ht="16.899999999999999" customHeight="1">
      <c r="A62" s="26"/>
      <c r="B62" s="494"/>
      <c r="C62" s="33" t="s">
        <v>34</v>
      </c>
      <c r="D62" s="275">
        <v>84.389999999999986</v>
      </c>
      <c r="E62" s="275">
        <v>6.7</v>
      </c>
      <c r="F62" s="275">
        <v>74.67</v>
      </c>
      <c r="G62" s="275">
        <v>25.08</v>
      </c>
      <c r="H62" s="275">
        <v>10.17</v>
      </c>
      <c r="I62" s="275">
        <v>0</v>
      </c>
      <c r="J62" s="275">
        <v>3.02</v>
      </c>
      <c r="K62" s="275">
        <v>45.059999999999995</v>
      </c>
      <c r="L62" s="275">
        <v>6.7</v>
      </c>
      <c r="M62" s="275">
        <v>35.339999999999996</v>
      </c>
      <c r="N62" s="275">
        <v>7.23</v>
      </c>
      <c r="O62" s="275">
        <v>8.7100000000000009</v>
      </c>
      <c r="P62" s="275">
        <v>0</v>
      </c>
      <c r="Q62" s="276">
        <v>3.02</v>
      </c>
      <c r="R62" s="494"/>
      <c r="S62" s="33" t="s">
        <v>34</v>
      </c>
      <c r="T62" s="277">
        <v>12.73</v>
      </c>
      <c r="U62" s="277">
        <v>0</v>
      </c>
      <c r="V62" s="277">
        <v>12.73</v>
      </c>
      <c r="W62" s="277">
        <v>4.49</v>
      </c>
      <c r="X62" s="277">
        <v>0.8</v>
      </c>
      <c r="Y62" s="277">
        <v>0</v>
      </c>
      <c r="Z62" s="278">
        <v>0</v>
      </c>
      <c r="AA62" s="14"/>
      <c r="AB62" s="14"/>
      <c r="AC62" s="14"/>
      <c r="AD62" s="14"/>
      <c r="AE62" s="14"/>
      <c r="AF62" s="14"/>
      <c r="AG62" s="14"/>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row>
    <row r="63" spans="1:184" ht="16.899999999999999" customHeight="1">
      <c r="A63" s="26"/>
      <c r="B63" s="77" t="s">
        <v>96</v>
      </c>
      <c r="C63" s="58" t="s">
        <v>97</v>
      </c>
      <c r="D63" s="275">
        <v>31.18</v>
      </c>
      <c r="E63" s="275">
        <v>0</v>
      </c>
      <c r="F63" s="275">
        <v>31.18</v>
      </c>
      <c r="G63" s="275">
        <v>5.29</v>
      </c>
      <c r="H63" s="275">
        <v>12.62</v>
      </c>
      <c r="I63" s="275">
        <v>0</v>
      </c>
      <c r="J63" s="275">
        <v>0</v>
      </c>
      <c r="K63" s="275">
        <v>17.61</v>
      </c>
      <c r="L63" s="275">
        <v>0</v>
      </c>
      <c r="M63" s="275">
        <v>17.61</v>
      </c>
      <c r="N63" s="275">
        <v>1.21</v>
      </c>
      <c r="O63" s="275">
        <v>7.42</v>
      </c>
      <c r="P63" s="275">
        <v>0</v>
      </c>
      <c r="Q63" s="276">
        <v>0</v>
      </c>
      <c r="R63" s="77" t="s">
        <v>96</v>
      </c>
      <c r="S63" s="58" t="s">
        <v>97</v>
      </c>
      <c r="T63" s="277">
        <v>11.47</v>
      </c>
      <c r="U63" s="277">
        <v>0</v>
      </c>
      <c r="V63" s="277">
        <v>11.47</v>
      </c>
      <c r="W63" s="277">
        <v>3.63</v>
      </c>
      <c r="X63" s="277">
        <v>3.96</v>
      </c>
      <c r="Y63" s="277">
        <v>0</v>
      </c>
      <c r="Z63" s="278">
        <v>0</v>
      </c>
      <c r="AA63" s="14"/>
      <c r="AB63" s="14"/>
      <c r="AC63" s="14"/>
      <c r="AD63" s="14"/>
      <c r="AE63" s="14"/>
      <c r="AF63" s="14"/>
      <c r="AG63" s="14"/>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row>
    <row r="64" spans="1:184" ht="16.5" customHeight="1">
      <c r="A64" s="26"/>
      <c r="B64" s="499" t="s">
        <v>98</v>
      </c>
      <c r="C64" s="118" t="s">
        <v>99</v>
      </c>
      <c r="D64" s="280">
        <v>18.5</v>
      </c>
      <c r="E64" s="280">
        <v>0</v>
      </c>
      <c r="F64" s="280">
        <v>18.5</v>
      </c>
      <c r="G64" s="280">
        <v>5.73</v>
      </c>
      <c r="H64" s="280">
        <v>1.87</v>
      </c>
      <c r="I64" s="280">
        <v>0</v>
      </c>
      <c r="J64" s="280">
        <v>0</v>
      </c>
      <c r="K64" s="280">
        <v>7.56</v>
      </c>
      <c r="L64" s="280">
        <v>0</v>
      </c>
      <c r="M64" s="280">
        <v>7.56</v>
      </c>
      <c r="N64" s="280">
        <v>2.9</v>
      </c>
      <c r="O64" s="280">
        <v>1.76</v>
      </c>
      <c r="P64" s="280">
        <v>0</v>
      </c>
      <c r="Q64" s="281">
        <v>0</v>
      </c>
      <c r="R64" s="499" t="s">
        <v>98</v>
      </c>
      <c r="S64" s="118" t="s">
        <v>99</v>
      </c>
      <c r="T64" s="282">
        <v>1.8</v>
      </c>
      <c r="U64" s="282">
        <v>0</v>
      </c>
      <c r="V64" s="282">
        <v>1.8</v>
      </c>
      <c r="W64" s="282">
        <v>1.54</v>
      </c>
      <c r="X64" s="282">
        <v>0</v>
      </c>
      <c r="Y64" s="282">
        <v>0</v>
      </c>
      <c r="Z64" s="283">
        <v>0</v>
      </c>
      <c r="AA64" s="14"/>
      <c r="AB64" s="14"/>
      <c r="AC64" s="14"/>
      <c r="AD64" s="14"/>
      <c r="AE64" s="14"/>
      <c r="AF64" s="14"/>
      <c r="AG64" s="14"/>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row>
    <row r="65" spans="1:184" ht="16.899999999999999" customHeight="1">
      <c r="A65" s="26"/>
      <c r="B65" s="500"/>
      <c r="C65" s="118" t="s">
        <v>100</v>
      </c>
      <c r="D65" s="280">
        <v>6.72</v>
      </c>
      <c r="E65" s="280">
        <v>0</v>
      </c>
      <c r="F65" s="280">
        <v>6.72</v>
      </c>
      <c r="G65" s="280">
        <v>0</v>
      </c>
      <c r="H65" s="280">
        <v>2.97</v>
      </c>
      <c r="I65" s="280">
        <v>0</v>
      </c>
      <c r="J65" s="280">
        <v>0</v>
      </c>
      <c r="K65" s="280">
        <v>6.72</v>
      </c>
      <c r="L65" s="280">
        <v>0</v>
      </c>
      <c r="M65" s="280">
        <v>6.72</v>
      </c>
      <c r="N65" s="280">
        <v>0</v>
      </c>
      <c r="O65" s="280">
        <v>2.97</v>
      </c>
      <c r="P65" s="280">
        <v>0</v>
      </c>
      <c r="Q65" s="281">
        <v>0</v>
      </c>
      <c r="R65" s="500"/>
      <c r="S65" s="118" t="s">
        <v>100</v>
      </c>
      <c r="T65" s="282">
        <v>0</v>
      </c>
      <c r="U65" s="282">
        <v>0</v>
      </c>
      <c r="V65" s="282">
        <v>0</v>
      </c>
      <c r="W65" s="282">
        <v>0</v>
      </c>
      <c r="X65" s="282">
        <v>0</v>
      </c>
      <c r="Y65" s="282">
        <v>0</v>
      </c>
      <c r="Z65" s="283">
        <v>0</v>
      </c>
      <c r="AA65" s="14"/>
      <c r="AB65" s="14"/>
      <c r="AC65" s="14"/>
      <c r="AD65" s="14"/>
      <c r="AE65" s="14"/>
      <c r="AF65" s="14"/>
      <c r="AG65" s="14"/>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row>
    <row r="66" spans="1:184" ht="16.899999999999999" customHeight="1">
      <c r="A66" s="26"/>
      <c r="B66" s="500"/>
      <c r="C66" s="118" t="s">
        <v>101</v>
      </c>
      <c r="D66" s="280">
        <v>3.66</v>
      </c>
      <c r="E66" s="280">
        <v>0</v>
      </c>
      <c r="F66" s="280">
        <v>3.66</v>
      </c>
      <c r="G66" s="280">
        <v>0</v>
      </c>
      <c r="H66" s="280">
        <v>3.19</v>
      </c>
      <c r="I66" s="280">
        <v>0</v>
      </c>
      <c r="J66" s="280">
        <v>0</v>
      </c>
      <c r="K66" s="280">
        <v>2.41</v>
      </c>
      <c r="L66" s="280">
        <v>0</v>
      </c>
      <c r="M66" s="280">
        <v>2.41</v>
      </c>
      <c r="N66" s="280">
        <v>0</v>
      </c>
      <c r="O66" s="280">
        <v>2.2000000000000002</v>
      </c>
      <c r="P66" s="280">
        <v>0</v>
      </c>
      <c r="Q66" s="281">
        <v>0</v>
      </c>
      <c r="R66" s="500"/>
      <c r="S66" s="118" t="s">
        <v>101</v>
      </c>
      <c r="T66" s="282">
        <v>0</v>
      </c>
      <c r="U66" s="282">
        <v>0</v>
      </c>
      <c r="V66" s="282">
        <v>0</v>
      </c>
      <c r="W66" s="282">
        <v>0</v>
      </c>
      <c r="X66" s="282">
        <v>0</v>
      </c>
      <c r="Y66" s="282">
        <v>0</v>
      </c>
      <c r="Z66" s="283">
        <v>0</v>
      </c>
      <c r="AA66" s="14"/>
      <c r="AB66" s="14"/>
      <c r="AC66" s="270"/>
      <c r="AD66" s="14"/>
      <c r="AE66" s="14"/>
      <c r="AF66" s="14"/>
      <c r="AG66" s="14"/>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row>
    <row r="67" spans="1:184" ht="16.899999999999999" customHeight="1">
      <c r="A67" s="26"/>
      <c r="B67" s="501"/>
      <c r="C67" s="33" t="s">
        <v>34</v>
      </c>
      <c r="D67" s="275">
        <v>28.88</v>
      </c>
      <c r="E67" s="275">
        <v>0</v>
      </c>
      <c r="F67" s="275">
        <v>28.88</v>
      </c>
      <c r="G67" s="275">
        <v>5.73</v>
      </c>
      <c r="H67" s="275">
        <v>8.0299999999999994</v>
      </c>
      <c r="I67" s="275">
        <v>0</v>
      </c>
      <c r="J67" s="275">
        <v>0</v>
      </c>
      <c r="K67" s="275">
        <v>16.689999999999998</v>
      </c>
      <c r="L67" s="275">
        <v>0</v>
      </c>
      <c r="M67" s="275">
        <v>16.689999999999998</v>
      </c>
      <c r="N67" s="275">
        <v>2.9</v>
      </c>
      <c r="O67" s="275">
        <v>6.9300000000000006</v>
      </c>
      <c r="P67" s="275">
        <v>0</v>
      </c>
      <c r="Q67" s="276">
        <v>0</v>
      </c>
      <c r="R67" s="501"/>
      <c r="S67" s="33" t="s">
        <v>34</v>
      </c>
      <c r="T67" s="277">
        <v>1.8</v>
      </c>
      <c r="U67" s="277">
        <v>0</v>
      </c>
      <c r="V67" s="277">
        <v>1.8</v>
      </c>
      <c r="W67" s="277">
        <v>1.54</v>
      </c>
      <c r="X67" s="277">
        <v>0</v>
      </c>
      <c r="Y67" s="277">
        <v>0</v>
      </c>
      <c r="Z67" s="278">
        <v>0</v>
      </c>
      <c r="AA67" s="14"/>
      <c r="AB67" s="14"/>
      <c r="AC67" s="14"/>
      <c r="AD67" s="14"/>
      <c r="AE67" s="14"/>
      <c r="AF67" s="14"/>
      <c r="AG67" s="14"/>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row>
    <row r="68" spans="1:184" ht="16.899999999999999" customHeight="1">
      <c r="A68" s="59"/>
      <c r="B68" s="120" t="s">
        <v>102</v>
      </c>
      <c r="C68" s="50" t="s">
        <v>103</v>
      </c>
      <c r="D68" s="275">
        <v>0</v>
      </c>
      <c r="E68" s="275">
        <v>0</v>
      </c>
      <c r="F68" s="275">
        <v>0</v>
      </c>
      <c r="G68" s="275">
        <v>0</v>
      </c>
      <c r="H68" s="275">
        <v>0</v>
      </c>
      <c r="I68" s="275">
        <v>0</v>
      </c>
      <c r="J68" s="275">
        <v>0</v>
      </c>
      <c r="K68" s="275">
        <v>0</v>
      </c>
      <c r="L68" s="275">
        <v>0</v>
      </c>
      <c r="M68" s="275">
        <v>0</v>
      </c>
      <c r="N68" s="275">
        <v>0</v>
      </c>
      <c r="O68" s="275">
        <v>0</v>
      </c>
      <c r="P68" s="275">
        <v>0</v>
      </c>
      <c r="Q68" s="276">
        <v>0</v>
      </c>
      <c r="R68" s="120" t="s">
        <v>102</v>
      </c>
      <c r="S68" s="50" t="s">
        <v>103</v>
      </c>
      <c r="T68" s="277">
        <v>0</v>
      </c>
      <c r="U68" s="277">
        <v>0</v>
      </c>
      <c r="V68" s="277">
        <v>0</v>
      </c>
      <c r="W68" s="277">
        <v>0</v>
      </c>
      <c r="X68" s="277">
        <v>0</v>
      </c>
      <c r="Y68" s="277">
        <v>0</v>
      </c>
      <c r="Z68" s="278">
        <v>0</v>
      </c>
      <c r="AA68" s="14"/>
      <c r="AB68" s="14"/>
      <c r="AC68" s="14"/>
      <c r="AD68" s="14"/>
      <c r="AE68" s="14"/>
      <c r="AF68" s="14"/>
      <c r="AG68" s="14"/>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row>
    <row r="69" spans="1:184" ht="16.899999999999999" customHeight="1" thickBot="1">
      <c r="A69" s="26"/>
      <c r="B69" s="457" t="s">
        <v>153</v>
      </c>
      <c r="C69" s="458"/>
      <c r="D69" s="288">
        <v>1192.5500000000004</v>
      </c>
      <c r="E69" s="288">
        <v>76.740000000000009</v>
      </c>
      <c r="F69" s="288">
        <v>1090.7800000000002</v>
      </c>
      <c r="G69" s="288">
        <v>502.92000000000007</v>
      </c>
      <c r="H69" s="288">
        <v>159.89999999999998</v>
      </c>
      <c r="I69" s="288">
        <v>14.459999999999999</v>
      </c>
      <c r="J69" s="288">
        <v>10.57</v>
      </c>
      <c r="K69" s="288">
        <v>808.3</v>
      </c>
      <c r="L69" s="288">
        <v>55.030000000000008</v>
      </c>
      <c r="M69" s="288">
        <v>731.05000000000018</v>
      </c>
      <c r="N69" s="288">
        <v>337.98999999999995</v>
      </c>
      <c r="O69" s="288">
        <v>128.44</v>
      </c>
      <c r="P69" s="288">
        <v>14.03</v>
      </c>
      <c r="Q69" s="289">
        <v>8.19</v>
      </c>
      <c r="R69" s="457" t="s">
        <v>153</v>
      </c>
      <c r="S69" s="458"/>
      <c r="T69" s="290">
        <v>120.09</v>
      </c>
      <c r="U69" s="290">
        <v>3.4</v>
      </c>
      <c r="V69" s="290">
        <v>115.71000000000001</v>
      </c>
      <c r="W69" s="290">
        <v>59.650000000000006</v>
      </c>
      <c r="X69" s="290">
        <v>14.330000000000002</v>
      </c>
      <c r="Y69" s="290">
        <v>0.43</v>
      </c>
      <c r="Z69" s="291">
        <v>0.55000000000000004</v>
      </c>
      <c r="AA69" s="14"/>
      <c r="AB69" s="14"/>
      <c r="AC69" s="14"/>
      <c r="AD69" s="14"/>
      <c r="AE69" s="14"/>
      <c r="AF69" s="14"/>
      <c r="AG69" s="14"/>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row>
    <row r="70" spans="1:184" ht="16.899999999999999" customHeight="1">
      <c r="A70" s="26"/>
      <c r="B70" s="121" t="s">
        <v>105</v>
      </c>
      <c r="C70" s="62" t="s">
        <v>106</v>
      </c>
      <c r="D70" s="292">
        <v>92.25</v>
      </c>
      <c r="E70" s="292">
        <v>0</v>
      </c>
      <c r="F70" s="292">
        <v>91</v>
      </c>
      <c r="G70" s="292">
        <v>44</v>
      </c>
      <c r="H70" s="292">
        <v>12.01</v>
      </c>
      <c r="I70" s="292">
        <v>1.25</v>
      </c>
      <c r="J70" s="292">
        <v>0</v>
      </c>
      <c r="K70" s="292">
        <v>67.41</v>
      </c>
      <c r="L70" s="292">
        <v>0</v>
      </c>
      <c r="M70" s="292">
        <v>66.16</v>
      </c>
      <c r="N70" s="292">
        <v>37.409999999999997</v>
      </c>
      <c r="O70" s="292">
        <v>7.46</v>
      </c>
      <c r="P70" s="292">
        <v>1.25</v>
      </c>
      <c r="Q70" s="293">
        <v>0</v>
      </c>
      <c r="R70" s="121" t="s">
        <v>105</v>
      </c>
      <c r="S70" s="62" t="s">
        <v>106</v>
      </c>
      <c r="T70" s="294">
        <v>9.9499999999999993</v>
      </c>
      <c r="U70" s="294">
        <v>0</v>
      </c>
      <c r="V70" s="294">
        <v>9.9499999999999993</v>
      </c>
      <c r="W70" s="294">
        <v>0.47</v>
      </c>
      <c r="X70" s="294">
        <v>0.39</v>
      </c>
      <c r="Y70" s="294">
        <v>0</v>
      </c>
      <c r="Z70" s="295">
        <v>0</v>
      </c>
      <c r="AA70" s="14"/>
      <c r="AB70" s="14"/>
      <c r="AC70" s="14"/>
      <c r="AD70" s="14"/>
      <c r="AE70" s="14"/>
      <c r="AF70" s="14"/>
      <c r="AG70" s="14"/>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row>
    <row r="71" spans="1:184" ht="16.899999999999999" customHeight="1">
      <c r="A71" s="26"/>
      <c r="B71" s="117"/>
      <c r="C71" s="296" t="s">
        <v>154</v>
      </c>
      <c r="D71" s="284">
        <v>67.8</v>
      </c>
      <c r="E71" s="284">
        <v>0</v>
      </c>
      <c r="F71" s="284">
        <v>66.56</v>
      </c>
      <c r="G71" s="284">
        <v>24.11</v>
      </c>
      <c r="H71" s="284">
        <v>21.630000000000003</v>
      </c>
      <c r="I71" s="284">
        <v>1.24</v>
      </c>
      <c r="J71" s="284">
        <v>0</v>
      </c>
      <c r="K71" s="284">
        <v>45.11</v>
      </c>
      <c r="L71" s="284">
        <v>0</v>
      </c>
      <c r="M71" s="284">
        <v>43.87</v>
      </c>
      <c r="N71" s="284">
        <v>21.46</v>
      </c>
      <c r="O71" s="284">
        <v>13.319999999999999</v>
      </c>
      <c r="P71" s="284">
        <v>1.24</v>
      </c>
      <c r="Q71" s="281">
        <v>0</v>
      </c>
      <c r="R71" s="117"/>
      <c r="S71" s="297" t="s">
        <v>154</v>
      </c>
      <c r="T71" s="282">
        <v>4.5</v>
      </c>
      <c r="U71" s="282">
        <v>0</v>
      </c>
      <c r="V71" s="282">
        <v>4.5</v>
      </c>
      <c r="W71" s="282">
        <v>2.59</v>
      </c>
      <c r="X71" s="282">
        <v>1.32</v>
      </c>
      <c r="Y71" s="282">
        <v>0</v>
      </c>
      <c r="Z71" s="283">
        <v>0</v>
      </c>
      <c r="AA71" s="14"/>
      <c r="AB71" s="14"/>
      <c r="AC71" s="14"/>
      <c r="AD71" s="14"/>
      <c r="AE71" s="14"/>
      <c r="AF71" s="14"/>
      <c r="AG71" s="14"/>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row>
    <row r="72" spans="1:184" ht="16.899999999999999" customHeight="1">
      <c r="A72" s="26"/>
      <c r="B72" s="117" t="s">
        <v>108</v>
      </c>
      <c r="C72" s="33" t="s">
        <v>155</v>
      </c>
      <c r="D72" s="275">
        <v>55.3</v>
      </c>
      <c r="E72" s="275">
        <v>0</v>
      </c>
      <c r="F72" s="275">
        <v>54.06</v>
      </c>
      <c r="G72" s="275">
        <v>24.11</v>
      </c>
      <c r="H72" s="275">
        <v>13.13</v>
      </c>
      <c r="I72" s="275">
        <v>1.24</v>
      </c>
      <c r="J72" s="275">
        <v>0</v>
      </c>
      <c r="K72" s="275">
        <v>39.39</v>
      </c>
      <c r="L72" s="275">
        <v>0</v>
      </c>
      <c r="M72" s="275">
        <v>38.15</v>
      </c>
      <c r="N72" s="275">
        <v>21.46</v>
      </c>
      <c r="O72" s="275">
        <v>9.7899999999999991</v>
      </c>
      <c r="P72" s="275">
        <v>1.24</v>
      </c>
      <c r="Q72" s="276" ph="1">
        <v>0</v>
      </c>
      <c r="R72" s="117" t="s">
        <v>108</v>
      </c>
      <c r="S72" s="298" t="s">
        <v>155</v>
      </c>
      <c r="T72" s="277">
        <v>4.32</v>
      </c>
      <c r="U72" s="277">
        <v>0</v>
      </c>
      <c r="V72" s="277">
        <v>4.32</v>
      </c>
      <c r="W72" s="277">
        <v>2.59</v>
      </c>
      <c r="X72" s="277">
        <v>1.32</v>
      </c>
      <c r="Y72" s="277">
        <v>0</v>
      </c>
      <c r="Z72" s="278">
        <v>0</v>
      </c>
      <c r="AA72" s="14"/>
      <c r="AB72" s="14"/>
      <c r="AC72" s="14"/>
      <c r="AD72" s="14"/>
      <c r="AE72" s="14"/>
      <c r="AF72" s="14"/>
      <c r="AG72" s="14"/>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row>
    <row r="73" spans="1:184" ht="16.899999999999999" customHeight="1">
      <c r="A73" s="26"/>
      <c r="B73" s="117"/>
      <c r="C73" s="296" t="s">
        <v>156</v>
      </c>
      <c r="D73" s="284">
        <v>104.78</v>
      </c>
      <c r="E73" s="284">
        <v>0</v>
      </c>
      <c r="F73" s="284">
        <v>99.1</v>
      </c>
      <c r="G73" s="284">
        <v>37.75</v>
      </c>
      <c r="H73" s="284">
        <v>17.05</v>
      </c>
      <c r="I73" s="284">
        <v>1.47</v>
      </c>
      <c r="J73" s="284">
        <v>4.21</v>
      </c>
      <c r="K73" s="284">
        <v>64.08</v>
      </c>
      <c r="L73" s="284">
        <v>0</v>
      </c>
      <c r="M73" s="284">
        <v>58.6</v>
      </c>
      <c r="N73" s="284">
        <v>29.32</v>
      </c>
      <c r="O73" s="284">
        <v>8.84</v>
      </c>
      <c r="P73" s="284">
        <v>1.27</v>
      </c>
      <c r="Q73" s="285">
        <v>4.21</v>
      </c>
      <c r="R73" s="117"/>
      <c r="S73" s="297" t="s">
        <v>156</v>
      </c>
      <c r="T73" s="282">
        <v>21.6</v>
      </c>
      <c r="U73" s="282">
        <v>0</v>
      </c>
      <c r="V73" s="282">
        <v>21.6</v>
      </c>
      <c r="W73" s="282">
        <v>3.65</v>
      </c>
      <c r="X73" s="282">
        <v>2.85</v>
      </c>
      <c r="Y73" s="282">
        <v>0</v>
      </c>
      <c r="Z73" s="283">
        <v>0</v>
      </c>
      <c r="AA73" s="14"/>
      <c r="AB73" s="14"/>
      <c r="AC73" s="14"/>
      <c r="AD73" s="14"/>
      <c r="AE73" s="14"/>
      <c r="AF73" s="14"/>
      <c r="AG73" s="14"/>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row>
    <row r="74" spans="1:184" ht="16.899999999999999" customHeight="1">
      <c r="A74" s="26"/>
      <c r="B74" s="117" t="s">
        <v>111</v>
      </c>
      <c r="C74" s="56" t="s">
        <v>157</v>
      </c>
      <c r="D74" s="275">
        <v>95.42</v>
      </c>
      <c r="E74" s="275">
        <v>0</v>
      </c>
      <c r="F74" s="275">
        <v>89.74</v>
      </c>
      <c r="G74" s="275">
        <v>37.75</v>
      </c>
      <c r="H74" s="275">
        <v>12.21</v>
      </c>
      <c r="I74" s="275">
        <v>1.47</v>
      </c>
      <c r="J74" s="275">
        <v>4.21</v>
      </c>
      <c r="K74" s="275">
        <v>61.43</v>
      </c>
      <c r="L74" s="275">
        <v>0</v>
      </c>
      <c r="M74" s="275">
        <v>55.95</v>
      </c>
      <c r="N74" s="275">
        <v>29.32</v>
      </c>
      <c r="O74" s="275">
        <v>8.41</v>
      </c>
      <c r="P74" s="275">
        <v>1.27</v>
      </c>
      <c r="Q74" s="276">
        <v>4.21</v>
      </c>
      <c r="R74" s="117" t="s">
        <v>111</v>
      </c>
      <c r="S74" s="56" t="s">
        <v>157</v>
      </c>
      <c r="T74" s="277">
        <v>19.91</v>
      </c>
      <c r="U74" s="277">
        <v>0</v>
      </c>
      <c r="V74" s="277">
        <v>19.91</v>
      </c>
      <c r="W74" s="277">
        <v>3.65</v>
      </c>
      <c r="X74" s="277">
        <v>1.51</v>
      </c>
      <c r="Y74" s="277">
        <v>0</v>
      </c>
      <c r="Z74" s="278">
        <v>0</v>
      </c>
      <c r="AA74" s="14"/>
      <c r="AB74" s="14"/>
      <c r="AC74" s="14"/>
      <c r="AD74" s="14"/>
      <c r="AE74" s="14"/>
      <c r="AF74" s="14"/>
      <c r="AG74" s="14"/>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row>
    <row r="75" spans="1:184" ht="16.899999999999999" customHeight="1">
      <c r="A75" s="26"/>
      <c r="B75" s="492" t="s">
        <v>113</v>
      </c>
      <c r="C75" s="127" t="s">
        <v>158</v>
      </c>
      <c r="D75" s="280">
        <v>12.5</v>
      </c>
      <c r="E75" s="280">
        <v>0</v>
      </c>
      <c r="F75" s="280">
        <v>12.5</v>
      </c>
      <c r="G75" s="280">
        <v>0</v>
      </c>
      <c r="H75" s="280">
        <v>8.5</v>
      </c>
      <c r="I75" s="280">
        <v>0</v>
      </c>
      <c r="J75" s="280">
        <v>0</v>
      </c>
      <c r="K75" s="280">
        <v>5.72</v>
      </c>
      <c r="L75" s="280">
        <v>0</v>
      </c>
      <c r="M75" s="280">
        <v>5.72</v>
      </c>
      <c r="N75" s="280">
        <v>0</v>
      </c>
      <c r="O75" s="280">
        <v>3.53</v>
      </c>
      <c r="P75" s="280">
        <v>0</v>
      </c>
      <c r="Q75" s="281">
        <v>0</v>
      </c>
      <c r="R75" s="492" t="s">
        <v>113</v>
      </c>
      <c r="S75" s="127" t="s">
        <v>158</v>
      </c>
      <c r="T75" s="282">
        <v>0.18</v>
      </c>
      <c r="U75" s="282">
        <v>0</v>
      </c>
      <c r="V75" s="282">
        <v>0.18</v>
      </c>
      <c r="W75" s="282">
        <v>0</v>
      </c>
      <c r="X75" s="282">
        <v>0</v>
      </c>
      <c r="Y75" s="282">
        <v>0</v>
      </c>
      <c r="Z75" s="283">
        <v>0</v>
      </c>
      <c r="AA75" s="14"/>
      <c r="AB75" s="14"/>
      <c r="AC75" s="14"/>
      <c r="AD75" s="14"/>
      <c r="AE75" s="14"/>
      <c r="AF75" s="14"/>
      <c r="AG75" s="14"/>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row>
    <row r="76" spans="1:184" ht="16.899999999999999" customHeight="1">
      <c r="A76" s="26"/>
      <c r="B76" s="493"/>
      <c r="C76" s="128" t="s">
        <v>115</v>
      </c>
      <c r="D76" s="280">
        <v>0</v>
      </c>
      <c r="E76" s="280">
        <v>0</v>
      </c>
      <c r="F76" s="280">
        <v>0</v>
      </c>
      <c r="G76" s="280">
        <v>0</v>
      </c>
      <c r="H76" s="280">
        <v>0</v>
      </c>
      <c r="I76" s="280">
        <v>0</v>
      </c>
      <c r="J76" s="280">
        <v>0</v>
      </c>
      <c r="K76" s="280">
        <v>0</v>
      </c>
      <c r="L76" s="280">
        <v>0</v>
      </c>
      <c r="M76" s="280">
        <v>0</v>
      </c>
      <c r="N76" s="280">
        <v>0</v>
      </c>
      <c r="O76" s="280">
        <v>0</v>
      </c>
      <c r="P76" s="280">
        <v>0</v>
      </c>
      <c r="Q76" s="281">
        <v>0</v>
      </c>
      <c r="R76" s="493"/>
      <c r="S76" s="128" t="s">
        <v>115</v>
      </c>
      <c r="T76" s="282">
        <v>0</v>
      </c>
      <c r="U76" s="282">
        <v>0</v>
      </c>
      <c r="V76" s="282">
        <v>0</v>
      </c>
      <c r="W76" s="282">
        <v>0</v>
      </c>
      <c r="X76" s="282">
        <v>0</v>
      </c>
      <c r="Y76" s="282">
        <v>0</v>
      </c>
      <c r="Z76" s="283">
        <v>0</v>
      </c>
      <c r="AA76" s="14"/>
      <c r="AB76" s="14"/>
      <c r="AC76" s="14"/>
      <c r="AD76" s="14"/>
      <c r="AE76" s="14"/>
      <c r="AF76" s="14"/>
      <c r="AG76" s="14"/>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row>
    <row r="77" spans="1:184" ht="16.899999999999999" customHeight="1">
      <c r="A77" s="26"/>
      <c r="B77" s="493"/>
      <c r="C77" s="299" t="s">
        <v>116</v>
      </c>
      <c r="D77" s="280">
        <v>0</v>
      </c>
      <c r="E77" s="280">
        <v>0</v>
      </c>
      <c r="F77" s="280">
        <v>0</v>
      </c>
      <c r="G77" s="280">
        <v>0</v>
      </c>
      <c r="H77" s="280">
        <v>0</v>
      </c>
      <c r="I77" s="280">
        <v>0</v>
      </c>
      <c r="J77" s="280">
        <v>0</v>
      </c>
      <c r="K77" s="280">
        <v>0</v>
      </c>
      <c r="L77" s="280">
        <v>0</v>
      </c>
      <c r="M77" s="280">
        <v>0</v>
      </c>
      <c r="N77" s="280">
        <v>0</v>
      </c>
      <c r="O77" s="280">
        <v>0</v>
      </c>
      <c r="P77" s="280">
        <v>0</v>
      </c>
      <c r="Q77" s="281">
        <v>0</v>
      </c>
      <c r="R77" s="493"/>
      <c r="S77" s="74" t="s">
        <v>116</v>
      </c>
      <c r="T77" s="282">
        <v>0</v>
      </c>
      <c r="U77" s="282">
        <v>0</v>
      </c>
      <c r="V77" s="282">
        <v>0</v>
      </c>
      <c r="W77" s="282">
        <v>0</v>
      </c>
      <c r="X77" s="282">
        <v>0</v>
      </c>
      <c r="Y77" s="282">
        <v>0</v>
      </c>
      <c r="Z77" s="283">
        <v>0</v>
      </c>
      <c r="AA77" s="14"/>
      <c r="AB77" s="14"/>
      <c r="AC77" s="14"/>
      <c r="AD77" s="14"/>
      <c r="AE77" s="14"/>
      <c r="AF77" s="14"/>
      <c r="AG77" s="14"/>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row>
    <row r="78" spans="1:184" ht="16.899999999999999" customHeight="1">
      <c r="A78" s="26"/>
      <c r="B78" s="493"/>
      <c r="C78" s="128" t="s">
        <v>117</v>
      </c>
      <c r="D78" s="280">
        <v>19.25</v>
      </c>
      <c r="E78" s="280">
        <v>0</v>
      </c>
      <c r="F78" s="280">
        <v>19.25</v>
      </c>
      <c r="G78" s="280">
        <v>0</v>
      </c>
      <c r="H78" s="280">
        <v>8.24</v>
      </c>
      <c r="I78" s="280">
        <v>0</v>
      </c>
      <c r="J78" s="280">
        <v>0</v>
      </c>
      <c r="K78" s="280">
        <v>5.95</v>
      </c>
      <c r="L78" s="280">
        <v>0</v>
      </c>
      <c r="M78" s="280">
        <v>5.95</v>
      </c>
      <c r="N78" s="280">
        <v>0</v>
      </c>
      <c r="O78" s="280">
        <v>5.28</v>
      </c>
      <c r="P78" s="280">
        <v>0</v>
      </c>
      <c r="Q78" s="281">
        <v>0</v>
      </c>
      <c r="R78" s="493"/>
      <c r="S78" s="128" t="s">
        <v>117</v>
      </c>
      <c r="T78" s="282">
        <v>0.79</v>
      </c>
      <c r="U78" s="282">
        <v>0</v>
      </c>
      <c r="V78" s="282">
        <v>0.79</v>
      </c>
      <c r="W78" s="282">
        <v>0</v>
      </c>
      <c r="X78" s="282">
        <v>0.79</v>
      </c>
      <c r="Y78" s="282">
        <v>0</v>
      </c>
      <c r="Z78" s="283">
        <v>0</v>
      </c>
      <c r="AA78" s="14"/>
      <c r="AB78" s="14"/>
      <c r="AC78" s="14"/>
      <c r="AD78" s="14"/>
      <c r="AE78" s="14"/>
      <c r="AF78" s="14"/>
      <c r="AG78" s="14"/>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row>
    <row r="79" spans="1:184" ht="16.899999999999999" customHeight="1">
      <c r="A79" s="26"/>
      <c r="B79" s="494"/>
      <c r="C79" s="33" t="s">
        <v>34</v>
      </c>
      <c r="D79" s="275">
        <v>31.75</v>
      </c>
      <c r="E79" s="275">
        <v>0</v>
      </c>
      <c r="F79" s="275">
        <v>31.75</v>
      </c>
      <c r="G79" s="275">
        <v>0</v>
      </c>
      <c r="H79" s="275">
        <v>16.740000000000002</v>
      </c>
      <c r="I79" s="275">
        <v>0</v>
      </c>
      <c r="J79" s="275">
        <v>0</v>
      </c>
      <c r="K79" s="275">
        <v>11.67</v>
      </c>
      <c r="L79" s="275">
        <v>0</v>
      </c>
      <c r="M79" s="275">
        <v>11.67</v>
      </c>
      <c r="N79" s="275">
        <v>0</v>
      </c>
      <c r="O79" s="275">
        <v>8.81</v>
      </c>
      <c r="P79" s="275">
        <v>0</v>
      </c>
      <c r="Q79" s="276">
        <v>0</v>
      </c>
      <c r="R79" s="494"/>
      <c r="S79" s="33" t="s">
        <v>34</v>
      </c>
      <c r="T79" s="277">
        <v>0.97</v>
      </c>
      <c r="U79" s="277">
        <v>0</v>
      </c>
      <c r="V79" s="277">
        <v>0.97</v>
      </c>
      <c r="W79" s="277">
        <v>0</v>
      </c>
      <c r="X79" s="277">
        <v>0.79</v>
      </c>
      <c r="Y79" s="277">
        <v>0</v>
      </c>
      <c r="Z79" s="278">
        <v>0</v>
      </c>
      <c r="AA79" s="14"/>
      <c r="AB79" s="14"/>
      <c r="AC79" s="14"/>
      <c r="AD79" s="14"/>
      <c r="AE79" s="14"/>
      <c r="AF79" s="14"/>
      <c r="AG79" s="14"/>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row>
    <row r="80" spans="1:184" ht="16.899999999999999" customHeight="1">
      <c r="A80" s="26"/>
      <c r="B80" s="492" t="s">
        <v>118</v>
      </c>
      <c r="C80" s="72" t="s">
        <v>159</v>
      </c>
      <c r="D80" s="280">
        <v>9.36</v>
      </c>
      <c r="E80" s="280">
        <v>0</v>
      </c>
      <c r="F80" s="280">
        <v>9.36</v>
      </c>
      <c r="G80" s="280">
        <v>0</v>
      </c>
      <c r="H80" s="280">
        <v>4.84</v>
      </c>
      <c r="I80" s="280">
        <v>0</v>
      </c>
      <c r="J80" s="280">
        <v>0</v>
      </c>
      <c r="K80" s="280">
        <v>2.65</v>
      </c>
      <c r="L80" s="280">
        <v>0</v>
      </c>
      <c r="M80" s="280">
        <v>2.65</v>
      </c>
      <c r="N80" s="280">
        <v>0</v>
      </c>
      <c r="O80" s="280">
        <v>0.43</v>
      </c>
      <c r="P80" s="280">
        <v>0</v>
      </c>
      <c r="Q80" s="281">
        <v>0</v>
      </c>
      <c r="R80" s="492" t="s">
        <v>118</v>
      </c>
      <c r="S80" s="72" t="s">
        <v>159</v>
      </c>
      <c r="T80" s="282">
        <v>1.69</v>
      </c>
      <c r="U80" s="282">
        <v>0</v>
      </c>
      <c r="V80" s="282">
        <v>1.69</v>
      </c>
      <c r="W80" s="282">
        <v>0</v>
      </c>
      <c r="X80" s="282">
        <v>1.34</v>
      </c>
      <c r="Y80" s="282">
        <v>0</v>
      </c>
      <c r="Z80" s="283">
        <v>0</v>
      </c>
      <c r="AA80" s="14"/>
      <c r="AB80" s="14"/>
      <c r="AC80" s="14"/>
      <c r="AD80" s="14"/>
      <c r="AE80" s="14"/>
      <c r="AF80" s="14"/>
      <c r="AG80" s="1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row>
    <row r="81" spans="1:184" ht="16.899999999999999" customHeight="1">
      <c r="A81" s="26"/>
      <c r="B81" s="493"/>
      <c r="C81" s="118" t="s">
        <v>120</v>
      </c>
      <c r="D81" s="280">
        <v>17.09</v>
      </c>
      <c r="E81" s="280">
        <v>0</v>
      </c>
      <c r="F81" s="280">
        <v>17.09</v>
      </c>
      <c r="G81" s="280">
        <v>0</v>
      </c>
      <c r="H81" s="280">
        <v>12.35</v>
      </c>
      <c r="I81" s="280">
        <v>0</v>
      </c>
      <c r="J81" s="280">
        <v>0</v>
      </c>
      <c r="K81" s="280">
        <v>10.23</v>
      </c>
      <c r="L81" s="280">
        <v>0</v>
      </c>
      <c r="M81" s="280">
        <v>10.23</v>
      </c>
      <c r="N81" s="280">
        <v>0</v>
      </c>
      <c r="O81" s="280">
        <v>6.04</v>
      </c>
      <c r="P81" s="280">
        <v>0</v>
      </c>
      <c r="Q81" s="281">
        <v>0</v>
      </c>
      <c r="R81" s="493"/>
      <c r="S81" s="118" t="s">
        <v>120</v>
      </c>
      <c r="T81" s="282">
        <v>1.33</v>
      </c>
      <c r="U81" s="282">
        <v>0</v>
      </c>
      <c r="V81" s="282">
        <v>1.33</v>
      </c>
      <c r="W81" s="282">
        <v>0</v>
      </c>
      <c r="X81" s="282">
        <v>1.33</v>
      </c>
      <c r="Y81" s="282">
        <v>0</v>
      </c>
      <c r="Z81" s="283">
        <v>0</v>
      </c>
      <c r="AA81" s="14"/>
      <c r="AB81" s="14"/>
      <c r="AC81" s="14"/>
      <c r="AD81" s="14"/>
      <c r="AE81" s="14"/>
      <c r="AF81" s="14"/>
      <c r="AG81" s="14"/>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row>
    <row r="82" spans="1:184" ht="16.899999999999999" customHeight="1">
      <c r="A82" s="26"/>
      <c r="B82" s="494"/>
      <c r="C82" s="50" t="s">
        <v>34</v>
      </c>
      <c r="D82" s="275">
        <v>26.45</v>
      </c>
      <c r="E82" s="275">
        <v>0</v>
      </c>
      <c r="F82" s="275">
        <v>26.45</v>
      </c>
      <c r="G82" s="275">
        <v>0</v>
      </c>
      <c r="H82" s="275">
        <v>17.189999999999998</v>
      </c>
      <c r="I82" s="275">
        <v>0</v>
      </c>
      <c r="J82" s="275">
        <v>0</v>
      </c>
      <c r="K82" s="275">
        <v>12.88</v>
      </c>
      <c r="L82" s="275">
        <v>0</v>
      </c>
      <c r="M82" s="275">
        <v>12.88</v>
      </c>
      <c r="N82" s="275">
        <v>0</v>
      </c>
      <c r="O82" s="275">
        <v>6.47</v>
      </c>
      <c r="P82" s="275">
        <v>0</v>
      </c>
      <c r="Q82" s="276">
        <v>0</v>
      </c>
      <c r="R82" s="494"/>
      <c r="S82" s="50" t="s">
        <v>34</v>
      </c>
      <c r="T82" s="277">
        <v>3.02</v>
      </c>
      <c r="U82" s="277">
        <v>0</v>
      </c>
      <c r="V82" s="277">
        <v>3.02</v>
      </c>
      <c r="W82" s="277">
        <v>0</v>
      </c>
      <c r="X82" s="277">
        <v>2.67</v>
      </c>
      <c r="Y82" s="277">
        <v>0</v>
      </c>
      <c r="Z82" s="278">
        <v>0</v>
      </c>
      <c r="AA82" s="14"/>
      <c r="AB82" s="14"/>
      <c r="AC82" s="14"/>
      <c r="AD82" s="14"/>
      <c r="AE82" s="14"/>
      <c r="AF82" s="14"/>
      <c r="AG82" s="14"/>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row>
    <row r="83" spans="1:184" ht="16.899999999999999" customHeight="1" thickBot="1">
      <c r="A83" s="26"/>
      <c r="B83" s="457" t="s">
        <v>121</v>
      </c>
      <c r="C83" s="458"/>
      <c r="D83" s="288">
        <v>301.17</v>
      </c>
      <c r="E83" s="288">
        <v>0</v>
      </c>
      <c r="F83" s="288">
        <v>293</v>
      </c>
      <c r="G83" s="288">
        <v>105.86</v>
      </c>
      <c r="H83" s="288">
        <v>71.28</v>
      </c>
      <c r="I83" s="288">
        <v>3.96</v>
      </c>
      <c r="J83" s="288">
        <v>4.21</v>
      </c>
      <c r="K83" s="288">
        <v>192.77999999999997</v>
      </c>
      <c r="L83" s="288">
        <v>0</v>
      </c>
      <c r="M83" s="288">
        <v>184.80999999999997</v>
      </c>
      <c r="N83" s="288">
        <v>88.19</v>
      </c>
      <c r="O83" s="288">
        <v>40.94</v>
      </c>
      <c r="P83" s="288">
        <v>3.7600000000000002</v>
      </c>
      <c r="Q83" s="289">
        <v>4.21</v>
      </c>
      <c r="R83" s="457" t="s">
        <v>121</v>
      </c>
      <c r="S83" s="458"/>
      <c r="T83" s="290">
        <v>38.17</v>
      </c>
      <c r="U83" s="290">
        <v>0</v>
      </c>
      <c r="V83" s="290">
        <v>38.17</v>
      </c>
      <c r="W83" s="290">
        <v>6.7099999999999991</v>
      </c>
      <c r="X83" s="290">
        <v>6.68</v>
      </c>
      <c r="Y83" s="290">
        <v>0</v>
      </c>
      <c r="Z83" s="291">
        <v>0</v>
      </c>
      <c r="AA83" s="14"/>
      <c r="AB83" s="14"/>
      <c r="AC83" s="14"/>
      <c r="AD83" s="14"/>
      <c r="AE83" s="14"/>
      <c r="AF83" s="14"/>
      <c r="AG83" s="14"/>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row>
    <row r="84" spans="1:184" ht="16.899999999999999" customHeight="1">
      <c r="A84" s="26"/>
      <c r="B84" s="495" t="s">
        <v>122</v>
      </c>
      <c r="C84" s="118" t="s">
        <v>123</v>
      </c>
      <c r="D84" s="284">
        <v>30.44</v>
      </c>
      <c r="E84" s="284">
        <v>0</v>
      </c>
      <c r="F84" s="284">
        <v>30.44</v>
      </c>
      <c r="G84" s="284">
        <v>23.8</v>
      </c>
      <c r="H84" s="284">
        <v>3.59</v>
      </c>
      <c r="I84" s="284">
        <v>0</v>
      </c>
      <c r="J84" s="284">
        <v>0</v>
      </c>
      <c r="K84" s="284">
        <v>9.84</v>
      </c>
      <c r="L84" s="284">
        <v>0</v>
      </c>
      <c r="M84" s="284">
        <v>9.84</v>
      </c>
      <c r="N84" s="284">
        <v>9.5399999999999991</v>
      </c>
      <c r="O84" s="284">
        <v>0.3</v>
      </c>
      <c r="P84" s="284">
        <v>0</v>
      </c>
      <c r="Q84" s="285">
        <v>0</v>
      </c>
      <c r="R84" s="495" t="s">
        <v>122</v>
      </c>
      <c r="S84" s="118" t="s">
        <v>123</v>
      </c>
      <c r="T84" s="286">
        <v>3.11</v>
      </c>
      <c r="U84" s="286">
        <v>0</v>
      </c>
      <c r="V84" s="286">
        <v>3.11</v>
      </c>
      <c r="W84" s="286">
        <v>2.87</v>
      </c>
      <c r="X84" s="286">
        <v>0.24</v>
      </c>
      <c r="Y84" s="286">
        <v>0</v>
      </c>
      <c r="Z84" s="287">
        <v>0</v>
      </c>
      <c r="AA84" s="14"/>
      <c r="AB84" s="14"/>
      <c r="AC84" s="14"/>
      <c r="AD84" s="14"/>
      <c r="AE84" s="14"/>
      <c r="AF84" s="14"/>
      <c r="AG84" s="14"/>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row>
    <row r="85" spans="1:184" ht="16.5" customHeight="1">
      <c r="A85" s="26"/>
      <c r="B85" s="493"/>
      <c r="C85" s="118" t="s">
        <v>124</v>
      </c>
      <c r="D85" s="280">
        <v>0</v>
      </c>
      <c r="E85" s="280">
        <v>0</v>
      </c>
      <c r="F85" s="280">
        <v>0</v>
      </c>
      <c r="G85" s="280">
        <v>0</v>
      </c>
      <c r="H85" s="280">
        <v>0</v>
      </c>
      <c r="I85" s="280">
        <v>0</v>
      </c>
      <c r="J85" s="280">
        <v>0</v>
      </c>
      <c r="K85" s="280">
        <v>0</v>
      </c>
      <c r="L85" s="280">
        <v>0</v>
      </c>
      <c r="M85" s="280">
        <v>0</v>
      </c>
      <c r="N85" s="280">
        <v>0</v>
      </c>
      <c r="O85" s="280">
        <v>0</v>
      </c>
      <c r="P85" s="280">
        <v>0</v>
      </c>
      <c r="Q85" s="281">
        <v>0</v>
      </c>
      <c r="R85" s="493"/>
      <c r="S85" s="118" t="s">
        <v>124</v>
      </c>
      <c r="T85" s="282">
        <v>0</v>
      </c>
      <c r="U85" s="282">
        <v>0</v>
      </c>
      <c r="V85" s="282">
        <v>0</v>
      </c>
      <c r="W85" s="282">
        <v>0</v>
      </c>
      <c r="X85" s="282">
        <v>0</v>
      </c>
      <c r="Y85" s="282">
        <v>0</v>
      </c>
      <c r="Z85" s="283">
        <v>0</v>
      </c>
      <c r="AA85" s="14"/>
      <c r="AB85" s="14"/>
      <c r="AC85" s="14"/>
      <c r="AD85" s="14"/>
      <c r="AE85" s="14"/>
      <c r="AF85" s="14"/>
      <c r="AG85" s="14"/>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row>
    <row r="86" spans="1:184" ht="16.5" customHeight="1">
      <c r="A86" s="26"/>
      <c r="B86" s="493"/>
      <c r="C86" s="128" t="s">
        <v>125</v>
      </c>
      <c r="D86" s="280">
        <v>0</v>
      </c>
      <c r="E86" s="280">
        <v>0</v>
      </c>
      <c r="F86" s="280">
        <v>0</v>
      </c>
      <c r="G86" s="280">
        <v>0</v>
      </c>
      <c r="H86" s="280">
        <v>0</v>
      </c>
      <c r="I86" s="280">
        <v>0</v>
      </c>
      <c r="J86" s="280">
        <v>0</v>
      </c>
      <c r="K86" s="280">
        <v>0</v>
      </c>
      <c r="L86" s="280">
        <v>0</v>
      </c>
      <c r="M86" s="280">
        <v>0</v>
      </c>
      <c r="N86" s="280">
        <v>0</v>
      </c>
      <c r="O86" s="280">
        <v>0</v>
      </c>
      <c r="P86" s="280">
        <v>0</v>
      </c>
      <c r="Q86" s="281">
        <v>0</v>
      </c>
      <c r="R86" s="493"/>
      <c r="S86" s="128" t="s">
        <v>125</v>
      </c>
      <c r="T86" s="282">
        <v>0</v>
      </c>
      <c r="U86" s="282">
        <v>0</v>
      </c>
      <c r="V86" s="282">
        <v>0</v>
      </c>
      <c r="W86" s="282">
        <v>0</v>
      </c>
      <c r="X86" s="282">
        <v>0</v>
      </c>
      <c r="Y86" s="282">
        <v>0</v>
      </c>
      <c r="Z86" s="283">
        <v>0</v>
      </c>
      <c r="AA86" s="14"/>
      <c r="AB86" s="14"/>
      <c r="AC86" s="14"/>
      <c r="AD86" s="14"/>
      <c r="AE86" s="14"/>
      <c r="AF86" s="14"/>
      <c r="AG86" s="14"/>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row>
    <row r="87" spans="1:184" ht="16.899999999999999" customHeight="1">
      <c r="A87" s="26"/>
      <c r="B87" s="494"/>
      <c r="C87" s="33" t="s">
        <v>34</v>
      </c>
      <c r="D87" s="275">
        <v>30.44</v>
      </c>
      <c r="E87" s="275">
        <v>0</v>
      </c>
      <c r="F87" s="275">
        <v>30.44</v>
      </c>
      <c r="G87" s="275">
        <v>23.8</v>
      </c>
      <c r="H87" s="275">
        <v>3.59</v>
      </c>
      <c r="I87" s="275">
        <v>0</v>
      </c>
      <c r="J87" s="275">
        <v>0</v>
      </c>
      <c r="K87" s="275">
        <v>9.84</v>
      </c>
      <c r="L87" s="275">
        <v>0</v>
      </c>
      <c r="M87" s="275">
        <v>9.84</v>
      </c>
      <c r="N87" s="275">
        <v>9.5399999999999991</v>
      </c>
      <c r="O87" s="275">
        <v>0.3</v>
      </c>
      <c r="P87" s="275">
        <v>0</v>
      </c>
      <c r="Q87" s="276">
        <v>0</v>
      </c>
      <c r="R87" s="494"/>
      <c r="S87" s="33" t="s">
        <v>34</v>
      </c>
      <c r="T87" s="277">
        <v>3.11</v>
      </c>
      <c r="U87" s="277">
        <v>0</v>
      </c>
      <c r="V87" s="277">
        <v>3.11</v>
      </c>
      <c r="W87" s="277">
        <v>2.87</v>
      </c>
      <c r="X87" s="277">
        <v>0.24</v>
      </c>
      <c r="Y87" s="277">
        <v>0</v>
      </c>
      <c r="Z87" s="278">
        <v>0</v>
      </c>
      <c r="AA87" s="14"/>
      <c r="AB87" s="14"/>
      <c r="AC87" s="14"/>
      <c r="AD87" s="14"/>
      <c r="AE87" s="14"/>
      <c r="AF87" s="14"/>
      <c r="AG87" s="14"/>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row>
    <row r="88" spans="1:184" ht="16.899999999999999" customHeight="1">
      <c r="A88" s="26"/>
      <c r="B88" s="130" t="s">
        <v>126</v>
      </c>
      <c r="C88" s="76" t="s">
        <v>127</v>
      </c>
      <c r="D88" s="275">
        <v>0</v>
      </c>
      <c r="E88" s="275">
        <v>0</v>
      </c>
      <c r="F88" s="275">
        <v>0</v>
      </c>
      <c r="G88" s="275">
        <v>0</v>
      </c>
      <c r="H88" s="275">
        <v>0</v>
      </c>
      <c r="I88" s="275">
        <v>0</v>
      </c>
      <c r="J88" s="275">
        <v>0</v>
      </c>
      <c r="K88" s="275">
        <v>0</v>
      </c>
      <c r="L88" s="275">
        <v>0</v>
      </c>
      <c r="M88" s="275">
        <v>0</v>
      </c>
      <c r="N88" s="275">
        <v>0</v>
      </c>
      <c r="O88" s="275">
        <v>0</v>
      </c>
      <c r="P88" s="275">
        <v>0</v>
      </c>
      <c r="Q88" s="276">
        <v>0</v>
      </c>
      <c r="R88" s="130" t="s">
        <v>126</v>
      </c>
      <c r="S88" s="76" t="s">
        <v>127</v>
      </c>
      <c r="T88" s="277">
        <v>0</v>
      </c>
      <c r="U88" s="277">
        <v>0</v>
      </c>
      <c r="V88" s="277">
        <v>0</v>
      </c>
      <c r="W88" s="277">
        <v>0</v>
      </c>
      <c r="X88" s="277">
        <v>0</v>
      </c>
      <c r="Y88" s="277">
        <v>0</v>
      </c>
      <c r="Z88" s="278">
        <v>0</v>
      </c>
      <c r="AA88" s="14"/>
      <c r="AB88" s="14"/>
      <c r="AC88" s="14"/>
      <c r="AD88" s="14"/>
      <c r="AE88" s="14"/>
      <c r="AF88" s="14"/>
      <c r="AG88" s="1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row>
    <row r="89" spans="1:184" ht="16.899999999999999" customHeight="1" thickBot="1">
      <c r="A89" s="26"/>
      <c r="B89" s="457" t="s">
        <v>128</v>
      </c>
      <c r="C89" s="458"/>
      <c r="D89" s="288">
        <v>30.44</v>
      </c>
      <c r="E89" s="288">
        <v>0</v>
      </c>
      <c r="F89" s="288">
        <v>30.44</v>
      </c>
      <c r="G89" s="288">
        <v>23.8</v>
      </c>
      <c r="H89" s="288">
        <v>3.59</v>
      </c>
      <c r="I89" s="288">
        <v>0</v>
      </c>
      <c r="J89" s="288">
        <v>0</v>
      </c>
      <c r="K89" s="288">
        <v>9.84</v>
      </c>
      <c r="L89" s="288">
        <v>0</v>
      </c>
      <c r="M89" s="288">
        <v>9.84</v>
      </c>
      <c r="N89" s="288">
        <v>9.5399999999999991</v>
      </c>
      <c r="O89" s="288">
        <v>0.3</v>
      </c>
      <c r="P89" s="288">
        <v>0</v>
      </c>
      <c r="Q89" s="289">
        <v>0</v>
      </c>
      <c r="R89" s="457" t="s">
        <v>128</v>
      </c>
      <c r="S89" s="458"/>
      <c r="T89" s="290">
        <v>3.11</v>
      </c>
      <c r="U89" s="290">
        <v>0</v>
      </c>
      <c r="V89" s="290">
        <v>3.11</v>
      </c>
      <c r="W89" s="290">
        <v>2.87</v>
      </c>
      <c r="X89" s="290">
        <v>0.24</v>
      </c>
      <c r="Y89" s="290">
        <v>0</v>
      </c>
      <c r="Z89" s="291">
        <v>0</v>
      </c>
      <c r="AA89" s="14"/>
      <c r="AB89" s="14"/>
      <c r="AC89" s="14"/>
      <c r="AD89" s="14"/>
      <c r="AE89" s="14"/>
      <c r="AF89" s="14"/>
      <c r="AG89" s="14"/>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row>
    <row r="90" spans="1:184" ht="16.899999999999999" customHeight="1">
      <c r="A90" s="26"/>
      <c r="B90" s="77"/>
      <c r="C90" s="118" t="s">
        <v>129</v>
      </c>
      <c r="D90" s="284">
        <v>0</v>
      </c>
      <c r="E90" s="284">
        <v>0</v>
      </c>
      <c r="F90" s="284">
        <v>0</v>
      </c>
      <c r="G90" s="284">
        <v>0</v>
      </c>
      <c r="H90" s="284">
        <v>0</v>
      </c>
      <c r="I90" s="284">
        <v>0</v>
      </c>
      <c r="J90" s="284">
        <v>0</v>
      </c>
      <c r="K90" s="284">
        <v>0</v>
      </c>
      <c r="L90" s="284">
        <v>0</v>
      </c>
      <c r="M90" s="284">
        <v>0</v>
      </c>
      <c r="N90" s="284">
        <v>0</v>
      </c>
      <c r="O90" s="284">
        <v>0</v>
      </c>
      <c r="P90" s="284">
        <v>0</v>
      </c>
      <c r="Q90" s="285">
        <v>0</v>
      </c>
      <c r="R90" s="77"/>
      <c r="S90" s="118" t="s">
        <v>129</v>
      </c>
      <c r="T90" s="286">
        <v>0</v>
      </c>
      <c r="U90" s="286">
        <v>0</v>
      </c>
      <c r="V90" s="286">
        <v>0</v>
      </c>
      <c r="W90" s="286">
        <v>0</v>
      </c>
      <c r="X90" s="286">
        <v>0</v>
      </c>
      <c r="Y90" s="286">
        <v>0</v>
      </c>
      <c r="Z90" s="287">
        <v>0</v>
      </c>
      <c r="AA90" s="14"/>
      <c r="AB90" s="14"/>
      <c r="AC90" s="14"/>
      <c r="AD90" s="14"/>
      <c r="AE90" s="14"/>
      <c r="AF90" s="14"/>
      <c r="AG90" s="14"/>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row>
    <row r="91" spans="1:184" ht="16.899999999999999" customHeight="1" thickBot="1">
      <c r="A91" s="26"/>
      <c r="B91" s="77"/>
      <c r="C91" s="118" t="s">
        <v>130</v>
      </c>
      <c r="D91" s="300">
        <v>0</v>
      </c>
      <c r="E91" s="300">
        <v>0</v>
      </c>
      <c r="F91" s="300">
        <v>0</v>
      </c>
      <c r="G91" s="300">
        <v>0</v>
      </c>
      <c r="H91" s="300">
        <v>0</v>
      </c>
      <c r="I91" s="300">
        <v>0</v>
      </c>
      <c r="J91" s="300">
        <v>0</v>
      </c>
      <c r="K91" s="300">
        <v>0</v>
      </c>
      <c r="L91" s="300">
        <v>0</v>
      </c>
      <c r="M91" s="300">
        <v>0</v>
      </c>
      <c r="N91" s="300">
        <v>0</v>
      </c>
      <c r="O91" s="300">
        <v>0</v>
      </c>
      <c r="P91" s="300">
        <v>0</v>
      </c>
      <c r="Q91" s="301">
        <v>0</v>
      </c>
      <c r="R91" s="77"/>
      <c r="S91" s="118" t="s">
        <v>130</v>
      </c>
      <c r="T91" s="302">
        <v>0</v>
      </c>
      <c r="U91" s="302">
        <v>0</v>
      </c>
      <c r="V91" s="302">
        <v>0</v>
      </c>
      <c r="W91" s="302">
        <v>0</v>
      </c>
      <c r="X91" s="302">
        <v>0</v>
      </c>
      <c r="Y91" s="302">
        <v>0</v>
      </c>
      <c r="Z91" s="303">
        <v>0</v>
      </c>
      <c r="AA91" s="14"/>
      <c r="AB91" s="14"/>
      <c r="AC91" s="14"/>
      <c r="AD91" s="14"/>
      <c r="AE91" s="14"/>
      <c r="AF91" s="14"/>
      <c r="AG91" s="14"/>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row>
    <row r="92" spans="1:184" s="157" customFormat="1" ht="16.899999999999999" customHeight="1" thickTop="1">
      <c r="A92" s="26"/>
      <c r="B92" s="449" t="s">
        <v>131</v>
      </c>
      <c r="C92" s="450"/>
      <c r="D92" s="284">
        <v>2726.079999999999</v>
      </c>
      <c r="E92" s="284">
        <v>164.54</v>
      </c>
      <c r="F92" s="284">
        <v>2486.8000000000002</v>
      </c>
      <c r="G92" s="284">
        <v>1488.93</v>
      </c>
      <c r="H92" s="284">
        <v>264.71999999999991</v>
      </c>
      <c r="I92" s="284">
        <v>53.109999999999992</v>
      </c>
      <c r="J92" s="284">
        <v>21.630000000000003</v>
      </c>
      <c r="K92" s="284">
        <v>1840.7020000000002</v>
      </c>
      <c r="L92" s="284">
        <v>116.25999999999998</v>
      </c>
      <c r="M92" s="284">
        <v>1659.1219999999996</v>
      </c>
      <c r="N92" s="284">
        <v>1013.053</v>
      </c>
      <c r="O92" s="284">
        <v>211.29899999999998</v>
      </c>
      <c r="P92" s="284">
        <v>50.110000000000007</v>
      </c>
      <c r="Q92" s="285">
        <v>15.21</v>
      </c>
      <c r="R92" s="449" t="s">
        <v>131</v>
      </c>
      <c r="S92" s="450"/>
      <c r="T92" s="286">
        <v>245.80999999999997</v>
      </c>
      <c r="U92" s="286">
        <v>4.9000000000000004</v>
      </c>
      <c r="V92" s="286">
        <v>239.45999999999998</v>
      </c>
      <c r="W92" s="286">
        <v>138.26000000000002</v>
      </c>
      <c r="X92" s="286">
        <v>18.650000000000002</v>
      </c>
      <c r="Y92" s="286">
        <v>0.89999999999999991</v>
      </c>
      <c r="Z92" s="287">
        <v>0.55000000000000004</v>
      </c>
      <c r="AA92" s="116"/>
      <c r="AB92" s="116"/>
      <c r="AC92" s="116"/>
      <c r="AD92" s="116"/>
      <c r="AE92" s="116"/>
      <c r="AF92" s="116"/>
      <c r="AG92" s="116"/>
      <c r="AH92" s="156"/>
      <c r="AI92" s="156"/>
      <c r="AJ92" s="156"/>
      <c r="AK92" s="156"/>
      <c r="AL92" s="156"/>
      <c r="AM92" s="156"/>
      <c r="AN92" s="156"/>
      <c r="AO92" s="156"/>
      <c r="AP92" s="156"/>
      <c r="AQ92" s="156"/>
      <c r="AR92" s="156"/>
      <c r="AS92" s="156"/>
      <c r="AT92" s="156"/>
      <c r="AU92" s="156"/>
      <c r="AV92" s="156"/>
      <c r="AW92" s="156"/>
      <c r="AX92" s="156"/>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c r="CF92" s="156"/>
      <c r="CG92" s="156"/>
      <c r="CH92" s="156"/>
      <c r="CI92" s="156"/>
      <c r="CJ92" s="156"/>
      <c r="CK92" s="156"/>
      <c r="CL92" s="156"/>
      <c r="CM92" s="156"/>
      <c r="CN92" s="156"/>
      <c r="CO92" s="156"/>
      <c r="CP92" s="156"/>
      <c r="CQ92" s="156"/>
      <c r="CR92" s="156"/>
      <c r="CS92" s="156"/>
      <c r="CT92" s="156"/>
      <c r="CU92" s="156"/>
      <c r="CV92" s="156"/>
      <c r="CW92" s="156"/>
      <c r="CX92" s="156"/>
      <c r="CY92" s="156"/>
      <c r="CZ92" s="156"/>
      <c r="DA92" s="156"/>
      <c r="DB92" s="156"/>
      <c r="DC92" s="156"/>
      <c r="DD92" s="156"/>
      <c r="DE92" s="156"/>
      <c r="DF92" s="156"/>
      <c r="DG92" s="156"/>
      <c r="DH92" s="156"/>
      <c r="DI92" s="156"/>
      <c r="DJ92" s="156"/>
      <c r="DK92" s="156"/>
      <c r="DL92" s="156"/>
      <c r="DM92" s="156"/>
      <c r="DN92" s="156"/>
      <c r="DO92" s="156"/>
      <c r="DP92" s="156"/>
      <c r="DQ92" s="156"/>
      <c r="DR92" s="156"/>
      <c r="DS92" s="156"/>
      <c r="DT92" s="156"/>
      <c r="DU92" s="156"/>
      <c r="DV92" s="156"/>
      <c r="DW92" s="156"/>
      <c r="DX92" s="156"/>
      <c r="DY92" s="156"/>
      <c r="DZ92" s="156"/>
      <c r="EA92" s="156"/>
      <c r="EB92" s="156"/>
      <c r="EC92" s="156"/>
      <c r="ED92" s="156"/>
      <c r="EE92" s="156"/>
      <c r="EF92" s="156"/>
      <c r="EG92" s="156"/>
      <c r="EH92" s="156"/>
      <c r="EI92" s="156"/>
      <c r="EJ92" s="156"/>
      <c r="EK92" s="156"/>
      <c r="EL92" s="156"/>
      <c r="EM92" s="156"/>
      <c r="EN92" s="156"/>
      <c r="EO92" s="156"/>
      <c r="EP92" s="156"/>
      <c r="EQ92" s="156"/>
      <c r="ER92" s="156"/>
      <c r="ES92" s="156"/>
      <c r="ET92" s="156"/>
      <c r="EU92" s="156"/>
      <c r="EV92" s="156"/>
      <c r="EW92" s="156"/>
      <c r="EX92" s="156"/>
      <c r="EY92" s="156"/>
      <c r="EZ92" s="156"/>
      <c r="FA92" s="156"/>
      <c r="FB92" s="156"/>
      <c r="FC92" s="156"/>
      <c r="FD92" s="156"/>
      <c r="FE92" s="156"/>
      <c r="FF92" s="156"/>
      <c r="FG92" s="156"/>
      <c r="FH92" s="156"/>
      <c r="FI92" s="156"/>
      <c r="FJ92" s="156"/>
      <c r="FK92" s="156"/>
      <c r="FL92" s="156"/>
      <c r="FM92" s="156"/>
      <c r="FN92" s="156"/>
      <c r="FO92" s="156"/>
      <c r="FP92" s="156"/>
      <c r="FQ92" s="156"/>
      <c r="FR92" s="156"/>
      <c r="FS92" s="156"/>
      <c r="FT92" s="156"/>
      <c r="FU92" s="156"/>
      <c r="FV92" s="156"/>
      <c r="FW92" s="156"/>
      <c r="FX92" s="156"/>
      <c r="FY92" s="156"/>
      <c r="FZ92" s="156"/>
      <c r="GA92" s="156"/>
      <c r="GB92" s="156"/>
    </row>
    <row r="93" spans="1:184" s="157" customFormat="1" ht="16.899999999999999" customHeight="1">
      <c r="A93" s="26"/>
      <c r="B93" s="451" t="s">
        <v>132</v>
      </c>
      <c r="C93" s="452"/>
      <c r="D93" s="280">
        <v>88.64</v>
      </c>
      <c r="E93" s="280">
        <v>0</v>
      </c>
      <c r="F93" s="280">
        <v>88.64</v>
      </c>
      <c r="G93" s="280">
        <v>23.8</v>
      </c>
      <c r="H93" s="280">
        <v>37.519999999999996</v>
      </c>
      <c r="I93" s="280">
        <v>0</v>
      </c>
      <c r="J93" s="280">
        <v>0</v>
      </c>
      <c r="K93" s="280">
        <v>34.39</v>
      </c>
      <c r="L93" s="280">
        <v>0</v>
      </c>
      <c r="M93" s="280">
        <v>34.39</v>
      </c>
      <c r="N93" s="280">
        <v>9.5399999999999991</v>
      </c>
      <c r="O93" s="280">
        <v>15.580000000000002</v>
      </c>
      <c r="P93" s="280">
        <v>0</v>
      </c>
      <c r="Q93" s="281">
        <v>0</v>
      </c>
      <c r="R93" s="451" t="s">
        <v>132</v>
      </c>
      <c r="S93" s="452"/>
      <c r="T93" s="282">
        <v>7.1</v>
      </c>
      <c r="U93" s="282">
        <v>0</v>
      </c>
      <c r="V93" s="282">
        <v>7.1</v>
      </c>
      <c r="W93" s="282">
        <v>2.87</v>
      </c>
      <c r="X93" s="282">
        <v>3.7</v>
      </c>
      <c r="Y93" s="282">
        <v>0</v>
      </c>
      <c r="Z93" s="283">
        <v>0</v>
      </c>
      <c r="AA93" s="116"/>
      <c r="AB93" s="116"/>
      <c r="AC93" s="116"/>
      <c r="AD93" s="116"/>
      <c r="AE93" s="116"/>
      <c r="AF93" s="116"/>
      <c r="AG93" s="116"/>
      <c r="AH93" s="156"/>
      <c r="AI93" s="156"/>
      <c r="AJ93" s="156"/>
      <c r="AK93" s="156"/>
      <c r="AL93" s="156"/>
      <c r="AM93" s="156"/>
      <c r="AN93" s="156"/>
      <c r="AO93" s="156"/>
      <c r="AP93" s="156"/>
      <c r="AQ93" s="156"/>
      <c r="AR93" s="156"/>
      <c r="AS93" s="156"/>
      <c r="AT93" s="156"/>
      <c r="AU93" s="156"/>
      <c r="AV93" s="156"/>
      <c r="AW93" s="156"/>
      <c r="AX93" s="156"/>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c r="CF93" s="156"/>
      <c r="CG93" s="156"/>
      <c r="CH93" s="156"/>
      <c r="CI93" s="156"/>
      <c r="CJ93" s="156"/>
      <c r="CK93" s="156"/>
      <c r="CL93" s="156"/>
      <c r="CM93" s="156"/>
      <c r="CN93" s="156"/>
      <c r="CO93" s="156"/>
      <c r="CP93" s="156"/>
      <c r="CQ93" s="156"/>
      <c r="CR93" s="156"/>
      <c r="CS93" s="156"/>
      <c r="CT93" s="156"/>
      <c r="CU93" s="156"/>
      <c r="CV93" s="156"/>
      <c r="CW93" s="156"/>
      <c r="CX93" s="156"/>
      <c r="CY93" s="156"/>
      <c r="CZ93" s="156"/>
      <c r="DA93" s="156"/>
      <c r="DB93" s="156"/>
      <c r="DC93" s="156"/>
      <c r="DD93" s="156"/>
      <c r="DE93" s="156"/>
      <c r="DF93" s="156"/>
      <c r="DG93" s="156"/>
      <c r="DH93" s="156"/>
      <c r="DI93" s="156"/>
      <c r="DJ93" s="156"/>
      <c r="DK93" s="156"/>
      <c r="DL93" s="156"/>
      <c r="DM93" s="156"/>
      <c r="DN93" s="156"/>
      <c r="DO93" s="156"/>
      <c r="DP93" s="156"/>
      <c r="DQ93" s="156"/>
      <c r="DR93" s="156"/>
      <c r="DS93" s="156"/>
      <c r="DT93" s="156"/>
      <c r="DU93" s="156"/>
      <c r="DV93" s="156"/>
      <c r="DW93" s="156"/>
      <c r="DX93" s="156"/>
      <c r="DY93" s="156"/>
      <c r="DZ93" s="156"/>
      <c r="EA93" s="156"/>
      <c r="EB93" s="156"/>
      <c r="EC93" s="156"/>
      <c r="ED93" s="156"/>
      <c r="EE93" s="156"/>
      <c r="EF93" s="156"/>
      <c r="EG93" s="156"/>
      <c r="EH93" s="156"/>
      <c r="EI93" s="156"/>
      <c r="EJ93" s="156"/>
      <c r="EK93" s="156"/>
      <c r="EL93" s="156"/>
      <c r="EM93" s="156"/>
      <c r="EN93" s="156"/>
      <c r="EO93" s="156"/>
      <c r="EP93" s="156"/>
      <c r="EQ93" s="156"/>
      <c r="ER93" s="156"/>
      <c r="ES93" s="156"/>
      <c r="ET93" s="156"/>
      <c r="EU93" s="156"/>
      <c r="EV93" s="156"/>
      <c r="EW93" s="156"/>
      <c r="EX93" s="156"/>
      <c r="EY93" s="156"/>
      <c r="EZ93" s="156"/>
      <c r="FA93" s="156"/>
      <c r="FB93" s="156"/>
      <c r="FC93" s="156"/>
      <c r="FD93" s="156"/>
      <c r="FE93" s="156"/>
      <c r="FF93" s="156"/>
      <c r="FG93" s="156"/>
      <c r="FH93" s="156"/>
      <c r="FI93" s="156"/>
      <c r="FJ93" s="156"/>
      <c r="FK93" s="156"/>
      <c r="FL93" s="156"/>
      <c r="FM93" s="156"/>
      <c r="FN93" s="156"/>
      <c r="FO93" s="156"/>
      <c r="FP93" s="156"/>
      <c r="FQ93" s="156"/>
      <c r="FR93" s="156"/>
      <c r="FS93" s="156"/>
      <c r="FT93" s="156"/>
      <c r="FU93" s="156"/>
      <c r="FV93" s="156"/>
      <c r="FW93" s="156"/>
      <c r="FX93" s="156"/>
      <c r="FY93" s="156"/>
      <c r="FZ93" s="156"/>
      <c r="GA93" s="156"/>
      <c r="GB93" s="156"/>
    </row>
    <row r="94" spans="1:184" s="157" customFormat="1" ht="16.899999999999999" customHeight="1">
      <c r="A94" s="26"/>
      <c r="B94" s="453" t="s">
        <v>133</v>
      </c>
      <c r="C94" s="454"/>
      <c r="D94" s="280">
        <v>0</v>
      </c>
      <c r="E94" s="280">
        <v>0</v>
      </c>
      <c r="F94" s="280">
        <v>0</v>
      </c>
      <c r="G94" s="280">
        <v>0</v>
      </c>
      <c r="H94" s="280">
        <v>0</v>
      </c>
      <c r="I94" s="280">
        <v>0</v>
      </c>
      <c r="J94" s="280">
        <v>0</v>
      </c>
      <c r="K94" s="280">
        <v>0</v>
      </c>
      <c r="L94" s="280">
        <v>0</v>
      </c>
      <c r="M94" s="280">
        <v>0</v>
      </c>
      <c r="N94" s="280">
        <v>0</v>
      </c>
      <c r="O94" s="280">
        <v>0</v>
      </c>
      <c r="P94" s="280">
        <v>0</v>
      </c>
      <c r="Q94" s="281">
        <v>0</v>
      </c>
      <c r="R94" s="453" t="s">
        <v>133</v>
      </c>
      <c r="S94" s="454"/>
      <c r="T94" s="282">
        <v>0</v>
      </c>
      <c r="U94" s="282">
        <v>0</v>
      </c>
      <c r="V94" s="282">
        <v>0</v>
      </c>
      <c r="W94" s="282">
        <v>0</v>
      </c>
      <c r="X94" s="282">
        <v>0</v>
      </c>
      <c r="Y94" s="282">
        <v>0</v>
      </c>
      <c r="Z94" s="283">
        <v>0</v>
      </c>
      <c r="AA94" s="116"/>
      <c r="AB94" s="116"/>
      <c r="AC94" s="116"/>
      <c r="AD94" s="116"/>
      <c r="AE94" s="116"/>
      <c r="AF94" s="116"/>
      <c r="AG94" s="11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row>
    <row r="95" spans="1:184" s="157" customFormat="1" ht="16.899999999999999" customHeight="1" thickBot="1">
      <c r="A95" s="26"/>
      <c r="B95" s="455" t="s">
        <v>134</v>
      </c>
      <c r="C95" s="456"/>
      <c r="D95" s="304">
        <v>2814.7199999999989</v>
      </c>
      <c r="E95" s="304">
        <v>164.54</v>
      </c>
      <c r="F95" s="304">
        <v>2575.44</v>
      </c>
      <c r="G95" s="304">
        <v>1512.73</v>
      </c>
      <c r="H95" s="304">
        <v>302.2399999999999</v>
      </c>
      <c r="I95" s="304">
        <v>53.109999999999992</v>
      </c>
      <c r="J95" s="304">
        <v>21.630000000000003</v>
      </c>
      <c r="K95" s="304">
        <v>1875.0920000000003</v>
      </c>
      <c r="L95" s="304">
        <v>116.25999999999998</v>
      </c>
      <c r="M95" s="304">
        <v>1693.5119999999997</v>
      </c>
      <c r="N95" s="304">
        <v>1022.593</v>
      </c>
      <c r="O95" s="304">
        <v>226.87899999999999</v>
      </c>
      <c r="P95" s="304">
        <v>50.110000000000007</v>
      </c>
      <c r="Q95" s="305">
        <v>15.21</v>
      </c>
      <c r="R95" s="455" t="s">
        <v>134</v>
      </c>
      <c r="S95" s="456"/>
      <c r="T95" s="306">
        <v>252.90999999999997</v>
      </c>
      <c r="U95" s="306">
        <v>4.9000000000000004</v>
      </c>
      <c r="V95" s="306">
        <v>246.55999999999997</v>
      </c>
      <c r="W95" s="306">
        <v>141.13000000000002</v>
      </c>
      <c r="X95" s="306">
        <v>22.35</v>
      </c>
      <c r="Y95" s="306">
        <v>0.89999999999999991</v>
      </c>
      <c r="Z95" s="307">
        <v>0.55000000000000004</v>
      </c>
      <c r="AA95" s="116"/>
      <c r="AB95" s="116"/>
      <c r="AC95" s="116"/>
      <c r="AD95" s="116"/>
      <c r="AE95" s="116"/>
      <c r="AF95" s="116"/>
      <c r="AG95" s="11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row>
    <row r="96" spans="1:184" ht="16.899999999999999" customHeight="1">
      <c r="A96" s="26"/>
      <c r="B96" s="86" t="s">
        <v>135</v>
      </c>
      <c r="I96" s="260"/>
      <c r="J96" s="269"/>
      <c r="K96" s="269"/>
      <c r="L96" s="269"/>
      <c r="M96" s="269"/>
      <c r="N96" s="269"/>
      <c r="O96" s="269"/>
      <c r="P96" s="258"/>
      <c r="Q96" s="259"/>
      <c r="R96" s="86" t="s">
        <v>135</v>
      </c>
      <c r="T96" s="259"/>
      <c r="U96" s="259"/>
      <c r="V96" s="259"/>
      <c r="W96" s="259"/>
      <c r="X96" s="259"/>
      <c r="Y96" s="260"/>
      <c r="Z96" s="269"/>
      <c r="AA96" s="14"/>
      <c r="AB96" s="14"/>
      <c r="AC96" s="14"/>
      <c r="AD96" s="14"/>
      <c r="AE96" s="14"/>
      <c r="AF96" s="14"/>
      <c r="AG96" s="14"/>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row>
    <row r="97" spans="1:184" ht="16.899999999999999" customHeight="1">
      <c r="A97" s="26"/>
      <c r="B97" s="86" t="s">
        <v>160</v>
      </c>
      <c r="D97" s="259" t="s">
        <v>3085</v>
      </c>
      <c r="I97" s="260"/>
      <c r="J97" s="269"/>
      <c r="K97" s="269"/>
      <c r="L97" s="269"/>
      <c r="M97" s="269"/>
      <c r="N97" s="269"/>
      <c r="O97" s="269"/>
      <c r="P97" s="258"/>
      <c r="Q97" s="259"/>
      <c r="R97" s="86" t="s">
        <v>160</v>
      </c>
      <c r="T97" s="259"/>
      <c r="U97" s="259"/>
      <c r="V97" s="259"/>
      <c r="W97" s="259"/>
      <c r="X97" s="259"/>
      <c r="Y97" s="260"/>
      <c r="Z97" s="269"/>
      <c r="AA97" s="14"/>
      <c r="AB97" s="14"/>
      <c r="AC97" s="14"/>
      <c r="AD97" s="14"/>
      <c r="AE97" s="14"/>
      <c r="AF97" s="14"/>
      <c r="AG97" s="14"/>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row>
    <row r="98" spans="1:184" ht="16.899999999999999" customHeight="1">
      <c r="A98" s="26"/>
      <c r="B98" s="96" t="s">
        <v>161</v>
      </c>
      <c r="I98" s="260"/>
      <c r="J98" s="269"/>
      <c r="K98" s="269"/>
      <c r="L98" s="269"/>
      <c r="M98" s="269"/>
      <c r="N98" s="269"/>
      <c r="O98" s="269"/>
      <c r="P98" s="258"/>
      <c r="Q98" s="259"/>
      <c r="R98" s="96" t="s">
        <v>161</v>
      </c>
      <c r="T98" s="259"/>
      <c r="U98" s="259"/>
      <c r="V98" s="259"/>
      <c r="W98" s="259"/>
      <c r="X98" s="259"/>
      <c r="Y98" s="260"/>
      <c r="Z98" s="269"/>
      <c r="AA98" s="14"/>
      <c r="AB98" s="14"/>
      <c r="AC98" s="14"/>
      <c r="AD98" s="14"/>
      <c r="AE98" s="14"/>
      <c r="AF98" s="14"/>
      <c r="AG98" s="14"/>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row>
    <row r="99" spans="1:184" ht="16.899999999999999" customHeight="1">
      <c r="A99" s="26"/>
      <c r="B99" s="96" t="s">
        <v>162</v>
      </c>
      <c r="I99" s="260"/>
      <c r="J99" s="269"/>
      <c r="K99" s="269"/>
      <c r="L99" s="269"/>
      <c r="M99" s="269"/>
      <c r="N99" s="269"/>
      <c r="O99" s="269"/>
      <c r="P99" s="258"/>
      <c r="Q99" s="259"/>
      <c r="R99" s="96" t="s">
        <v>162</v>
      </c>
      <c r="T99" s="259"/>
      <c r="U99" s="259"/>
      <c r="V99" s="259"/>
      <c r="W99" s="259"/>
      <c r="X99" s="259"/>
      <c r="Y99" s="260"/>
      <c r="Z99" s="269"/>
      <c r="AA99" s="14"/>
      <c r="AB99" s="14"/>
      <c r="AC99" s="14"/>
      <c r="AD99" s="14"/>
      <c r="AE99" s="14"/>
      <c r="AF99" s="14"/>
      <c r="AG99" s="14"/>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row>
    <row r="100" spans="1:184" ht="16.899999999999999" customHeight="1">
      <c r="A100" s="26"/>
      <c r="B100" s="96" t="s">
        <v>163</v>
      </c>
      <c r="I100" s="260"/>
      <c r="J100" s="269"/>
      <c r="K100" s="269"/>
      <c r="L100" s="269"/>
      <c r="M100" s="269"/>
      <c r="N100" s="269"/>
      <c r="O100" s="269"/>
      <c r="P100" s="258"/>
      <c r="Q100" s="259"/>
      <c r="R100" s="96" t="s">
        <v>163</v>
      </c>
      <c r="T100" s="259"/>
      <c r="U100" s="259"/>
      <c r="V100" s="259"/>
      <c r="W100" s="259"/>
      <c r="X100" s="259"/>
      <c r="Y100" s="260"/>
      <c r="Z100" s="269"/>
      <c r="AA100" s="14"/>
      <c r="AB100" s="14"/>
      <c r="AC100" s="14"/>
      <c r="AD100" s="14"/>
      <c r="AE100" s="14"/>
      <c r="AF100" s="14"/>
      <c r="AG100" s="14"/>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row>
    <row r="101" spans="1:184" ht="16.899999999999999" customHeight="1">
      <c r="A101" s="26"/>
      <c r="B101" s="96" t="s">
        <v>164</v>
      </c>
      <c r="I101" s="260"/>
      <c r="J101" s="269"/>
      <c r="K101" s="269"/>
      <c r="L101" s="269"/>
      <c r="M101" s="269"/>
      <c r="N101" s="269"/>
      <c r="O101" s="269"/>
      <c r="P101" s="258"/>
      <c r="Q101" s="259"/>
      <c r="R101" s="96" t="s">
        <v>164</v>
      </c>
      <c r="T101" s="259"/>
      <c r="U101" s="259"/>
      <c r="V101" s="259"/>
      <c r="W101" s="259"/>
      <c r="X101" s="259"/>
      <c r="Y101" s="260"/>
      <c r="Z101" s="269"/>
      <c r="AA101" s="14"/>
      <c r="AB101" s="14"/>
      <c r="AC101" s="14"/>
      <c r="AD101" s="14"/>
      <c r="AE101" s="14"/>
      <c r="AF101" s="14"/>
      <c r="AG101" s="14"/>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row>
    <row r="102" spans="1:184" ht="16.5" customHeight="1">
      <c r="A102" s="26"/>
      <c r="I102" s="260"/>
      <c r="J102" s="269"/>
      <c r="K102" s="269"/>
      <c r="L102" s="269"/>
      <c r="M102" s="269"/>
      <c r="N102" s="269"/>
      <c r="O102" s="269"/>
      <c r="P102" s="258"/>
      <c r="Q102" s="259"/>
      <c r="T102" s="259"/>
      <c r="U102" s="259"/>
      <c r="V102" s="259"/>
      <c r="W102" s="259"/>
      <c r="X102" s="259"/>
      <c r="Y102" s="260"/>
      <c r="Z102" s="269"/>
      <c r="AA102" s="14"/>
      <c r="AB102" s="14"/>
      <c r="AC102" s="14"/>
      <c r="AD102" s="14"/>
      <c r="AE102" s="14"/>
      <c r="AF102" s="14"/>
      <c r="AG102" s="14"/>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row>
    <row r="103" spans="1:184" ht="16.899999999999999" customHeight="1">
      <c r="A103" s="26"/>
      <c r="J103" s="269"/>
      <c r="K103" s="269"/>
      <c r="L103" s="269"/>
      <c r="M103" s="269"/>
      <c r="N103" s="269"/>
      <c r="O103" s="269"/>
      <c r="P103" s="259"/>
      <c r="Q103" s="259"/>
      <c r="T103" s="259"/>
      <c r="U103" s="259"/>
      <c r="V103" s="259"/>
      <c r="W103" s="259"/>
      <c r="X103" s="259"/>
      <c r="Y103" s="259"/>
      <c r="Z103" s="269"/>
      <c r="AA103" s="14"/>
      <c r="AB103" s="14"/>
      <c r="AC103" s="14"/>
      <c r="AD103" s="14"/>
      <c r="AE103" s="14"/>
      <c r="AF103" s="14"/>
      <c r="AG103" s="14"/>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row>
  </sheetData>
  <mergeCells count="64">
    <mergeCell ref="V4:X4"/>
    <mergeCell ref="Y4:Y5"/>
    <mergeCell ref="P4:P5"/>
    <mergeCell ref="D3:J3"/>
    <mergeCell ref="K3:Q3"/>
    <mergeCell ref="T4:T5"/>
    <mergeCell ref="U4:U5"/>
    <mergeCell ref="I4:I5"/>
    <mergeCell ref="J4:J5"/>
    <mergeCell ref="K4:K5"/>
    <mergeCell ref="L4:L5"/>
    <mergeCell ref="M4:O4"/>
    <mergeCell ref="Z4:Z5"/>
    <mergeCell ref="B15:B18"/>
    <mergeCell ref="R15:R18"/>
    <mergeCell ref="B25:B28"/>
    <mergeCell ref="R25:R28"/>
    <mergeCell ref="R3:R6"/>
    <mergeCell ref="S3:S6"/>
    <mergeCell ref="Q4:Q5"/>
    <mergeCell ref="B11:B14"/>
    <mergeCell ref="R11:R14"/>
    <mergeCell ref="B3:B6"/>
    <mergeCell ref="C3:C6"/>
    <mergeCell ref="T3:Z3"/>
    <mergeCell ref="D4:D5"/>
    <mergeCell ref="E4:E5"/>
    <mergeCell ref="F4:H4"/>
    <mergeCell ref="B29:C29"/>
    <mergeCell ref="R29:S29"/>
    <mergeCell ref="B30:B33"/>
    <mergeCell ref="R30:R33"/>
    <mergeCell ref="B38:B42"/>
    <mergeCell ref="R38:R42"/>
    <mergeCell ref="B46:B48"/>
    <mergeCell ref="R46:R48"/>
    <mergeCell ref="B53:B55"/>
    <mergeCell ref="R53:R55"/>
    <mergeCell ref="B56:B58"/>
    <mergeCell ref="R56:R58"/>
    <mergeCell ref="B59:B62"/>
    <mergeCell ref="R59:R62"/>
    <mergeCell ref="B64:B67"/>
    <mergeCell ref="R64:R67"/>
    <mergeCell ref="B69:C69"/>
    <mergeCell ref="R69:S69"/>
    <mergeCell ref="B75:B79"/>
    <mergeCell ref="R75:R79"/>
    <mergeCell ref="B80:B82"/>
    <mergeCell ref="R80:R82"/>
    <mergeCell ref="B83:C83"/>
    <mergeCell ref="R83:S83"/>
    <mergeCell ref="B84:B87"/>
    <mergeCell ref="R84:R87"/>
    <mergeCell ref="B94:C94"/>
    <mergeCell ref="R94:S94"/>
    <mergeCell ref="B95:C95"/>
    <mergeCell ref="R95:S95"/>
    <mergeCell ref="B89:C89"/>
    <mergeCell ref="R89:S89"/>
    <mergeCell ref="B92:C92"/>
    <mergeCell ref="R92:S92"/>
    <mergeCell ref="B93:C93"/>
    <mergeCell ref="R93:S93"/>
  </mergeCells>
  <phoneticPr fontId="3"/>
  <printOptions horizontalCentered="1"/>
  <pageMargins left="0.39370078740157483" right="0.39370078740157483" top="0.59055118110236227" bottom="0.59055118110236227" header="0.39370078740157483" footer="0.31496062992125984"/>
  <pageSetup paperSize="9" scale="60" orientation="portrait" r:id="rId1"/>
  <rowBreaks count="1" manualBreakCount="1">
    <brk id="69" min="1" max="25" man="1"/>
  </rowBreaks>
  <colBreaks count="1" manualBreakCount="1">
    <brk id="17" max="10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F0"/>
  </sheetPr>
  <dimension ref="A1:EO125"/>
  <sheetViews>
    <sheetView view="pageBreakPreview" zoomScaleNormal="75" zoomScaleSheetLayoutView="100" workbookViewId="0">
      <pane ySplit="7" topLeftCell="A8" activePane="bottomLeft" state="frozen"/>
      <selection pane="bottomLeft"/>
    </sheetView>
  </sheetViews>
  <sheetFormatPr defaultColWidth="7.875" defaultRowHeight="12"/>
  <cols>
    <col min="1" max="1" width="2.5" style="308" customWidth="1"/>
    <col min="2" max="2" width="10.25" style="309" customWidth="1"/>
    <col min="3" max="3" width="16.625" style="310" customWidth="1"/>
    <col min="4" max="5" width="10.25" style="311" customWidth="1"/>
    <col min="6" max="6" width="10.25" style="269" customWidth="1"/>
    <col min="7" max="7" width="10.25" style="311" customWidth="1"/>
    <col min="8" max="8" width="10.25" style="269" customWidth="1"/>
    <col min="9" max="10" width="10.25" style="311" customWidth="1"/>
    <col min="11" max="11" width="10.25" style="312" customWidth="1"/>
    <col min="12" max="12" width="10.25" style="13" customWidth="1"/>
    <col min="13" max="14" width="10.25" style="312" customWidth="1"/>
    <col min="15" max="15" width="16.625" style="310" customWidth="1"/>
    <col min="16" max="17" width="10.25" style="13" customWidth="1"/>
    <col min="18" max="18" width="10.25" style="312" customWidth="1"/>
    <col min="19" max="19" width="10.25" style="13" customWidth="1"/>
    <col min="20" max="20" width="10.25" style="312" customWidth="1"/>
    <col min="21" max="22" width="10.25" style="13" customWidth="1"/>
    <col min="23" max="23" width="10.25" style="312" customWidth="1"/>
    <col min="24" max="24" width="10.25" style="13" customWidth="1"/>
    <col min="25" max="26" width="10.25" style="312" customWidth="1"/>
    <col min="27" max="27" width="16.625" style="310" customWidth="1"/>
    <col min="28" max="29" width="10.25" style="13" customWidth="1"/>
    <col min="30" max="30" width="10.25" style="312" customWidth="1"/>
    <col min="31" max="31" width="10.25" style="13" customWidth="1"/>
    <col min="32" max="32" width="10.25" style="312" customWidth="1"/>
    <col min="33" max="34" width="10.25" style="13" customWidth="1"/>
    <col min="35" max="35" width="10.25" style="312" customWidth="1"/>
    <col min="36" max="36" width="10.25" style="13" customWidth="1"/>
    <col min="37" max="37" width="10.25" style="312" customWidth="1"/>
    <col min="38" max="79" width="10.25" style="313" customWidth="1"/>
    <col min="80" max="126" width="10.25" style="308" customWidth="1"/>
    <col min="127" max="16384" width="7.875" style="308"/>
  </cols>
  <sheetData>
    <row r="1" spans="1:79" ht="14.25" customHeight="1"/>
    <row r="2" spans="1:79" ht="21.6" customHeight="1" thickBot="1">
      <c r="B2" s="314" t="s">
        <v>3088</v>
      </c>
      <c r="C2" s="315"/>
      <c r="D2" s="316"/>
      <c r="E2" s="315"/>
      <c r="F2" s="316"/>
      <c r="G2" s="315"/>
      <c r="H2" s="316"/>
      <c r="I2" s="317"/>
      <c r="J2" s="318"/>
      <c r="K2" s="317"/>
      <c r="M2" s="317"/>
      <c r="N2" s="314" t="s">
        <v>3089</v>
      </c>
      <c r="O2" s="319"/>
      <c r="Q2" s="320"/>
      <c r="R2" s="321"/>
      <c r="S2" s="320"/>
      <c r="T2" s="320"/>
      <c r="U2" s="321"/>
      <c r="V2" s="320"/>
      <c r="W2" s="321"/>
      <c r="Y2" s="320"/>
      <c r="Z2" s="322" t="s">
        <v>3090</v>
      </c>
      <c r="AA2" s="319"/>
      <c r="AC2" s="320"/>
      <c r="AD2" s="321"/>
      <c r="AE2" s="320"/>
      <c r="AF2" s="320"/>
      <c r="AG2" s="321"/>
      <c r="AH2" s="320"/>
      <c r="AI2" s="321"/>
      <c r="AK2" s="320"/>
      <c r="BZ2" s="308"/>
      <c r="CA2" s="308"/>
    </row>
    <row r="3" spans="1:79" ht="16.899999999999999" customHeight="1">
      <c r="B3" s="469" t="s">
        <v>1</v>
      </c>
      <c r="C3" s="472" t="s">
        <v>2</v>
      </c>
      <c r="D3" s="502" t="s">
        <v>3091</v>
      </c>
      <c r="E3" s="502"/>
      <c r="F3" s="502"/>
      <c r="G3" s="502"/>
      <c r="H3" s="502"/>
      <c r="I3" s="502" t="s">
        <v>3092</v>
      </c>
      <c r="J3" s="502"/>
      <c r="K3" s="502"/>
      <c r="L3" s="502"/>
      <c r="M3" s="504"/>
      <c r="N3" s="469" t="s">
        <v>1</v>
      </c>
      <c r="O3" s="472" t="s">
        <v>2</v>
      </c>
      <c r="P3" s="502" t="s">
        <v>3093</v>
      </c>
      <c r="Q3" s="502"/>
      <c r="R3" s="502"/>
      <c r="S3" s="502"/>
      <c r="T3" s="502"/>
      <c r="U3" s="503" t="s">
        <v>3094</v>
      </c>
      <c r="V3" s="559"/>
      <c r="W3" s="559"/>
      <c r="X3" s="559"/>
      <c r="Y3" s="560"/>
      <c r="Z3" s="469" t="s">
        <v>1</v>
      </c>
      <c r="AA3" s="472" t="s">
        <v>2</v>
      </c>
      <c r="AB3" s="503" t="s">
        <v>3095</v>
      </c>
      <c r="AC3" s="559"/>
      <c r="AD3" s="559"/>
      <c r="AE3" s="559"/>
      <c r="AF3" s="561"/>
      <c r="AG3" s="502" t="s">
        <v>3096</v>
      </c>
      <c r="AH3" s="502"/>
      <c r="AI3" s="502"/>
      <c r="AJ3" s="502"/>
      <c r="AK3" s="50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row>
    <row r="4" spans="1:79" ht="16.899999999999999" customHeight="1">
      <c r="B4" s="470"/>
      <c r="C4" s="473"/>
      <c r="D4" s="323" t="s">
        <v>3097</v>
      </c>
      <c r="E4" s="323" t="s">
        <v>169</v>
      </c>
      <c r="F4" s="324" t="s">
        <v>3098</v>
      </c>
      <c r="G4" s="323" t="s">
        <v>3099</v>
      </c>
      <c r="H4" s="325" t="s">
        <v>3100</v>
      </c>
      <c r="I4" s="323" t="s">
        <v>3097</v>
      </c>
      <c r="J4" s="323" t="s">
        <v>169</v>
      </c>
      <c r="K4" s="324" t="s">
        <v>3098</v>
      </c>
      <c r="L4" s="323" t="s">
        <v>3099</v>
      </c>
      <c r="M4" s="326" t="s">
        <v>3100</v>
      </c>
      <c r="N4" s="470"/>
      <c r="O4" s="473"/>
      <c r="P4" s="323" t="s">
        <v>3097</v>
      </c>
      <c r="Q4" s="323" t="s">
        <v>169</v>
      </c>
      <c r="R4" s="327" t="s">
        <v>3098</v>
      </c>
      <c r="S4" s="323" t="s">
        <v>3099</v>
      </c>
      <c r="T4" s="328" t="s">
        <v>3100</v>
      </c>
      <c r="U4" s="323" t="s">
        <v>3097</v>
      </c>
      <c r="V4" s="323" t="s">
        <v>169</v>
      </c>
      <c r="W4" s="327" t="s">
        <v>3098</v>
      </c>
      <c r="X4" s="323" t="s">
        <v>3099</v>
      </c>
      <c r="Y4" s="329" t="s">
        <v>3100</v>
      </c>
      <c r="Z4" s="470"/>
      <c r="AA4" s="473"/>
      <c r="AB4" s="323" t="s">
        <v>3097</v>
      </c>
      <c r="AC4" s="323" t="s">
        <v>169</v>
      </c>
      <c r="AD4" s="327" t="s">
        <v>3098</v>
      </c>
      <c r="AE4" s="323" t="s">
        <v>3099</v>
      </c>
      <c r="AF4" s="328" t="s">
        <v>3100</v>
      </c>
      <c r="AG4" s="323" t="s">
        <v>3097</v>
      </c>
      <c r="AH4" s="323" t="s">
        <v>169</v>
      </c>
      <c r="AI4" s="327" t="s">
        <v>3098</v>
      </c>
      <c r="AJ4" s="323" t="s">
        <v>3099</v>
      </c>
      <c r="AK4" s="329" t="s">
        <v>3100</v>
      </c>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row>
    <row r="5" spans="1:79" ht="16.899999999999999" customHeight="1">
      <c r="B5" s="470"/>
      <c r="C5" s="473"/>
      <c r="D5" s="330"/>
      <c r="E5" s="330" t="s">
        <v>3101</v>
      </c>
      <c r="F5" s="331" t="s">
        <v>3102</v>
      </c>
      <c r="G5" s="330" t="s">
        <v>3101</v>
      </c>
      <c r="H5" s="332" t="s">
        <v>3103</v>
      </c>
      <c r="I5" s="330"/>
      <c r="J5" s="330" t="s">
        <v>3101</v>
      </c>
      <c r="K5" s="331" t="s">
        <v>3102</v>
      </c>
      <c r="L5" s="330" t="s">
        <v>3101</v>
      </c>
      <c r="M5" s="333" t="s">
        <v>3103</v>
      </c>
      <c r="N5" s="470"/>
      <c r="O5" s="473"/>
      <c r="P5" s="330"/>
      <c r="Q5" s="330" t="s">
        <v>3101</v>
      </c>
      <c r="R5" s="334" t="s">
        <v>3102</v>
      </c>
      <c r="S5" s="330" t="s">
        <v>3101</v>
      </c>
      <c r="T5" s="335" t="s">
        <v>3103</v>
      </c>
      <c r="U5" s="330"/>
      <c r="V5" s="330" t="s">
        <v>3101</v>
      </c>
      <c r="W5" s="334" t="s">
        <v>3102</v>
      </c>
      <c r="X5" s="330" t="s">
        <v>3101</v>
      </c>
      <c r="Y5" s="336" t="s">
        <v>3103</v>
      </c>
      <c r="Z5" s="470"/>
      <c r="AA5" s="473"/>
      <c r="AB5" s="330"/>
      <c r="AC5" s="330" t="s">
        <v>3101</v>
      </c>
      <c r="AD5" s="334" t="s">
        <v>3102</v>
      </c>
      <c r="AE5" s="330" t="s">
        <v>3101</v>
      </c>
      <c r="AF5" s="335" t="s">
        <v>3103</v>
      </c>
      <c r="AG5" s="330"/>
      <c r="AH5" s="330" t="s">
        <v>3101</v>
      </c>
      <c r="AI5" s="334" t="s">
        <v>3102</v>
      </c>
      <c r="AJ5" s="330" t="s">
        <v>3101</v>
      </c>
      <c r="AK5" s="336" t="s">
        <v>3103</v>
      </c>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row>
    <row r="6" spans="1:79" ht="16.899999999999999" customHeight="1" thickBot="1">
      <c r="B6" s="471"/>
      <c r="C6" s="474"/>
      <c r="D6" s="337"/>
      <c r="E6" s="337"/>
      <c r="F6" s="338" t="s">
        <v>179</v>
      </c>
      <c r="G6" s="337"/>
      <c r="H6" s="338" t="s">
        <v>179</v>
      </c>
      <c r="I6" s="337"/>
      <c r="J6" s="337"/>
      <c r="K6" s="338" t="s">
        <v>179</v>
      </c>
      <c r="L6" s="337"/>
      <c r="M6" s="339" t="s">
        <v>179</v>
      </c>
      <c r="N6" s="471"/>
      <c r="O6" s="474"/>
      <c r="P6" s="337"/>
      <c r="Q6" s="337"/>
      <c r="R6" s="138" t="s">
        <v>179</v>
      </c>
      <c r="S6" s="337"/>
      <c r="T6" s="138" t="s">
        <v>179</v>
      </c>
      <c r="U6" s="337"/>
      <c r="V6" s="337"/>
      <c r="W6" s="138" t="s">
        <v>179</v>
      </c>
      <c r="X6" s="337"/>
      <c r="Y6" s="139" t="s">
        <v>179</v>
      </c>
      <c r="Z6" s="471"/>
      <c r="AA6" s="474"/>
      <c r="AB6" s="337"/>
      <c r="AC6" s="337"/>
      <c r="AD6" s="138" t="s">
        <v>179</v>
      </c>
      <c r="AE6" s="337"/>
      <c r="AF6" s="138" t="s">
        <v>179</v>
      </c>
      <c r="AG6" s="337"/>
      <c r="AH6" s="337"/>
      <c r="AI6" s="138" t="s">
        <v>179</v>
      </c>
      <c r="AJ6" s="337"/>
      <c r="AK6" s="139" t="s">
        <v>179</v>
      </c>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79" ht="16.899999999999999" customHeight="1">
      <c r="A7" s="26"/>
      <c r="B7" s="27" t="s">
        <v>15</v>
      </c>
      <c r="C7" s="28" t="s">
        <v>16</v>
      </c>
      <c r="D7" s="340">
        <v>41</v>
      </c>
      <c r="E7" s="340">
        <v>28</v>
      </c>
      <c r="F7" s="140">
        <v>68.292682926829272</v>
      </c>
      <c r="G7" s="340">
        <v>9</v>
      </c>
      <c r="H7" s="140">
        <v>32.142857142857146</v>
      </c>
      <c r="I7" s="340">
        <v>41</v>
      </c>
      <c r="J7" s="340">
        <v>28</v>
      </c>
      <c r="K7" s="140">
        <v>68.292682926829272</v>
      </c>
      <c r="L7" s="340">
        <v>9</v>
      </c>
      <c r="M7" s="141">
        <v>32.142857142857146</v>
      </c>
      <c r="N7" s="27" t="s">
        <v>15</v>
      </c>
      <c r="O7" s="28" t="s">
        <v>16</v>
      </c>
      <c r="P7" s="340">
        <v>38</v>
      </c>
      <c r="Q7" s="340">
        <v>27</v>
      </c>
      <c r="R7" s="140">
        <v>71.05263157894737</v>
      </c>
      <c r="S7" s="340">
        <v>9</v>
      </c>
      <c r="T7" s="140">
        <v>33.333333333333329</v>
      </c>
      <c r="U7" s="340">
        <v>3</v>
      </c>
      <c r="V7" s="340">
        <v>1</v>
      </c>
      <c r="W7" s="140">
        <v>33.333333333333329</v>
      </c>
      <c r="X7" s="340">
        <v>0</v>
      </c>
      <c r="Y7" s="141">
        <v>0</v>
      </c>
      <c r="Z7" s="27" t="s">
        <v>15</v>
      </c>
      <c r="AA7" s="28" t="s">
        <v>16</v>
      </c>
      <c r="AB7" s="340">
        <v>0</v>
      </c>
      <c r="AC7" s="340">
        <v>0</v>
      </c>
      <c r="AD7" s="140">
        <v>0</v>
      </c>
      <c r="AE7" s="340">
        <v>0</v>
      </c>
      <c r="AF7" s="140">
        <v>0</v>
      </c>
      <c r="AG7" s="340">
        <v>0</v>
      </c>
      <c r="AH7" s="340">
        <v>0</v>
      </c>
      <c r="AI7" s="140">
        <v>0</v>
      </c>
      <c r="AJ7" s="340">
        <v>0</v>
      </c>
      <c r="AK7" s="141">
        <v>0</v>
      </c>
    </row>
    <row r="8" spans="1:79" ht="16.899999999999999" customHeight="1">
      <c r="A8" s="26"/>
      <c r="B8" s="459" t="s">
        <v>17</v>
      </c>
      <c r="C8" s="33" t="s">
        <v>18</v>
      </c>
      <c r="D8" s="341">
        <v>13</v>
      </c>
      <c r="E8" s="341">
        <v>13</v>
      </c>
      <c r="F8" s="142">
        <v>100</v>
      </c>
      <c r="G8" s="341">
        <v>6</v>
      </c>
      <c r="H8" s="142">
        <v>46.153846153846153</v>
      </c>
      <c r="I8" s="341">
        <v>13</v>
      </c>
      <c r="J8" s="341">
        <v>13</v>
      </c>
      <c r="K8" s="142">
        <v>100</v>
      </c>
      <c r="L8" s="341">
        <v>6</v>
      </c>
      <c r="M8" s="143">
        <v>46.153846153846153</v>
      </c>
      <c r="N8" s="459" t="s">
        <v>17</v>
      </c>
      <c r="O8" s="33" t="s">
        <v>18</v>
      </c>
      <c r="P8" s="341">
        <v>13</v>
      </c>
      <c r="Q8" s="341">
        <v>13</v>
      </c>
      <c r="R8" s="142">
        <v>100</v>
      </c>
      <c r="S8" s="341">
        <v>6</v>
      </c>
      <c r="T8" s="142">
        <v>46.153846153846153</v>
      </c>
      <c r="U8" s="341">
        <v>0</v>
      </c>
      <c r="V8" s="341">
        <v>0</v>
      </c>
      <c r="W8" s="142">
        <v>0</v>
      </c>
      <c r="X8" s="341">
        <v>0</v>
      </c>
      <c r="Y8" s="143">
        <v>0</v>
      </c>
      <c r="Z8" s="459" t="s">
        <v>17</v>
      </c>
      <c r="AA8" s="33" t="s">
        <v>18</v>
      </c>
      <c r="AB8" s="341">
        <v>0</v>
      </c>
      <c r="AC8" s="341">
        <v>0</v>
      </c>
      <c r="AD8" s="142">
        <v>0</v>
      </c>
      <c r="AE8" s="341">
        <v>0</v>
      </c>
      <c r="AF8" s="142">
        <v>0</v>
      </c>
      <c r="AG8" s="341">
        <v>0</v>
      </c>
      <c r="AH8" s="341">
        <v>0</v>
      </c>
      <c r="AI8" s="142">
        <v>0</v>
      </c>
      <c r="AJ8" s="341">
        <v>0</v>
      </c>
      <c r="AK8" s="143">
        <v>0</v>
      </c>
    </row>
    <row r="9" spans="1:79" ht="16.899999999999999" customHeight="1">
      <c r="A9" s="26"/>
      <c r="B9" s="460"/>
      <c r="C9" s="38" t="s">
        <v>19</v>
      </c>
      <c r="D9" s="342">
        <v>9</v>
      </c>
      <c r="E9" s="342">
        <v>9</v>
      </c>
      <c r="F9" s="144">
        <v>100</v>
      </c>
      <c r="G9" s="342">
        <v>6</v>
      </c>
      <c r="H9" s="144">
        <v>66.666666666666657</v>
      </c>
      <c r="I9" s="342">
        <v>9</v>
      </c>
      <c r="J9" s="342">
        <v>9</v>
      </c>
      <c r="K9" s="144">
        <v>100</v>
      </c>
      <c r="L9" s="342">
        <v>6</v>
      </c>
      <c r="M9" s="145">
        <v>66.666666666666657</v>
      </c>
      <c r="N9" s="460"/>
      <c r="O9" s="38" t="s">
        <v>19</v>
      </c>
      <c r="P9" s="342">
        <v>9</v>
      </c>
      <c r="Q9" s="342">
        <v>9</v>
      </c>
      <c r="R9" s="144">
        <v>100</v>
      </c>
      <c r="S9" s="342">
        <v>6</v>
      </c>
      <c r="T9" s="144">
        <v>66.666666666666657</v>
      </c>
      <c r="U9" s="342">
        <v>0</v>
      </c>
      <c r="V9" s="342">
        <v>0</v>
      </c>
      <c r="W9" s="144">
        <v>0</v>
      </c>
      <c r="X9" s="342">
        <v>0</v>
      </c>
      <c r="Y9" s="145">
        <v>0</v>
      </c>
      <c r="Z9" s="460"/>
      <c r="AA9" s="38" t="s">
        <v>19</v>
      </c>
      <c r="AB9" s="342">
        <v>0</v>
      </c>
      <c r="AC9" s="342">
        <v>0</v>
      </c>
      <c r="AD9" s="144">
        <v>0</v>
      </c>
      <c r="AE9" s="342">
        <v>0</v>
      </c>
      <c r="AF9" s="144">
        <v>0</v>
      </c>
      <c r="AG9" s="342">
        <v>0</v>
      </c>
      <c r="AH9" s="342">
        <v>0</v>
      </c>
      <c r="AI9" s="144">
        <v>0</v>
      </c>
      <c r="AJ9" s="342">
        <v>0</v>
      </c>
      <c r="AK9" s="145">
        <v>0</v>
      </c>
    </row>
    <row r="10" spans="1:79" ht="16.899999999999999" customHeight="1">
      <c r="A10" s="26"/>
      <c r="B10" s="461"/>
      <c r="C10" s="43" t="s">
        <v>20</v>
      </c>
      <c r="D10" s="342">
        <v>4</v>
      </c>
      <c r="E10" s="342">
        <v>4</v>
      </c>
      <c r="F10" s="144">
        <v>100</v>
      </c>
      <c r="G10" s="342">
        <v>0</v>
      </c>
      <c r="H10" s="144">
        <v>0</v>
      </c>
      <c r="I10" s="342">
        <v>4</v>
      </c>
      <c r="J10" s="342">
        <v>4</v>
      </c>
      <c r="K10" s="144">
        <v>100</v>
      </c>
      <c r="L10" s="342">
        <v>0</v>
      </c>
      <c r="M10" s="145">
        <v>0</v>
      </c>
      <c r="N10" s="461"/>
      <c r="O10" s="43" t="s">
        <v>20</v>
      </c>
      <c r="P10" s="342">
        <v>4</v>
      </c>
      <c r="Q10" s="342">
        <v>4</v>
      </c>
      <c r="R10" s="144">
        <v>100</v>
      </c>
      <c r="S10" s="342">
        <v>0</v>
      </c>
      <c r="T10" s="144">
        <v>0</v>
      </c>
      <c r="U10" s="342">
        <v>0</v>
      </c>
      <c r="V10" s="342">
        <v>0</v>
      </c>
      <c r="W10" s="144">
        <v>0</v>
      </c>
      <c r="X10" s="342">
        <v>0</v>
      </c>
      <c r="Y10" s="145">
        <v>0</v>
      </c>
      <c r="Z10" s="461"/>
      <c r="AA10" s="43" t="s">
        <v>20</v>
      </c>
      <c r="AB10" s="342">
        <v>0</v>
      </c>
      <c r="AC10" s="342">
        <v>0</v>
      </c>
      <c r="AD10" s="144">
        <v>0</v>
      </c>
      <c r="AE10" s="342">
        <v>0</v>
      </c>
      <c r="AF10" s="144">
        <v>0</v>
      </c>
      <c r="AG10" s="342">
        <v>0</v>
      </c>
      <c r="AH10" s="342">
        <v>0</v>
      </c>
      <c r="AI10" s="144">
        <v>0</v>
      </c>
      <c r="AJ10" s="342">
        <v>0</v>
      </c>
      <c r="AK10" s="145">
        <v>0</v>
      </c>
    </row>
    <row r="11" spans="1:79" ht="16.899999999999999" customHeight="1">
      <c r="A11" s="26"/>
      <c r="B11" s="44" t="s">
        <v>21</v>
      </c>
      <c r="C11" s="33" t="s">
        <v>22</v>
      </c>
      <c r="D11" s="341">
        <v>16</v>
      </c>
      <c r="E11" s="341">
        <v>6</v>
      </c>
      <c r="F11" s="142">
        <v>37.5</v>
      </c>
      <c r="G11" s="341">
        <v>6</v>
      </c>
      <c r="H11" s="142">
        <v>100</v>
      </c>
      <c r="I11" s="341">
        <v>16</v>
      </c>
      <c r="J11" s="341">
        <v>6</v>
      </c>
      <c r="K11" s="142">
        <v>37.5</v>
      </c>
      <c r="L11" s="341">
        <v>6</v>
      </c>
      <c r="M11" s="143">
        <v>100</v>
      </c>
      <c r="N11" s="44" t="s">
        <v>21</v>
      </c>
      <c r="O11" s="33" t="s">
        <v>22</v>
      </c>
      <c r="P11" s="341">
        <v>15</v>
      </c>
      <c r="Q11" s="341">
        <v>6</v>
      </c>
      <c r="R11" s="142">
        <v>40</v>
      </c>
      <c r="S11" s="341">
        <v>6</v>
      </c>
      <c r="T11" s="142">
        <v>100</v>
      </c>
      <c r="U11" s="341">
        <v>1</v>
      </c>
      <c r="V11" s="341">
        <v>0</v>
      </c>
      <c r="W11" s="142">
        <v>0</v>
      </c>
      <c r="X11" s="341">
        <v>0</v>
      </c>
      <c r="Y11" s="143">
        <v>0</v>
      </c>
      <c r="Z11" s="44" t="s">
        <v>21</v>
      </c>
      <c r="AA11" s="33" t="s">
        <v>22</v>
      </c>
      <c r="AB11" s="341">
        <v>0</v>
      </c>
      <c r="AC11" s="341">
        <v>0</v>
      </c>
      <c r="AD11" s="142">
        <v>0</v>
      </c>
      <c r="AE11" s="341">
        <v>0</v>
      </c>
      <c r="AF11" s="142">
        <v>0</v>
      </c>
      <c r="AG11" s="341">
        <v>0</v>
      </c>
      <c r="AH11" s="341">
        <v>0</v>
      </c>
      <c r="AI11" s="142">
        <v>0</v>
      </c>
      <c r="AJ11" s="341">
        <v>0</v>
      </c>
      <c r="AK11" s="143">
        <v>0</v>
      </c>
    </row>
    <row r="12" spans="1:79" ht="16.899999999999999" customHeight="1">
      <c r="A12" s="26"/>
      <c r="B12" s="44" t="s">
        <v>23</v>
      </c>
      <c r="C12" s="33" t="s">
        <v>24</v>
      </c>
      <c r="D12" s="341">
        <v>13</v>
      </c>
      <c r="E12" s="341">
        <v>3</v>
      </c>
      <c r="F12" s="142">
        <v>23.076923076923077</v>
      </c>
      <c r="G12" s="341">
        <v>3</v>
      </c>
      <c r="H12" s="142">
        <v>100</v>
      </c>
      <c r="I12" s="341">
        <v>13</v>
      </c>
      <c r="J12" s="341">
        <v>3</v>
      </c>
      <c r="K12" s="142">
        <v>23.076923076923077</v>
      </c>
      <c r="L12" s="341">
        <v>3</v>
      </c>
      <c r="M12" s="143">
        <v>100</v>
      </c>
      <c r="N12" s="44" t="s">
        <v>23</v>
      </c>
      <c r="O12" s="33" t="s">
        <v>24</v>
      </c>
      <c r="P12" s="341">
        <v>13</v>
      </c>
      <c r="Q12" s="341">
        <v>3</v>
      </c>
      <c r="R12" s="142">
        <v>23.076923076923077</v>
      </c>
      <c r="S12" s="341">
        <v>3</v>
      </c>
      <c r="T12" s="142">
        <v>100</v>
      </c>
      <c r="U12" s="341">
        <v>0</v>
      </c>
      <c r="V12" s="341">
        <v>0</v>
      </c>
      <c r="W12" s="142">
        <v>0</v>
      </c>
      <c r="X12" s="341">
        <v>0</v>
      </c>
      <c r="Y12" s="143">
        <v>0</v>
      </c>
      <c r="Z12" s="44" t="s">
        <v>23</v>
      </c>
      <c r="AA12" s="33" t="s">
        <v>24</v>
      </c>
      <c r="AB12" s="341">
        <v>0</v>
      </c>
      <c r="AC12" s="341">
        <v>0</v>
      </c>
      <c r="AD12" s="142">
        <v>0</v>
      </c>
      <c r="AE12" s="341">
        <v>0</v>
      </c>
      <c r="AF12" s="142">
        <v>0</v>
      </c>
      <c r="AG12" s="341">
        <v>0</v>
      </c>
      <c r="AH12" s="341">
        <v>0</v>
      </c>
      <c r="AI12" s="142">
        <v>0</v>
      </c>
      <c r="AJ12" s="341">
        <v>0</v>
      </c>
      <c r="AK12" s="143">
        <v>0</v>
      </c>
    </row>
    <row r="13" spans="1:79" ht="16.899999999999999" customHeight="1">
      <c r="A13" s="26"/>
      <c r="B13" s="459" t="s">
        <v>25</v>
      </c>
      <c r="C13" s="43" t="s">
        <v>26</v>
      </c>
      <c r="D13" s="342">
        <v>7</v>
      </c>
      <c r="E13" s="342">
        <v>7</v>
      </c>
      <c r="F13" s="144">
        <v>100</v>
      </c>
      <c r="G13" s="342">
        <v>3</v>
      </c>
      <c r="H13" s="144">
        <v>42.857142857142854</v>
      </c>
      <c r="I13" s="342">
        <v>7</v>
      </c>
      <c r="J13" s="342">
        <v>7</v>
      </c>
      <c r="K13" s="144">
        <v>100</v>
      </c>
      <c r="L13" s="342">
        <v>3</v>
      </c>
      <c r="M13" s="145">
        <v>42.857142857142854</v>
      </c>
      <c r="N13" s="459" t="s">
        <v>25</v>
      </c>
      <c r="O13" s="43" t="s">
        <v>26</v>
      </c>
      <c r="P13" s="342">
        <v>7</v>
      </c>
      <c r="Q13" s="342">
        <v>7</v>
      </c>
      <c r="R13" s="144">
        <v>100</v>
      </c>
      <c r="S13" s="342">
        <v>3</v>
      </c>
      <c r="T13" s="144">
        <v>42.857142857142854</v>
      </c>
      <c r="U13" s="342">
        <v>0</v>
      </c>
      <c r="V13" s="342">
        <v>0</v>
      </c>
      <c r="W13" s="144">
        <v>0</v>
      </c>
      <c r="X13" s="342">
        <v>0</v>
      </c>
      <c r="Y13" s="145">
        <v>0</v>
      </c>
      <c r="Z13" s="459" t="s">
        <v>25</v>
      </c>
      <c r="AA13" s="43" t="s">
        <v>26</v>
      </c>
      <c r="AB13" s="342">
        <v>0</v>
      </c>
      <c r="AC13" s="342">
        <v>0</v>
      </c>
      <c r="AD13" s="144">
        <v>0</v>
      </c>
      <c r="AE13" s="342">
        <v>0</v>
      </c>
      <c r="AF13" s="144">
        <v>0</v>
      </c>
      <c r="AG13" s="342">
        <v>0</v>
      </c>
      <c r="AH13" s="342">
        <v>0</v>
      </c>
      <c r="AI13" s="144">
        <v>0</v>
      </c>
      <c r="AJ13" s="342">
        <v>0</v>
      </c>
      <c r="AK13" s="145">
        <v>0</v>
      </c>
    </row>
    <row r="14" spans="1:79" ht="16.899999999999999" customHeight="1">
      <c r="A14" s="26"/>
      <c r="B14" s="460"/>
      <c r="C14" s="43" t="s">
        <v>27</v>
      </c>
      <c r="D14" s="342">
        <v>0</v>
      </c>
      <c r="E14" s="342">
        <v>0</v>
      </c>
      <c r="F14" s="144">
        <v>0</v>
      </c>
      <c r="G14" s="342">
        <v>0</v>
      </c>
      <c r="H14" s="144">
        <v>0</v>
      </c>
      <c r="I14" s="342">
        <v>0</v>
      </c>
      <c r="J14" s="342">
        <v>0</v>
      </c>
      <c r="K14" s="144">
        <v>0</v>
      </c>
      <c r="L14" s="342">
        <v>0</v>
      </c>
      <c r="M14" s="145">
        <v>0</v>
      </c>
      <c r="N14" s="460"/>
      <c r="O14" s="43" t="s">
        <v>27</v>
      </c>
      <c r="P14" s="342">
        <v>0</v>
      </c>
      <c r="Q14" s="342">
        <v>0</v>
      </c>
      <c r="R14" s="144">
        <v>0</v>
      </c>
      <c r="S14" s="342">
        <v>0</v>
      </c>
      <c r="T14" s="144">
        <v>0</v>
      </c>
      <c r="U14" s="342">
        <v>0</v>
      </c>
      <c r="V14" s="342">
        <v>0</v>
      </c>
      <c r="W14" s="144">
        <v>0</v>
      </c>
      <c r="X14" s="342">
        <v>0</v>
      </c>
      <c r="Y14" s="145">
        <v>0</v>
      </c>
      <c r="Z14" s="460"/>
      <c r="AA14" s="43" t="s">
        <v>27</v>
      </c>
      <c r="AB14" s="342">
        <v>0</v>
      </c>
      <c r="AC14" s="342">
        <v>0</v>
      </c>
      <c r="AD14" s="144">
        <v>0</v>
      </c>
      <c r="AE14" s="342">
        <v>0</v>
      </c>
      <c r="AF14" s="144">
        <v>0</v>
      </c>
      <c r="AG14" s="342">
        <v>0</v>
      </c>
      <c r="AH14" s="342">
        <v>0</v>
      </c>
      <c r="AI14" s="144">
        <v>0</v>
      </c>
      <c r="AJ14" s="342">
        <v>0</v>
      </c>
      <c r="AK14" s="145">
        <v>0</v>
      </c>
    </row>
    <row r="15" spans="1:79" ht="16.899999999999999" customHeight="1">
      <c r="A15" s="26"/>
      <c r="B15" s="460"/>
      <c r="C15" s="43" t="s">
        <v>28</v>
      </c>
      <c r="D15" s="342">
        <v>4</v>
      </c>
      <c r="E15" s="342">
        <v>2</v>
      </c>
      <c r="F15" s="144">
        <v>50</v>
      </c>
      <c r="G15" s="342">
        <v>2</v>
      </c>
      <c r="H15" s="144">
        <v>100</v>
      </c>
      <c r="I15" s="342">
        <v>4</v>
      </c>
      <c r="J15" s="342">
        <v>2</v>
      </c>
      <c r="K15" s="144">
        <v>50</v>
      </c>
      <c r="L15" s="342">
        <v>2</v>
      </c>
      <c r="M15" s="145">
        <v>100</v>
      </c>
      <c r="N15" s="460"/>
      <c r="O15" s="43" t="s">
        <v>28</v>
      </c>
      <c r="P15" s="342">
        <v>2</v>
      </c>
      <c r="Q15" s="342">
        <v>2</v>
      </c>
      <c r="R15" s="144">
        <v>100</v>
      </c>
      <c r="S15" s="342">
        <v>2</v>
      </c>
      <c r="T15" s="144">
        <v>100</v>
      </c>
      <c r="U15" s="342">
        <v>2</v>
      </c>
      <c r="V15" s="342">
        <v>0</v>
      </c>
      <c r="W15" s="144">
        <v>0</v>
      </c>
      <c r="X15" s="342">
        <v>0</v>
      </c>
      <c r="Y15" s="145">
        <v>0</v>
      </c>
      <c r="Z15" s="460"/>
      <c r="AA15" s="43" t="s">
        <v>28</v>
      </c>
      <c r="AB15" s="342">
        <v>0</v>
      </c>
      <c r="AC15" s="342">
        <v>0</v>
      </c>
      <c r="AD15" s="144">
        <v>0</v>
      </c>
      <c r="AE15" s="342">
        <v>0</v>
      </c>
      <c r="AF15" s="144">
        <v>0</v>
      </c>
      <c r="AG15" s="342">
        <v>0</v>
      </c>
      <c r="AH15" s="342">
        <v>0</v>
      </c>
      <c r="AI15" s="144">
        <v>0</v>
      </c>
      <c r="AJ15" s="342">
        <v>0</v>
      </c>
      <c r="AK15" s="145">
        <v>0</v>
      </c>
    </row>
    <row r="16" spans="1:79" ht="16.5" customHeight="1">
      <c r="A16" s="26"/>
      <c r="B16" s="461"/>
      <c r="C16" s="33" t="s">
        <v>29</v>
      </c>
      <c r="D16" s="341">
        <v>11</v>
      </c>
      <c r="E16" s="341">
        <v>9</v>
      </c>
      <c r="F16" s="142">
        <v>81.818181818181827</v>
      </c>
      <c r="G16" s="341">
        <v>5</v>
      </c>
      <c r="H16" s="142">
        <v>55.555555555555557</v>
      </c>
      <c r="I16" s="341">
        <v>11</v>
      </c>
      <c r="J16" s="341">
        <v>9</v>
      </c>
      <c r="K16" s="142">
        <v>81.818181818181827</v>
      </c>
      <c r="L16" s="341">
        <v>5</v>
      </c>
      <c r="M16" s="143">
        <v>55.555555555555557</v>
      </c>
      <c r="N16" s="461"/>
      <c r="O16" s="33" t="s">
        <v>29</v>
      </c>
      <c r="P16" s="341">
        <v>9</v>
      </c>
      <c r="Q16" s="341">
        <v>9</v>
      </c>
      <c r="R16" s="142">
        <v>100</v>
      </c>
      <c r="S16" s="341">
        <v>5</v>
      </c>
      <c r="T16" s="142">
        <v>55.555555555555557</v>
      </c>
      <c r="U16" s="341">
        <v>2</v>
      </c>
      <c r="V16" s="341">
        <v>0</v>
      </c>
      <c r="W16" s="142">
        <v>0</v>
      </c>
      <c r="X16" s="341">
        <v>0</v>
      </c>
      <c r="Y16" s="143">
        <v>0</v>
      </c>
      <c r="Z16" s="461"/>
      <c r="AA16" s="33" t="s">
        <v>29</v>
      </c>
      <c r="AB16" s="341">
        <v>0</v>
      </c>
      <c r="AC16" s="341">
        <v>0</v>
      </c>
      <c r="AD16" s="142">
        <v>0</v>
      </c>
      <c r="AE16" s="341">
        <v>0</v>
      </c>
      <c r="AF16" s="142">
        <v>0</v>
      </c>
      <c r="AG16" s="341">
        <v>0</v>
      </c>
      <c r="AH16" s="341">
        <v>0</v>
      </c>
      <c r="AI16" s="142">
        <v>0</v>
      </c>
      <c r="AJ16" s="341">
        <v>0</v>
      </c>
      <c r="AK16" s="143">
        <v>0</v>
      </c>
    </row>
    <row r="17" spans="1:60" ht="16.899999999999999" customHeight="1">
      <c r="A17" s="26"/>
      <c r="B17" s="459" t="s">
        <v>30</v>
      </c>
      <c r="C17" s="43" t="s">
        <v>31</v>
      </c>
      <c r="D17" s="342">
        <v>12</v>
      </c>
      <c r="E17" s="342">
        <v>9</v>
      </c>
      <c r="F17" s="144">
        <v>75</v>
      </c>
      <c r="G17" s="342">
        <v>4</v>
      </c>
      <c r="H17" s="144">
        <v>44.444444444444443</v>
      </c>
      <c r="I17" s="342">
        <v>12</v>
      </c>
      <c r="J17" s="342">
        <v>9</v>
      </c>
      <c r="K17" s="144">
        <v>75</v>
      </c>
      <c r="L17" s="342">
        <v>4</v>
      </c>
      <c r="M17" s="145">
        <v>44.444444444444443</v>
      </c>
      <c r="N17" s="459" t="s">
        <v>30</v>
      </c>
      <c r="O17" s="43" t="s">
        <v>31</v>
      </c>
      <c r="P17" s="342">
        <v>12</v>
      </c>
      <c r="Q17" s="342">
        <v>9</v>
      </c>
      <c r="R17" s="144">
        <v>75</v>
      </c>
      <c r="S17" s="342">
        <v>4</v>
      </c>
      <c r="T17" s="144">
        <v>44.444444444444443</v>
      </c>
      <c r="U17" s="342">
        <v>0</v>
      </c>
      <c r="V17" s="342">
        <v>0</v>
      </c>
      <c r="W17" s="144">
        <v>0</v>
      </c>
      <c r="X17" s="342">
        <v>0</v>
      </c>
      <c r="Y17" s="145">
        <v>0</v>
      </c>
      <c r="Z17" s="459" t="s">
        <v>30</v>
      </c>
      <c r="AA17" s="43" t="s">
        <v>31</v>
      </c>
      <c r="AB17" s="342">
        <v>0</v>
      </c>
      <c r="AC17" s="342">
        <v>0</v>
      </c>
      <c r="AD17" s="144">
        <v>0</v>
      </c>
      <c r="AE17" s="342">
        <v>0</v>
      </c>
      <c r="AF17" s="144">
        <v>0</v>
      </c>
      <c r="AG17" s="342">
        <v>0</v>
      </c>
      <c r="AH17" s="342">
        <v>0</v>
      </c>
      <c r="AI17" s="144">
        <v>0</v>
      </c>
      <c r="AJ17" s="342">
        <v>0</v>
      </c>
      <c r="AK17" s="145">
        <v>0</v>
      </c>
      <c r="AL17" s="343"/>
      <c r="AM17" s="343"/>
      <c r="AN17" s="343"/>
      <c r="AO17" s="343"/>
      <c r="AP17" s="343"/>
      <c r="AQ17" s="343"/>
      <c r="AR17" s="343"/>
      <c r="AS17" s="343"/>
      <c r="AT17" s="343"/>
    </row>
    <row r="18" spans="1:60" ht="16.899999999999999" customHeight="1">
      <c r="A18" s="26"/>
      <c r="B18" s="460"/>
      <c r="C18" s="43" t="s">
        <v>32</v>
      </c>
      <c r="D18" s="344">
        <v>2</v>
      </c>
      <c r="E18" s="344">
        <v>2</v>
      </c>
      <c r="F18" s="146">
        <v>100</v>
      </c>
      <c r="G18" s="344">
        <v>2</v>
      </c>
      <c r="H18" s="146">
        <v>100</v>
      </c>
      <c r="I18" s="344">
        <v>2</v>
      </c>
      <c r="J18" s="344">
        <v>2</v>
      </c>
      <c r="K18" s="146">
        <v>100</v>
      </c>
      <c r="L18" s="344">
        <v>2</v>
      </c>
      <c r="M18" s="147">
        <v>100</v>
      </c>
      <c r="N18" s="460"/>
      <c r="O18" s="43" t="s">
        <v>32</v>
      </c>
      <c r="P18" s="344">
        <v>2</v>
      </c>
      <c r="Q18" s="344">
        <v>2</v>
      </c>
      <c r="R18" s="146">
        <v>100</v>
      </c>
      <c r="S18" s="344">
        <v>2</v>
      </c>
      <c r="T18" s="146">
        <v>100</v>
      </c>
      <c r="U18" s="344">
        <v>0</v>
      </c>
      <c r="V18" s="344">
        <v>0</v>
      </c>
      <c r="W18" s="146">
        <v>0</v>
      </c>
      <c r="X18" s="344">
        <v>0</v>
      </c>
      <c r="Y18" s="147">
        <v>0</v>
      </c>
      <c r="Z18" s="460"/>
      <c r="AA18" s="43" t="s">
        <v>32</v>
      </c>
      <c r="AB18" s="344">
        <v>0</v>
      </c>
      <c r="AC18" s="344">
        <v>0</v>
      </c>
      <c r="AD18" s="146">
        <v>0</v>
      </c>
      <c r="AE18" s="344">
        <v>0</v>
      </c>
      <c r="AF18" s="146">
        <v>0</v>
      </c>
      <c r="AG18" s="344">
        <v>0</v>
      </c>
      <c r="AH18" s="344">
        <v>0</v>
      </c>
      <c r="AI18" s="146">
        <v>0</v>
      </c>
      <c r="AJ18" s="344">
        <v>0</v>
      </c>
      <c r="AK18" s="147">
        <v>0</v>
      </c>
      <c r="AL18" s="343"/>
      <c r="AM18" s="343"/>
      <c r="AN18" s="343"/>
      <c r="AO18" s="343"/>
      <c r="AP18" s="343"/>
      <c r="AQ18" s="343"/>
    </row>
    <row r="19" spans="1:60" ht="16.899999999999999" customHeight="1">
      <c r="A19" s="26"/>
      <c r="B19" s="460"/>
      <c r="C19" s="43" t="s">
        <v>33</v>
      </c>
      <c r="D19" s="342">
        <v>0</v>
      </c>
      <c r="E19" s="342">
        <v>0</v>
      </c>
      <c r="F19" s="144">
        <v>0</v>
      </c>
      <c r="G19" s="342">
        <v>0</v>
      </c>
      <c r="H19" s="144">
        <v>0</v>
      </c>
      <c r="I19" s="342">
        <v>0</v>
      </c>
      <c r="J19" s="342">
        <v>0</v>
      </c>
      <c r="K19" s="144">
        <v>0</v>
      </c>
      <c r="L19" s="342">
        <v>0</v>
      </c>
      <c r="M19" s="145">
        <v>0</v>
      </c>
      <c r="N19" s="460"/>
      <c r="O19" s="43" t="s">
        <v>33</v>
      </c>
      <c r="P19" s="342">
        <v>0</v>
      </c>
      <c r="Q19" s="342">
        <v>0</v>
      </c>
      <c r="R19" s="144">
        <v>0</v>
      </c>
      <c r="S19" s="342">
        <v>0</v>
      </c>
      <c r="T19" s="144">
        <v>0</v>
      </c>
      <c r="U19" s="342">
        <v>0</v>
      </c>
      <c r="V19" s="342">
        <v>0</v>
      </c>
      <c r="W19" s="144">
        <v>0</v>
      </c>
      <c r="X19" s="342">
        <v>0</v>
      </c>
      <c r="Y19" s="145">
        <v>0</v>
      </c>
      <c r="Z19" s="460"/>
      <c r="AA19" s="43" t="s">
        <v>33</v>
      </c>
      <c r="AB19" s="342">
        <v>0</v>
      </c>
      <c r="AC19" s="342">
        <v>0</v>
      </c>
      <c r="AD19" s="144">
        <v>0</v>
      </c>
      <c r="AE19" s="342">
        <v>0</v>
      </c>
      <c r="AF19" s="144">
        <v>0</v>
      </c>
      <c r="AG19" s="342">
        <v>0</v>
      </c>
      <c r="AH19" s="342">
        <v>0</v>
      </c>
      <c r="AI19" s="144">
        <v>0</v>
      </c>
      <c r="AJ19" s="342">
        <v>0</v>
      </c>
      <c r="AK19" s="145">
        <v>0</v>
      </c>
      <c r="AL19" s="343"/>
      <c r="AM19" s="343"/>
      <c r="AN19" s="343"/>
      <c r="AO19" s="343"/>
      <c r="AP19" s="343"/>
      <c r="AQ19" s="343"/>
    </row>
    <row r="20" spans="1:60" ht="16.899999999999999" customHeight="1">
      <c r="A20" s="26"/>
      <c r="B20" s="461"/>
      <c r="C20" s="33" t="s">
        <v>34</v>
      </c>
      <c r="D20" s="341">
        <v>14</v>
      </c>
      <c r="E20" s="341">
        <v>11</v>
      </c>
      <c r="F20" s="142">
        <v>78.571428571428569</v>
      </c>
      <c r="G20" s="341">
        <v>6</v>
      </c>
      <c r="H20" s="142">
        <v>54.54545454545454</v>
      </c>
      <c r="I20" s="341">
        <v>14</v>
      </c>
      <c r="J20" s="341">
        <v>11</v>
      </c>
      <c r="K20" s="142">
        <v>78.571428571428569</v>
      </c>
      <c r="L20" s="341">
        <v>6</v>
      </c>
      <c r="M20" s="143">
        <v>54.54545454545454</v>
      </c>
      <c r="N20" s="461"/>
      <c r="O20" s="33" t="s">
        <v>34</v>
      </c>
      <c r="P20" s="341">
        <v>14</v>
      </c>
      <c r="Q20" s="341">
        <v>11</v>
      </c>
      <c r="R20" s="142">
        <v>78.571428571428569</v>
      </c>
      <c r="S20" s="341">
        <v>6</v>
      </c>
      <c r="T20" s="142">
        <v>54.54545454545454</v>
      </c>
      <c r="U20" s="341">
        <v>0</v>
      </c>
      <c r="V20" s="341">
        <v>0</v>
      </c>
      <c r="W20" s="142">
        <v>0</v>
      </c>
      <c r="X20" s="341">
        <v>0</v>
      </c>
      <c r="Y20" s="143">
        <v>0</v>
      </c>
      <c r="Z20" s="461"/>
      <c r="AA20" s="33" t="s">
        <v>34</v>
      </c>
      <c r="AB20" s="341">
        <v>0</v>
      </c>
      <c r="AC20" s="341">
        <v>0</v>
      </c>
      <c r="AD20" s="142">
        <v>0</v>
      </c>
      <c r="AE20" s="341">
        <v>0</v>
      </c>
      <c r="AF20" s="142">
        <v>0</v>
      </c>
      <c r="AG20" s="341">
        <v>0</v>
      </c>
      <c r="AH20" s="341">
        <v>0</v>
      </c>
      <c r="AI20" s="142">
        <v>0</v>
      </c>
      <c r="AJ20" s="341">
        <v>0</v>
      </c>
      <c r="AK20" s="143">
        <v>0</v>
      </c>
      <c r="AL20" s="343"/>
      <c r="AM20" s="343"/>
      <c r="AN20" s="343"/>
      <c r="AO20" s="343"/>
      <c r="AP20" s="343"/>
      <c r="AQ20" s="343"/>
    </row>
    <row r="21" spans="1:60" ht="16.899999999999999" customHeight="1">
      <c r="A21" s="26"/>
      <c r="B21" s="44" t="s">
        <v>35</v>
      </c>
      <c r="C21" s="33" t="s">
        <v>36</v>
      </c>
      <c r="D21" s="341">
        <v>2</v>
      </c>
      <c r="E21" s="341">
        <v>2</v>
      </c>
      <c r="F21" s="142">
        <v>100</v>
      </c>
      <c r="G21" s="341">
        <v>2</v>
      </c>
      <c r="H21" s="142">
        <v>100</v>
      </c>
      <c r="I21" s="341">
        <v>2</v>
      </c>
      <c r="J21" s="341">
        <v>2</v>
      </c>
      <c r="K21" s="142">
        <v>100</v>
      </c>
      <c r="L21" s="341">
        <v>2</v>
      </c>
      <c r="M21" s="143">
        <v>100</v>
      </c>
      <c r="N21" s="44" t="s">
        <v>35</v>
      </c>
      <c r="O21" s="33" t="s">
        <v>36</v>
      </c>
      <c r="P21" s="341">
        <v>2</v>
      </c>
      <c r="Q21" s="341">
        <v>2</v>
      </c>
      <c r="R21" s="142">
        <v>100</v>
      </c>
      <c r="S21" s="341">
        <v>2</v>
      </c>
      <c r="T21" s="142">
        <v>100</v>
      </c>
      <c r="U21" s="341">
        <v>0</v>
      </c>
      <c r="V21" s="341">
        <v>0</v>
      </c>
      <c r="W21" s="142">
        <v>0</v>
      </c>
      <c r="X21" s="341">
        <v>0</v>
      </c>
      <c r="Y21" s="143">
        <v>0</v>
      </c>
      <c r="Z21" s="44" t="s">
        <v>35</v>
      </c>
      <c r="AA21" s="33" t="s">
        <v>36</v>
      </c>
      <c r="AB21" s="341">
        <v>0</v>
      </c>
      <c r="AC21" s="341">
        <v>0</v>
      </c>
      <c r="AD21" s="142">
        <v>0</v>
      </c>
      <c r="AE21" s="341">
        <v>0</v>
      </c>
      <c r="AF21" s="142">
        <v>0</v>
      </c>
      <c r="AG21" s="341">
        <v>0</v>
      </c>
      <c r="AH21" s="341">
        <v>0</v>
      </c>
      <c r="AI21" s="142">
        <v>0</v>
      </c>
      <c r="AJ21" s="341">
        <v>0</v>
      </c>
      <c r="AK21" s="143">
        <v>0</v>
      </c>
    </row>
    <row r="22" spans="1:60" ht="16.899999999999999" customHeight="1">
      <c r="A22" s="26"/>
      <c r="B22" s="44" t="s">
        <v>37</v>
      </c>
      <c r="C22" s="33" t="s">
        <v>38</v>
      </c>
      <c r="D22" s="341">
        <v>6</v>
      </c>
      <c r="E22" s="341">
        <v>6</v>
      </c>
      <c r="F22" s="142">
        <v>100</v>
      </c>
      <c r="G22" s="341">
        <v>0</v>
      </c>
      <c r="H22" s="142">
        <v>0</v>
      </c>
      <c r="I22" s="341">
        <v>6</v>
      </c>
      <c r="J22" s="341">
        <v>6</v>
      </c>
      <c r="K22" s="142">
        <v>100</v>
      </c>
      <c r="L22" s="341">
        <v>0</v>
      </c>
      <c r="M22" s="143">
        <v>0</v>
      </c>
      <c r="N22" s="44" t="s">
        <v>37</v>
      </c>
      <c r="O22" s="33" t="s">
        <v>38</v>
      </c>
      <c r="P22" s="341">
        <v>6</v>
      </c>
      <c r="Q22" s="341">
        <v>6</v>
      </c>
      <c r="R22" s="142">
        <v>100</v>
      </c>
      <c r="S22" s="341">
        <v>0</v>
      </c>
      <c r="T22" s="142">
        <v>0</v>
      </c>
      <c r="U22" s="341">
        <v>0</v>
      </c>
      <c r="V22" s="341">
        <v>0</v>
      </c>
      <c r="W22" s="142">
        <v>0</v>
      </c>
      <c r="X22" s="341">
        <v>0</v>
      </c>
      <c r="Y22" s="143">
        <v>0</v>
      </c>
      <c r="Z22" s="44" t="s">
        <v>37</v>
      </c>
      <c r="AA22" s="33" t="s">
        <v>38</v>
      </c>
      <c r="AB22" s="341">
        <v>0</v>
      </c>
      <c r="AC22" s="341">
        <v>0</v>
      </c>
      <c r="AD22" s="142">
        <v>0</v>
      </c>
      <c r="AE22" s="341">
        <v>0</v>
      </c>
      <c r="AF22" s="142">
        <v>0</v>
      </c>
      <c r="AG22" s="341">
        <v>0</v>
      </c>
      <c r="AH22" s="341">
        <v>0</v>
      </c>
      <c r="AI22" s="142">
        <v>0</v>
      </c>
      <c r="AJ22" s="341">
        <v>0</v>
      </c>
      <c r="AK22" s="143">
        <v>0</v>
      </c>
      <c r="AL22" s="343"/>
      <c r="AM22" s="343"/>
      <c r="AN22" s="343"/>
      <c r="AO22" s="343"/>
      <c r="AP22" s="343"/>
      <c r="AQ22" s="343"/>
      <c r="AR22" s="343"/>
      <c r="AS22" s="343"/>
      <c r="AT22" s="343"/>
      <c r="AU22" s="343"/>
      <c r="AV22" s="343"/>
      <c r="AW22" s="343"/>
      <c r="AX22" s="343"/>
      <c r="AY22" s="343"/>
      <c r="AZ22" s="343"/>
      <c r="BA22" s="343"/>
      <c r="BB22" s="343"/>
      <c r="BC22" s="343"/>
      <c r="BD22" s="343"/>
      <c r="BE22" s="343"/>
      <c r="BF22" s="343"/>
    </row>
    <row r="23" spans="1:60" ht="16.899999999999999" customHeight="1">
      <c r="A23" s="26"/>
      <c r="B23" s="44" t="s">
        <v>39</v>
      </c>
      <c r="C23" s="33" t="s">
        <v>40</v>
      </c>
      <c r="D23" s="341">
        <v>5</v>
      </c>
      <c r="E23" s="341">
        <v>1</v>
      </c>
      <c r="F23" s="142">
        <v>20</v>
      </c>
      <c r="G23" s="341">
        <v>0</v>
      </c>
      <c r="H23" s="142">
        <v>0</v>
      </c>
      <c r="I23" s="341">
        <v>5</v>
      </c>
      <c r="J23" s="341">
        <v>1</v>
      </c>
      <c r="K23" s="142">
        <v>20</v>
      </c>
      <c r="L23" s="341">
        <v>0</v>
      </c>
      <c r="M23" s="143">
        <v>0</v>
      </c>
      <c r="N23" s="44" t="s">
        <v>39</v>
      </c>
      <c r="O23" s="33" t="s">
        <v>40</v>
      </c>
      <c r="P23" s="341">
        <v>5</v>
      </c>
      <c r="Q23" s="341">
        <v>1</v>
      </c>
      <c r="R23" s="142">
        <v>20</v>
      </c>
      <c r="S23" s="341">
        <v>0</v>
      </c>
      <c r="T23" s="142">
        <v>0</v>
      </c>
      <c r="U23" s="341">
        <v>0</v>
      </c>
      <c r="V23" s="341">
        <v>0</v>
      </c>
      <c r="W23" s="142">
        <v>0</v>
      </c>
      <c r="X23" s="341">
        <v>0</v>
      </c>
      <c r="Y23" s="143">
        <v>0</v>
      </c>
      <c r="Z23" s="44" t="s">
        <v>39</v>
      </c>
      <c r="AA23" s="33" t="s">
        <v>40</v>
      </c>
      <c r="AB23" s="341">
        <v>0</v>
      </c>
      <c r="AC23" s="341">
        <v>0</v>
      </c>
      <c r="AD23" s="142">
        <v>0</v>
      </c>
      <c r="AE23" s="341">
        <v>0</v>
      </c>
      <c r="AF23" s="142">
        <v>0</v>
      </c>
      <c r="AG23" s="341">
        <v>0</v>
      </c>
      <c r="AH23" s="341">
        <v>0</v>
      </c>
      <c r="AI23" s="142">
        <v>0</v>
      </c>
      <c r="AJ23" s="341">
        <v>0</v>
      </c>
      <c r="AK23" s="143">
        <v>0</v>
      </c>
      <c r="AL23" s="343"/>
      <c r="AM23" s="343"/>
      <c r="AN23" s="343"/>
      <c r="AO23" s="343"/>
      <c r="AP23" s="343"/>
      <c r="AQ23" s="343"/>
      <c r="AR23" s="343"/>
      <c r="AS23" s="343"/>
      <c r="AT23" s="343"/>
      <c r="AU23" s="343"/>
      <c r="AV23" s="343"/>
      <c r="AW23" s="343"/>
      <c r="AX23" s="343"/>
      <c r="AY23" s="343"/>
      <c r="AZ23" s="343"/>
      <c r="BA23" s="343"/>
      <c r="BB23" s="343"/>
      <c r="BC23" s="343"/>
      <c r="BD23" s="343"/>
      <c r="BE23" s="343"/>
      <c r="BF23" s="343"/>
    </row>
    <row r="24" spans="1:60" ht="16.899999999999999" customHeight="1">
      <c r="A24" s="26"/>
      <c r="B24" s="44" t="s">
        <v>41</v>
      </c>
      <c r="C24" s="33" t="s">
        <v>42</v>
      </c>
      <c r="D24" s="341">
        <v>3</v>
      </c>
      <c r="E24" s="341">
        <v>1</v>
      </c>
      <c r="F24" s="142">
        <v>33.333333333333329</v>
      </c>
      <c r="G24" s="341">
        <v>0</v>
      </c>
      <c r="H24" s="142">
        <v>0</v>
      </c>
      <c r="I24" s="341">
        <v>3</v>
      </c>
      <c r="J24" s="341">
        <v>1</v>
      </c>
      <c r="K24" s="142">
        <v>33.333333333333329</v>
      </c>
      <c r="L24" s="341">
        <v>0</v>
      </c>
      <c r="M24" s="143">
        <v>0</v>
      </c>
      <c r="N24" s="44" t="s">
        <v>41</v>
      </c>
      <c r="O24" s="33" t="s">
        <v>42</v>
      </c>
      <c r="P24" s="341">
        <v>3</v>
      </c>
      <c r="Q24" s="341">
        <v>1</v>
      </c>
      <c r="R24" s="142">
        <v>33.333333333333329</v>
      </c>
      <c r="S24" s="341">
        <v>0</v>
      </c>
      <c r="T24" s="142">
        <v>0</v>
      </c>
      <c r="U24" s="341">
        <v>0</v>
      </c>
      <c r="V24" s="341">
        <v>0</v>
      </c>
      <c r="W24" s="142">
        <v>0</v>
      </c>
      <c r="X24" s="341">
        <v>0</v>
      </c>
      <c r="Y24" s="143">
        <v>0</v>
      </c>
      <c r="Z24" s="44" t="s">
        <v>41</v>
      </c>
      <c r="AA24" s="33" t="s">
        <v>42</v>
      </c>
      <c r="AB24" s="341">
        <v>0</v>
      </c>
      <c r="AC24" s="341">
        <v>0</v>
      </c>
      <c r="AD24" s="142">
        <v>0</v>
      </c>
      <c r="AE24" s="341">
        <v>0</v>
      </c>
      <c r="AF24" s="142">
        <v>0</v>
      </c>
      <c r="AG24" s="341">
        <v>0</v>
      </c>
      <c r="AH24" s="341">
        <v>0</v>
      </c>
      <c r="AI24" s="142">
        <v>0</v>
      </c>
      <c r="AJ24" s="341">
        <v>0</v>
      </c>
      <c r="AK24" s="143">
        <v>0</v>
      </c>
      <c r="AL24" s="343"/>
      <c r="AM24" s="343"/>
      <c r="AN24" s="343"/>
      <c r="AO24" s="343"/>
      <c r="AP24" s="343"/>
      <c r="AQ24" s="343"/>
      <c r="AR24" s="343"/>
      <c r="AS24" s="343"/>
      <c r="AT24" s="343"/>
      <c r="AU24" s="343"/>
      <c r="AV24" s="343"/>
      <c r="AW24" s="343"/>
      <c r="AX24" s="343"/>
      <c r="AY24" s="343"/>
      <c r="AZ24" s="343"/>
      <c r="BA24" s="343"/>
      <c r="BB24" s="343"/>
      <c r="BC24" s="343"/>
      <c r="BD24" s="343"/>
      <c r="BE24" s="343"/>
      <c r="BF24" s="343"/>
    </row>
    <row r="25" spans="1:60" ht="16.899999999999999" customHeight="1">
      <c r="A25" s="26"/>
      <c r="B25" s="44" t="s">
        <v>43</v>
      </c>
      <c r="C25" s="33" t="s">
        <v>44</v>
      </c>
      <c r="D25" s="341">
        <v>2</v>
      </c>
      <c r="E25" s="341">
        <v>2</v>
      </c>
      <c r="F25" s="142">
        <v>100</v>
      </c>
      <c r="G25" s="341">
        <v>0</v>
      </c>
      <c r="H25" s="142">
        <v>0</v>
      </c>
      <c r="I25" s="341">
        <v>2</v>
      </c>
      <c r="J25" s="341">
        <v>2</v>
      </c>
      <c r="K25" s="142">
        <v>100</v>
      </c>
      <c r="L25" s="341">
        <v>0</v>
      </c>
      <c r="M25" s="143">
        <v>0</v>
      </c>
      <c r="N25" s="44" t="s">
        <v>43</v>
      </c>
      <c r="O25" s="33" t="s">
        <v>44</v>
      </c>
      <c r="P25" s="341">
        <v>2</v>
      </c>
      <c r="Q25" s="341">
        <v>2</v>
      </c>
      <c r="R25" s="142">
        <v>100</v>
      </c>
      <c r="S25" s="341">
        <v>0</v>
      </c>
      <c r="T25" s="142">
        <v>0</v>
      </c>
      <c r="U25" s="341">
        <v>0</v>
      </c>
      <c r="V25" s="341">
        <v>0</v>
      </c>
      <c r="W25" s="142">
        <v>0</v>
      </c>
      <c r="X25" s="341">
        <v>0</v>
      </c>
      <c r="Y25" s="143">
        <v>0</v>
      </c>
      <c r="Z25" s="44" t="s">
        <v>43</v>
      </c>
      <c r="AA25" s="33" t="s">
        <v>44</v>
      </c>
      <c r="AB25" s="341">
        <v>0</v>
      </c>
      <c r="AC25" s="341">
        <v>0</v>
      </c>
      <c r="AD25" s="142">
        <v>0</v>
      </c>
      <c r="AE25" s="341">
        <v>0</v>
      </c>
      <c r="AF25" s="142">
        <v>0</v>
      </c>
      <c r="AG25" s="341">
        <v>0</v>
      </c>
      <c r="AH25" s="341">
        <v>0</v>
      </c>
      <c r="AI25" s="142">
        <v>0</v>
      </c>
      <c r="AJ25" s="341">
        <v>0</v>
      </c>
      <c r="AK25" s="143">
        <v>0</v>
      </c>
      <c r="AL25" s="343"/>
      <c r="AM25" s="343"/>
      <c r="AN25" s="343"/>
      <c r="AO25" s="343"/>
      <c r="AP25" s="343"/>
      <c r="AQ25" s="343"/>
      <c r="AR25" s="343"/>
      <c r="AS25" s="343"/>
      <c r="AT25" s="343"/>
      <c r="AU25" s="343"/>
      <c r="AV25" s="343"/>
      <c r="AW25" s="343"/>
      <c r="AX25" s="343"/>
      <c r="AY25" s="343"/>
      <c r="AZ25" s="343"/>
      <c r="BA25" s="343"/>
      <c r="BB25" s="343"/>
      <c r="BC25" s="343"/>
      <c r="BD25" s="343"/>
      <c r="BE25" s="343"/>
      <c r="BF25" s="343"/>
    </row>
    <row r="26" spans="1:60" ht="16.899999999999999" customHeight="1">
      <c r="A26" s="26"/>
      <c r="B26" s="44" t="s">
        <v>45</v>
      </c>
      <c r="C26" s="33" t="s">
        <v>46</v>
      </c>
      <c r="D26" s="341">
        <v>4</v>
      </c>
      <c r="E26" s="341">
        <v>2</v>
      </c>
      <c r="F26" s="142">
        <v>50</v>
      </c>
      <c r="G26" s="341">
        <v>1</v>
      </c>
      <c r="H26" s="142">
        <v>50</v>
      </c>
      <c r="I26" s="341">
        <v>4</v>
      </c>
      <c r="J26" s="341">
        <v>2</v>
      </c>
      <c r="K26" s="142">
        <v>50</v>
      </c>
      <c r="L26" s="341">
        <v>1</v>
      </c>
      <c r="M26" s="143">
        <v>50</v>
      </c>
      <c r="N26" s="44" t="s">
        <v>45</v>
      </c>
      <c r="O26" s="33" t="s">
        <v>46</v>
      </c>
      <c r="P26" s="341">
        <v>4</v>
      </c>
      <c r="Q26" s="341">
        <v>2</v>
      </c>
      <c r="R26" s="142">
        <v>50</v>
      </c>
      <c r="S26" s="341">
        <v>1</v>
      </c>
      <c r="T26" s="142">
        <v>50</v>
      </c>
      <c r="U26" s="341">
        <v>0</v>
      </c>
      <c r="V26" s="341">
        <v>0</v>
      </c>
      <c r="W26" s="142">
        <v>0</v>
      </c>
      <c r="X26" s="341">
        <v>0</v>
      </c>
      <c r="Y26" s="143">
        <v>0</v>
      </c>
      <c r="Z26" s="44" t="s">
        <v>45</v>
      </c>
      <c r="AA26" s="33" t="s">
        <v>46</v>
      </c>
      <c r="AB26" s="341">
        <v>0</v>
      </c>
      <c r="AC26" s="341">
        <v>0</v>
      </c>
      <c r="AD26" s="142">
        <v>0</v>
      </c>
      <c r="AE26" s="341">
        <v>0</v>
      </c>
      <c r="AF26" s="142">
        <v>0</v>
      </c>
      <c r="AG26" s="341">
        <v>0</v>
      </c>
      <c r="AH26" s="341">
        <v>0</v>
      </c>
      <c r="AI26" s="142">
        <v>0</v>
      </c>
      <c r="AJ26" s="341">
        <v>0</v>
      </c>
      <c r="AK26" s="143">
        <v>0</v>
      </c>
      <c r="AL26" s="343"/>
      <c r="AM26" s="343"/>
      <c r="AN26" s="343"/>
      <c r="AO26" s="343"/>
      <c r="AP26" s="343"/>
      <c r="AQ26" s="343"/>
      <c r="AR26" s="343"/>
      <c r="AS26" s="343"/>
      <c r="AT26" s="343"/>
      <c r="AU26" s="343"/>
      <c r="AV26" s="343"/>
      <c r="AW26" s="343"/>
      <c r="AX26" s="343"/>
      <c r="AY26" s="343"/>
      <c r="AZ26" s="343"/>
      <c r="BA26" s="343"/>
      <c r="BB26" s="343"/>
      <c r="BC26" s="343"/>
      <c r="BD26" s="343"/>
      <c r="BE26" s="343"/>
      <c r="BF26" s="343"/>
    </row>
    <row r="27" spans="1:60" ht="16.899999999999999" customHeight="1">
      <c r="A27" s="26"/>
      <c r="B27" s="459" t="s">
        <v>47</v>
      </c>
      <c r="C27" s="43" t="s">
        <v>48</v>
      </c>
      <c r="D27" s="342">
        <v>6</v>
      </c>
      <c r="E27" s="342">
        <v>5</v>
      </c>
      <c r="F27" s="144">
        <v>83.333333333333343</v>
      </c>
      <c r="G27" s="342">
        <v>5</v>
      </c>
      <c r="H27" s="144">
        <v>100</v>
      </c>
      <c r="I27" s="342">
        <v>6</v>
      </c>
      <c r="J27" s="342">
        <v>5</v>
      </c>
      <c r="K27" s="144">
        <v>83.333333333333343</v>
      </c>
      <c r="L27" s="342">
        <v>5</v>
      </c>
      <c r="M27" s="145">
        <v>100</v>
      </c>
      <c r="N27" s="459" t="s">
        <v>47</v>
      </c>
      <c r="O27" s="43" t="s">
        <v>48</v>
      </c>
      <c r="P27" s="342">
        <v>6</v>
      </c>
      <c r="Q27" s="342">
        <v>5</v>
      </c>
      <c r="R27" s="144">
        <v>83.333333333333343</v>
      </c>
      <c r="S27" s="342">
        <v>5</v>
      </c>
      <c r="T27" s="144">
        <v>100</v>
      </c>
      <c r="U27" s="342">
        <v>0</v>
      </c>
      <c r="V27" s="342">
        <v>0</v>
      </c>
      <c r="W27" s="144">
        <v>0</v>
      </c>
      <c r="X27" s="342">
        <v>0</v>
      </c>
      <c r="Y27" s="145">
        <v>0</v>
      </c>
      <c r="Z27" s="459" t="s">
        <v>47</v>
      </c>
      <c r="AA27" s="43" t="s">
        <v>48</v>
      </c>
      <c r="AB27" s="342">
        <v>0</v>
      </c>
      <c r="AC27" s="342">
        <v>0</v>
      </c>
      <c r="AD27" s="144">
        <v>0</v>
      </c>
      <c r="AE27" s="342">
        <v>0</v>
      </c>
      <c r="AF27" s="144">
        <v>0</v>
      </c>
      <c r="AG27" s="342">
        <v>0</v>
      </c>
      <c r="AH27" s="342">
        <v>0</v>
      </c>
      <c r="AI27" s="144">
        <v>0</v>
      </c>
      <c r="AJ27" s="342">
        <v>0</v>
      </c>
      <c r="AK27" s="145">
        <v>0</v>
      </c>
      <c r="AL27" s="343"/>
      <c r="AM27" s="343"/>
      <c r="AN27" s="343"/>
      <c r="AO27" s="343"/>
      <c r="AP27" s="343"/>
      <c r="AQ27" s="343"/>
      <c r="AR27" s="343"/>
      <c r="AS27" s="343"/>
      <c r="AT27" s="343"/>
      <c r="AU27" s="343"/>
      <c r="AV27" s="343"/>
      <c r="AW27" s="343"/>
      <c r="AX27" s="343"/>
      <c r="AY27" s="343"/>
      <c r="AZ27" s="343"/>
      <c r="BA27" s="343"/>
      <c r="BB27" s="343"/>
      <c r="BC27" s="343"/>
      <c r="BD27" s="343"/>
      <c r="BE27" s="343"/>
      <c r="BF27" s="343"/>
    </row>
    <row r="28" spans="1:60" ht="16.899999999999999" customHeight="1">
      <c r="A28" s="26"/>
      <c r="B28" s="460"/>
      <c r="C28" s="43" t="s">
        <v>49</v>
      </c>
      <c r="D28" s="342">
        <v>2</v>
      </c>
      <c r="E28" s="342">
        <v>2</v>
      </c>
      <c r="F28" s="144">
        <v>100</v>
      </c>
      <c r="G28" s="342">
        <v>1</v>
      </c>
      <c r="H28" s="144">
        <v>50</v>
      </c>
      <c r="I28" s="342">
        <v>2</v>
      </c>
      <c r="J28" s="342">
        <v>2</v>
      </c>
      <c r="K28" s="144">
        <v>100</v>
      </c>
      <c r="L28" s="342">
        <v>1</v>
      </c>
      <c r="M28" s="145">
        <v>50</v>
      </c>
      <c r="N28" s="460"/>
      <c r="O28" s="43" t="s">
        <v>49</v>
      </c>
      <c r="P28" s="342">
        <v>2</v>
      </c>
      <c r="Q28" s="342">
        <v>2</v>
      </c>
      <c r="R28" s="144">
        <v>100</v>
      </c>
      <c r="S28" s="342">
        <v>1</v>
      </c>
      <c r="T28" s="144">
        <v>50</v>
      </c>
      <c r="U28" s="342">
        <v>0</v>
      </c>
      <c r="V28" s="342">
        <v>0</v>
      </c>
      <c r="W28" s="144">
        <v>0</v>
      </c>
      <c r="X28" s="342">
        <v>0</v>
      </c>
      <c r="Y28" s="145">
        <v>0</v>
      </c>
      <c r="Z28" s="460"/>
      <c r="AA28" s="43" t="s">
        <v>49</v>
      </c>
      <c r="AB28" s="342">
        <v>0</v>
      </c>
      <c r="AC28" s="342">
        <v>0</v>
      </c>
      <c r="AD28" s="144">
        <v>0</v>
      </c>
      <c r="AE28" s="342">
        <v>0</v>
      </c>
      <c r="AF28" s="144">
        <v>0</v>
      </c>
      <c r="AG28" s="342">
        <v>0</v>
      </c>
      <c r="AH28" s="342">
        <v>0</v>
      </c>
      <c r="AI28" s="144">
        <v>0</v>
      </c>
      <c r="AJ28" s="342">
        <v>0</v>
      </c>
      <c r="AK28" s="145">
        <v>0</v>
      </c>
    </row>
    <row r="29" spans="1:60" ht="16.899999999999999" customHeight="1">
      <c r="A29" s="26"/>
      <c r="B29" s="460"/>
      <c r="C29" s="43" t="s">
        <v>50</v>
      </c>
      <c r="D29" s="342">
        <v>0</v>
      </c>
      <c r="E29" s="342">
        <v>0</v>
      </c>
      <c r="F29" s="144">
        <v>0</v>
      </c>
      <c r="G29" s="342">
        <v>0</v>
      </c>
      <c r="H29" s="144">
        <v>0</v>
      </c>
      <c r="I29" s="342">
        <v>0</v>
      </c>
      <c r="J29" s="342">
        <v>0</v>
      </c>
      <c r="K29" s="144">
        <v>0</v>
      </c>
      <c r="L29" s="342">
        <v>0</v>
      </c>
      <c r="M29" s="145">
        <v>0</v>
      </c>
      <c r="N29" s="460"/>
      <c r="O29" s="43" t="s">
        <v>50</v>
      </c>
      <c r="P29" s="342">
        <v>0</v>
      </c>
      <c r="Q29" s="342">
        <v>0</v>
      </c>
      <c r="R29" s="144">
        <v>0</v>
      </c>
      <c r="S29" s="342">
        <v>0</v>
      </c>
      <c r="T29" s="144">
        <v>0</v>
      </c>
      <c r="U29" s="342">
        <v>0</v>
      </c>
      <c r="V29" s="342">
        <v>0</v>
      </c>
      <c r="W29" s="144">
        <v>0</v>
      </c>
      <c r="X29" s="342">
        <v>0</v>
      </c>
      <c r="Y29" s="145">
        <v>0</v>
      </c>
      <c r="Z29" s="460"/>
      <c r="AA29" s="43" t="s">
        <v>50</v>
      </c>
      <c r="AB29" s="342">
        <v>0</v>
      </c>
      <c r="AC29" s="342">
        <v>0</v>
      </c>
      <c r="AD29" s="144">
        <v>0</v>
      </c>
      <c r="AE29" s="342">
        <v>0</v>
      </c>
      <c r="AF29" s="144">
        <v>0</v>
      </c>
      <c r="AG29" s="342">
        <v>0</v>
      </c>
      <c r="AH29" s="342">
        <v>0</v>
      </c>
      <c r="AI29" s="144">
        <v>0</v>
      </c>
      <c r="AJ29" s="342">
        <v>0</v>
      </c>
      <c r="AK29" s="145">
        <v>0</v>
      </c>
    </row>
    <row r="30" spans="1:60" ht="16.899999999999999" customHeight="1">
      <c r="A30" s="49"/>
      <c r="B30" s="461"/>
      <c r="C30" s="50" t="s">
        <v>34</v>
      </c>
      <c r="D30" s="341">
        <v>8</v>
      </c>
      <c r="E30" s="341">
        <v>7</v>
      </c>
      <c r="F30" s="142">
        <v>87.5</v>
      </c>
      <c r="G30" s="341">
        <v>6</v>
      </c>
      <c r="H30" s="142">
        <v>85.714285714285708</v>
      </c>
      <c r="I30" s="341">
        <v>8</v>
      </c>
      <c r="J30" s="341">
        <v>7</v>
      </c>
      <c r="K30" s="142">
        <v>87.5</v>
      </c>
      <c r="L30" s="341">
        <v>6</v>
      </c>
      <c r="M30" s="143">
        <v>85.714285714285708</v>
      </c>
      <c r="N30" s="461"/>
      <c r="O30" s="50" t="s">
        <v>34</v>
      </c>
      <c r="P30" s="341">
        <v>8</v>
      </c>
      <c r="Q30" s="341">
        <v>7</v>
      </c>
      <c r="R30" s="142">
        <v>87.5</v>
      </c>
      <c r="S30" s="341">
        <v>6</v>
      </c>
      <c r="T30" s="142">
        <v>85.714285714285708</v>
      </c>
      <c r="U30" s="341">
        <v>0</v>
      </c>
      <c r="V30" s="341">
        <v>0</v>
      </c>
      <c r="W30" s="142">
        <v>0</v>
      </c>
      <c r="X30" s="341">
        <v>0</v>
      </c>
      <c r="Y30" s="143">
        <v>0</v>
      </c>
      <c r="Z30" s="461"/>
      <c r="AA30" s="50" t="s">
        <v>34</v>
      </c>
      <c r="AB30" s="341">
        <v>0</v>
      </c>
      <c r="AC30" s="341">
        <v>0</v>
      </c>
      <c r="AD30" s="142">
        <v>0</v>
      </c>
      <c r="AE30" s="341">
        <v>0</v>
      </c>
      <c r="AF30" s="142">
        <v>0</v>
      </c>
      <c r="AG30" s="341">
        <v>0</v>
      </c>
      <c r="AH30" s="341">
        <v>0</v>
      </c>
      <c r="AI30" s="142">
        <v>0</v>
      </c>
      <c r="AJ30" s="341">
        <v>0</v>
      </c>
      <c r="AK30" s="143">
        <v>0</v>
      </c>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row>
    <row r="31" spans="1:60" ht="16.899999999999999" customHeight="1" thickBot="1">
      <c r="A31" s="26"/>
      <c r="B31" s="457" t="s">
        <v>51</v>
      </c>
      <c r="C31" s="458"/>
      <c r="D31" s="345">
        <v>138</v>
      </c>
      <c r="E31" s="345">
        <v>91</v>
      </c>
      <c r="F31" s="148">
        <v>65.94202898550725</v>
      </c>
      <c r="G31" s="345">
        <v>44</v>
      </c>
      <c r="H31" s="148">
        <v>48.35164835164835</v>
      </c>
      <c r="I31" s="345">
        <v>138</v>
      </c>
      <c r="J31" s="345">
        <v>91</v>
      </c>
      <c r="K31" s="148">
        <v>65.94202898550725</v>
      </c>
      <c r="L31" s="345">
        <v>44</v>
      </c>
      <c r="M31" s="149">
        <v>48.35164835164835</v>
      </c>
      <c r="N31" s="457" t="s">
        <v>51</v>
      </c>
      <c r="O31" s="458"/>
      <c r="P31" s="345">
        <v>132</v>
      </c>
      <c r="Q31" s="345">
        <v>90</v>
      </c>
      <c r="R31" s="148">
        <v>68.181818181818173</v>
      </c>
      <c r="S31" s="345">
        <v>44</v>
      </c>
      <c r="T31" s="148">
        <v>48.888888888888886</v>
      </c>
      <c r="U31" s="345">
        <v>6</v>
      </c>
      <c r="V31" s="345">
        <v>1</v>
      </c>
      <c r="W31" s="148">
        <v>16.666666666666664</v>
      </c>
      <c r="X31" s="345">
        <v>0</v>
      </c>
      <c r="Y31" s="149">
        <v>0</v>
      </c>
      <c r="Z31" s="457" t="s">
        <v>51</v>
      </c>
      <c r="AA31" s="458"/>
      <c r="AB31" s="345">
        <v>0</v>
      </c>
      <c r="AC31" s="345">
        <v>0</v>
      </c>
      <c r="AD31" s="148">
        <v>0</v>
      </c>
      <c r="AE31" s="345">
        <v>0</v>
      </c>
      <c r="AF31" s="148">
        <v>0</v>
      </c>
      <c r="AG31" s="345">
        <v>0</v>
      </c>
      <c r="AH31" s="345">
        <v>0</v>
      </c>
      <c r="AI31" s="148">
        <v>0</v>
      </c>
      <c r="AJ31" s="345">
        <v>0</v>
      </c>
      <c r="AK31" s="149">
        <v>0</v>
      </c>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row>
    <row r="32" spans="1:60" ht="16.899999999999999" customHeight="1">
      <c r="A32" s="26"/>
      <c r="B32" s="462" t="s">
        <v>52</v>
      </c>
      <c r="C32" s="43" t="s">
        <v>53</v>
      </c>
      <c r="D32" s="344">
        <v>13</v>
      </c>
      <c r="E32" s="344">
        <v>3</v>
      </c>
      <c r="F32" s="146">
        <v>23.076923076923077</v>
      </c>
      <c r="G32" s="344">
        <v>3</v>
      </c>
      <c r="H32" s="146">
        <v>100</v>
      </c>
      <c r="I32" s="344">
        <v>13</v>
      </c>
      <c r="J32" s="344">
        <v>3</v>
      </c>
      <c r="K32" s="146">
        <v>23.076923076923077</v>
      </c>
      <c r="L32" s="344">
        <v>3</v>
      </c>
      <c r="M32" s="147">
        <v>100</v>
      </c>
      <c r="N32" s="462" t="s">
        <v>52</v>
      </c>
      <c r="O32" s="43" t="s">
        <v>53</v>
      </c>
      <c r="P32" s="344">
        <v>13</v>
      </c>
      <c r="Q32" s="344">
        <v>3</v>
      </c>
      <c r="R32" s="146">
        <v>23.076923076923077</v>
      </c>
      <c r="S32" s="344">
        <v>3</v>
      </c>
      <c r="T32" s="146">
        <v>100</v>
      </c>
      <c r="U32" s="344">
        <v>0</v>
      </c>
      <c r="V32" s="344">
        <v>0</v>
      </c>
      <c r="W32" s="146">
        <v>0</v>
      </c>
      <c r="X32" s="344">
        <v>0</v>
      </c>
      <c r="Y32" s="147">
        <v>0</v>
      </c>
      <c r="Z32" s="462" t="s">
        <v>52</v>
      </c>
      <c r="AA32" s="43" t="s">
        <v>53</v>
      </c>
      <c r="AB32" s="344">
        <v>0</v>
      </c>
      <c r="AC32" s="344">
        <v>0</v>
      </c>
      <c r="AD32" s="146">
        <v>0</v>
      </c>
      <c r="AE32" s="344">
        <v>0</v>
      </c>
      <c r="AF32" s="146">
        <v>0</v>
      </c>
      <c r="AG32" s="344">
        <v>0</v>
      </c>
      <c r="AH32" s="344">
        <v>0</v>
      </c>
      <c r="AI32" s="146">
        <v>0</v>
      </c>
      <c r="AJ32" s="344">
        <v>0</v>
      </c>
      <c r="AK32" s="147">
        <v>0</v>
      </c>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row>
    <row r="33" spans="1:110" ht="16.899999999999999" customHeight="1">
      <c r="A33" s="26"/>
      <c r="B33" s="460"/>
      <c r="C33" s="43" t="s">
        <v>54</v>
      </c>
      <c r="D33" s="342">
        <v>6</v>
      </c>
      <c r="E33" s="342">
        <v>4</v>
      </c>
      <c r="F33" s="144">
        <v>66.666666666666657</v>
      </c>
      <c r="G33" s="342">
        <v>1</v>
      </c>
      <c r="H33" s="144">
        <v>25</v>
      </c>
      <c r="I33" s="342">
        <v>6</v>
      </c>
      <c r="J33" s="342">
        <v>4</v>
      </c>
      <c r="K33" s="144">
        <v>66.666666666666657</v>
      </c>
      <c r="L33" s="342">
        <v>1</v>
      </c>
      <c r="M33" s="145">
        <v>25</v>
      </c>
      <c r="N33" s="460"/>
      <c r="O33" s="43" t="s">
        <v>54</v>
      </c>
      <c r="P33" s="342">
        <v>5</v>
      </c>
      <c r="Q33" s="342">
        <v>4</v>
      </c>
      <c r="R33" s="144">
        <v>80</v>
      </c>
      <c r="S33" s="342">
        <v>1</v>
      </c>
      <c r="T33" s="144">
        <v>25</v>
      </c>
      <c r="U33" s="342">
        <v>1</v>
      </c>
      <c r="V33" s="342">
        <v>0</v>
      </c>
      <c r="W33" s="144">
        <v>0</v>
      </c>
      <c r="X33" s="342">
        <v>0</v>
      </c>
      <c r="Y33" s="145">
        <v>0</v>
      </c>
      <c r="Z33" s="460"/>
      <c r="AA33" s="43" t="s">
        <v>54</v>
      </c>
      <c r="AB33" s="342">
        <v>0</v>
      </c>
      <c r="AC33" s="342">
        <v>0</v>
      </c>
      <c r="AD33" s="144">
        <v>0</v>
      </c>
      <c r="AE33" s="342">
        <v>0</v>
      </c>
      <c r="AF33" s="144">
        <v>0</v>
      </c>
      <c r="AG33" s="342">
        <v>0</v>
      </c>
      <c r="AH33" s="342">
        <v>0</v>
      </c>
      <c r="AI33" s="144">
        <v>0</v>
      </c>
      <c r="AJ33" s="342">
        <v>0</v>
      </c>
      <c r="AK33" s="145">
        <v>0</v>
      </c>
    </row>
    <row r="34" spans="1:110" ht="16.899999999999999" customHeight="1">
      <c r="A34" s="26"/>
      <c r="B34" s="460"/>
      <c r="C34" s="43" t="s">
        <v>55</v>
      </c>
      <c r="D34" s="342">
        <v>0</v>
      </c>
      <c r="E34" s="342">
        <v>0</v>
      </c>
      <c r="F34" s="144">
        <v>0</v>
      </c>
      <c r="G34" s="342">
        <v>0</v>
      </c>
      <c r="H34" s="144">
        <v>0</v>
      </c>
      <c r="I34" s="342">
        <v>0</v>
      </c>
      <c r="J34" s="342">
        <v>0</v>
      </c>
      <c r="K34" s="144">
        <v>0</v>
      </c>
      <c r="L34" s="342">
        <v>0</v>
      </c>
      <c r="M34" s="145">
        <v>0</v>
      </c>
      <c r="N34" s="460"/>
      <c r="O34" s="43" t="s">
        <v>55</v>
      </c>
      <c r="P34" s="342">
        <v>0</v>
      </c>
      <c r="Q34" s="342">
        <v>0</v>
      </c>
      <c r="R34" s="144">
        <v>0</v>
      </c>
      <c r="S34" s="342">
        <v>0</v>
      </c>
      <c r="T34" s="144">
        <v>0</v>
      </c>
      <c r="U34" s="342">
        <v>0</v>
      </c>
      <c r="V34" s="342">
        <v>0</v>
      </c>
      <c r="W34" s="144">
        <v>0</v>
      </c>
      <c r="X34" s="342">
        <v>0</v>
      </c>
      <c r="Y34" s="145">
        <v>0</v>
      </c>
      <c r="Z34" s="460"/>
      <c r="AA34" s="43" t="s">
        <v>55</v>
      </c>
      <c r="AB34" s="342">
        <v>0</v>
      </c>
      <c r="AC34" s="342">
        <v>0</v>
      </c>
      <c r="AD34" s="144">
        <v>0</v>
      </c>
      <c r="AE34" s="342">
        <v>0</v>
      </c>
      <c r="AF34" s="144">
        <v>0</v>
      </c>
      <c r="AG34" s="342">
        <v>0</v>
      </c>
      <c r="AH34" s="342">
        <v>0</v>
      </c>
      <c r="AI34" s="144">
        <v>0</v>
      </c>
      <c r="AJ34" s="342">
        <v>0</v>
      </c>
      <c r="AK34" s="145">
        <v>0</v>
      </c>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343"/>
      <c r="BP34" s="343"/>
      <c r="BQ34" s="343"/>
      <c r="BR34" s="343"/>
      <c r="BS34" s="343"/>
      <c r="BT34" s="343"/>
      <c r="BU34" s="343"/>
      <c r="BV34" s="343"/>
      <c r="BW34" s="343"/>
      <c r="BX34" s="343"/>
      <c r="BY34" s="343"/>
      <c r="BZ34" s="343"/>
      <c r="CA34" s="343"/>
    </row>
    <row r="35" spans="1:110" ht="16.899999999999999" customHeight="1">
      <c r="A35" s="26"/>
      <c r="B35" s="461"/>
      <c r="C35" s="33" t="s">
        <v>34</v>
      </c>
      <c r="D35" s="341">
        <v>19</v>
      </c>
      <c r="E35" s="341">
        <v>7</v>
      </c>
      <c r="F35" s="142">
        <v>36.84210526315789</v>
      </c>
      <c r="G35" s="341">
        <v>4</v>
      </c>
      <c r="H35" s="142">
        <v>57.142857142857139</v>
      </c>
      <c r="I35" s="341">
        <v>19</v>
      </c>
      <c r="J35" s="341">
        <v>7</v>
      </c>
      <c r="K35" s="142">
        <v>36.84210526315789</v>
      </c>
      <c r="L35" s="341">
        <v>4</v>
      </c>
      <c r="M35" s="143">
        <v>57.142857142857139</v>
      </c>
      <c r="N35" s="461"/>
      <c r="O35" s="33" t="s">
        <v>34</v>
      </c>
      <c r="P35" s="341">
        <v>18</v>
      </c>
      <c r="Q35" s="341">
        <v>7</v>
      </c>
      <c r="R35" s="142">
        <v>38.888888888888893</v>
      </c>
      <c r="S35" s="341">
        <v>4</v>
      </c>
      <c r="T35" s="142">
        <v>57.142857142857139</v>
      </c>
      <c r="U35" s="341">
        <v>1</v>
      </c>
      <c r="V35" s="341">
        <v>0</v>
      </c>
      <c r="W35" s="142">
        <v>0</v>
      </c>
      <c r="X35" s="341">
        <v>0</v>
      </c>
      <c r="Y35" s="143">
        <v>0</v>
      </c>
      <c r="Z35" s="461"/>
      <c r="AA35" s="33" t="s">
        <v>34</v>
      </c>
      <c r="AB35" s="341">
        <v>0</v>
      </c>
      <c r="AC35" s="341">
        <v>0</v>
      </c>
      <c r="AD35" s="142">
        <v>0</v>
      </c>
      <c r="AE35" s="341">
        <v>0</v>
      </c>
      <c r="AF35" s="142">
        <v>0</v>
      </c>
      <c r="AG35" s="341">
        <v>0</v>
      </c>
      <c r="AH35" s="341">
        <v>0</v>
      </c>
      <c r="AI35" s="142">
        <v>0</v>
      </c>
      <c r="AJ35" s="341">
        <v>0</v>
      </c>
      <c r="AK35" s="143">
        <v>0</v>
      </c>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row>
    <row r="36" spans="1:110" ht="16.899999999999999" customHeight="1">
      <c r="A36" s="26"/>
      <c r="B36" s="55" t="s">
        <v>56</v>
      </c>
      <c r="C36" s="28" t="s">
        <v>57</v>
      </c>
      <c r="D36" s="341">
        <v>10</v>
      </c>
      <c r="E36" s="341">
        <v>2</v>
      </c>
      <c r="F36" s="142">
        <v>20</v>
      </c>
      <c r="G36" s="341">
        <v>2</v>
      </c>
      <c r="H36" s="142">
        <v>100</v>
      </c>
      <c r="I36" s="341">
        <v>10</v>
      </c>
      <c r="J36" s="341">
        <v>2</v>
      </c>
      <c r="K36" s="142">
        <v>20</v>
      </c>
      <c r="L36" s="341">
        <v>2</v>
      </c>
      <c r="M36" s="143">
        <v>100</v>
      </c>
      <c r="N36" s="55" t="s">
        <v>56</v>
      </c>
      <c r="O36" s="28" t="s">
        <v>57</v>
      </c>
      <c r="P36" s="341">
        <v>8</v>
      </c>
      <c r="Q36" s="341">
        <v>2</v>
      </c>
      <c r="R36" s="142">
        <v>25</v>
      </c>
      <c r="S36" s="341">
        <v>2</v>
      </c>
      <c r="T36" s="142">
        <v>100</v>
      </c>
      <c r="U36" s="341">
        <v>2</v>
      </c>
      <c r="V36" s="341">
        <v>0</v>
      </c>
      <c r="W36" s="142">
        <v>0</v>
      </c>
      <c r="X36" s="341">
        <v>0</v>
      </c>
      <c r="Y36" s="143">
        <v>0</v>
      </c>
      <c r="Z36" s="55" t="s">
        <v>56</v>
      </c>
      <c r="AA36" s="28" t="s">
        <v>57</v>
      </c>
      <c r="AB36" s="341">
        <v>0</v>
      </c>
      <c r="AC36" s="341">
        <v>0</v>
      </c>
      <c r="AD36" s="142">
        <v>0</v>
      </c>
      <c r="AE36" s="341">
        <v>0</v>
      </c>
      <c r="AF36" s="142">
        <v>0</v>
      </c>
      <c r="AG36" s="341">
        <v>0</v>
      </c>
      <c r="AH36" s="341">
        <v>0</v>
      </c>
      <c r="AI36" s="142">
        <v>0</v>
      </c>
      <c r="AJ36" s="341">
        <v>0</v>
      </c>
      <c r="AK36" s="143">
        <v>0</v>
      </c>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row>
    <row r="37" spans="1:110" ht="16.899999999999999" customHeight="1">
      <c r="A37" s="26"/>
      <c r="B37" s="44" t="s">
        <v>58</v>
      </c>
      <c r="C37" s="33" t="s">
        <v>59</v>
      </c>
      <c r="D37" s="341">
        <v>2</v>
      </c>
      <c r="E37" s="341">
        <v>2</v>
      </c>
      <c r="F37" s="142">
        <v>100</v>
      </c>
      <c r="G37" s="341">
        <v>2</v>
      </c>
      <c r="H37" s="142">
        <v>100</v>
      </c>
      <c r="I37" s="341">
        <v>2</v>
      </c>
      <c r="J37" s="341">
        <v>2</v>
      </c>
      <c r="K37" s="142">
        <v>100</v>
      </c>
      <c r="L37" s="341">
        <v>2</v>
      </c>
      <c r="M37" s="143">
        <v>100</v>
      </c>
      <c r="N37" s="44" t="s">
        <v>58</v>
      </c>
      <c r="O37" s="33" t="s">
        <v>59</v>
      </c>
      <c r="P37" s="341">
        <v>2</v>
      </c>
      <c r="Q37" s="341">
        <v>2</v>
      </c>
      <c r="R37" s="142">
        <v>100</v>
      </c>
      <c r="S37" s="341">
        <v>2</v>
      </c>
      <c r="T37" s="142">
        <v>100</v>
      </c>
      <c r="U37" s="341">
        <v>0</v>
      </c>
      <c r="V37" s="341">
        <v>0</v>
      </c>
      <c r="W37" s="142">
        <v>0</v>
      </c>
      <c r="X37" s="341">
        <v>0</v>
      </c>
      <c r="Y37" s="143">
        <v>0</v>
      </c>
      <c r="Z37" s="44" t="s">
        <v>58</v>
      </c>
      <c r="AA37" s="33" t="s">
        <v>59</v>
      </c>
      <c r="AB37" s="341">
        <v>0</v>
      </c>
      <c r="AC37" s="341">
        <v>0</v>
      </c>
      <c r="AD37" s="142">
        <v>0</v>
      </c>
      <c r="AE37" s="341">
        <v>0</v>
      </c>
      <c r="AF37" s="142">
        <v>0</v>
      </c>
      <c r="AG37" s="341">
        <v>0</v>
      </c>
      <c r="AH37" s="341">
        <v>0</v>
      </c>
      <c r="AI37" s="142">
        <v>0</v>
      </c>
      <c r="AJ37" s="341">
        <v>0</v>
      </c>
      <c r="AK37" s="143">
        <v>0</v>
      </c>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row>
    <row r="38" spans="1:110" ht="16.899999999999999" customHeight="1">
      <c r="A38" s="26"/>
      <c r="B38" s="44" t="s">
        <v>60</v>
      </c>
      <c r="C38" s="56" t="s">
        <v>3104</v>
      </c>
      <c r="D38" s="341">
        <v>4</v>
      </c>
      <c r="E38" s="341">
        <v>3</v>
      </c>
      <c r="F38" s="142">
        <v>75</v>
      </c>
      <c r="G38" s="341">
        <v>3</v>
      </c>
      <c r="H38" s="142">
        <v>100</v>
      </c>
      <c r="I38" s="341">
        <v>4</v>
      </c>
      <c r="J38" s="341">
        <v>3</v>
      </c>
      <c r="K38" s="142">
        <v>75</v>
      </c>
      <c r="L38" s="341">
        <v>3</v>
      </c>
      <c r="M38" s="143">
        <v>100</v>
      </c>
      <c r="N38" s="44" t="s">
        <v>60</v>
      </c>
      <c r="O38" s="56" t="s">
        <v>3104</v>
      </c>
      <c r="P38" s="341">
        <v>4</v>
      </c>
      <c r="Q38" s="341">
        <v>3</v>
      </c>
      <c r="R38" s="142">
        <v>75</v>
      </c>
      <c r="S38" s="341">
        <v>3</v>
      </c>
      <c r="T38" s="142">
        <v>100</v>
      </c>
      <c r="U38" s="341">
        <v>0</v>
      </c>
      <c r="V38" s="341">
        <v>0</v>
      </c>
      <c r="W38" s="142">
        <v>0</v>
      </c>
      <c r="X38" s="341">
        <v>0</v>
      </c>
      <c r="Y38" s="143">
        <v>0</v>
      </c>
      <c r="Z38" s="44" t="s">
        <v>60</v>
      </c>
      <c r="AA38" s="56" t="s">
        <v>3104</v>
      </c>
      <c r="AB38" s="341">
        <v>0</v>
      </c>
      <c r="AC38" s="341">
        <v>0</v>
      </c>
      <c r="AD38" s="142">
        <v>0</v>
      </c>
      <c r="AE38" s="341">
        <v>0</v>
      </c>
      <c r="AF38" s="142">
        <v>0</v>
      </c>
      <c r="AG38" s="341">
        <v>0</v>
      </c>
      <c r="AH38" s="341">
        <v>0</v>
      </c>
      <c r="AI38" s="142">
        <v>0</v>
      </c>
      <c r="AJ38" s="341">
        <v>0</v>
      </c>
      <c r="AK38" s="143">
        <v>0</v>
      </c>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343"/>
      <c r="BX38" s="343"/>
      <c r="BY38" s="343"/>
      <c r="BZ38" s="343"/>
      <c r="CA38" s="343"/>
      <c r="CB38" s="346"/>
      <c r="CC38" s="346"/>
      <c r="CD38" s="346"/>
      <c r="CE38" s="346"/>
      <c r="CF38" s="346"/>
      <c r="CG38" s="346"/>
      <c r="CH38" s="346"/>
      <c r="CI38" s="346"/>
    </row>
    <row r="39" spans="1:110" ht="16.899999999999999" customHeight="1">
      <c r="A39" s="26"/>
      <c r="B39" s="44" t="s">
        <v>62</v>
      </c>
      <c r="C39" s="56" t="s">
        <v>3105</v>
      </c>
      <c r="D39" s="341">
        <v>3</v>
      </c>
      <c r="E39" s="341">
        <v>0</v>
      </c>
      <c r="F39" s="142">
        <v>0</v>
      </c>
      <c r="G39" s="341">
        <v>0</v>
      </c>
      <c r="H39" s="142">
        <v>0</v>
      </c>
      <c r="I39" s="341">
        <v>0</v>
      </c>
      <c r="J39" s="341">
        <v>0</v>
      </c>
      <c r="K39" s="142">
        <v>0</v>
      </c>
      <c r="L39" s="341">
        <v>0</v>
      </c>
      <c r="M39" s="143">
        <v>0</v>
      </c>
      <c r="N39" s="44" t="s">
        <v>62</v>
      </c>
      <c r="O39" s="56" t="s">
        <v>3105</v>
      </c>
      <c r="P39" s="341">
        <v>0</v>
      </c>
      <c r="Q39" s="341">
        <v>0</v>
      </c>
      <c r="R39" s="142">
        <v>0</v>
      </c>
      <c r="S39" s="341">
        <v>0</v>
      </c>
      <c r="T39" s="142">
        <v>0</v>
      </c>
      <c r="U39" s="341">
        <v>0</v>
      </c>
      <c r="V39" s="341">
        <v>0</v>
      </c>
      <c r="W39" s="142">
        <v>0</v>
      </c>
      <c r="X39" s="341">
        <v>0</v>
      </c>
      <c r="Y39" s="143">
        <v>0</v>
      </c>
      <c r="Z39" s="44" t="s">
        <v>62</v>
      </c>
      <c r="AA39" s="56" t="s">
        <v>3105</v>
      </c>
      <c r="AB39" s="341">
        <v>3</v>
      </c>
      <c r="AC39" s="341">
        <v>0</v>
      </c>
      <c r="AD39" s="142">
        <v>0</v>
      </c>
      <c r="AE39" s="341">
        <v>0</v>
      </c>
      <c r="AF39" s="142">
        <v>0</v>
      </c>
      <c r="AG39" s="341">
        <v>0</v>
      </c>
      <c r="AH39" s="341">
        <v>0</v>
      </c>
      <c r="AI39" s="142">
        <v>0</v>
      </c>
      <c r="AJ39" s="341">
        <v>0</v>
      </c>
      <c r="AK39" s="143">
        <v>0</v>
      </c>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343"/>
      <c r="BX39" s="343"/>
      <c r="BY39" s="343"/>
      <c r="BZ39" s="343"/>
      <c r="CA39" s="343"/>
      <c r="CB39" s="346"/>
      <c r="CC39" s="346"/>
      <c r="CD39" s="346"/>
      <c r="CE39" s="346"/>
      <c r="CF39" s="346"/>
      <c r="CG39" s="346"/>
      <c r="CH39" s="346"/>
      <c r="CI39" s="346"/>
    </row>
    <row r="40" spans="1:110" ht="16.899999999999999" customHeight="1">
      <c r="A40" s="26"/>
      <c r="B40" s="466" t="s">
        <v>64</v>
      </c>
      <c r="C40" s="43" t="s">
        <v>65</v>
      </c>
      <c r="D40" s="342">
        <v>4</v>
      </c>
      <c r="E40" s="342">
        <v>2</v>
      </c>
      <c r="F40" s="144">
        <v>50</v>
      </c>
      <c r="G40" s="342">
        <v>1</v>
      </c>
      <c r="H40" s="144">
        <v>50</v>
      </c>
      <c r="I40" s="342">
        <v>4</v>
      </c>
      <c r="J40" s="342">
        <v>2</v>
      </c>
      <c r="K40" s="144">
        <v>50</v>
      </c>
      <c r="L40" s="342">
        <v>1</v>
      </c>
      <c r="M40" s="145">
        <v>50</v>
      </c>
      <c r="N40" s="466" t="s">
        <v>64</v>
      </c>
      <c r="O40" s="43" t="s">
        <v>65</v>
      </c>
      <c r="P40" s="342">
        <v>4</v>
      </c>
      <c r="Q40" s="342">
        <v>2</v>
      </c>
      <c r="R40" s="144">
        <v>50</v>
      </c>
      <c r="S40" s="342">
        <v>1</v>
      </c>
      <c r="T40" s="144">
        <v>50</v>
      </c>
      <c r="U40" s="342">
        <v>0</v>
      </c>
      <c r="V40" s="342">
        <v>0</v>
      </c>
      <c r="W40" s="144">
        <v>0</v>
      </c>
      <c r="X40" s="342">
        <v>0</v>
      </c>
      <c r="Y40" s="145">
        <v>0</v>
      </c>
      <c r="Z40" s="466" t="s">
        <v>64</v>
      </c>
      <c r="AA40" s="43" t="s">
        <v>65</v>
      </c>
      <c r="AB40" s="342">
        <v>0</v>
      </c>
      <c r="AC40" s="342">
        <v>0</v>
      </c>
      <c r="AD40" s="144">
        <v>0</v>
      </c>
      <c r="AE40" s="342">
        <v>0</v>
      </c>
      <c r="AF40" s="144">
        <v>0</v>
      </c>
      <c r="AG40" s="342">
        <v>0</v>
      </c>
      <c r="AH40" s="342">
        <v>0</v>
      </c>
      <c r="AI40" s="144">
        <v>0</v>
      </c>
      <c r="AJ40" s="342">
        <v>0</v>
      </c>
      <c r="AK40" s="145">
        <v>0</v>
      </c>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6"/>
      <c r="CC40" s="346"/>
      <c r="CD40" s="346"/>
      <c r="CE40" s="346"/>
      <c r="CF40" s="346"/>
      <c r="CG40" s="346"/>
      <c r="CH40" s="346"/>
      <c r="CI40" s="346"/>
    </row>
    <row r="41" spans="1:110" ht="16.899999999999999" customHeight="1">
      <c r="A41" s="26"/>
      <c r="B41" s="467"/>
      <c r="C41" s="43" t="s">
        <v>66</v>
      </c>
      <c r="D41" s="342">
        <v>2</v>
      </c>
      <c r="E41" s="342">
        <v>2</v>
      </c>
      <c r="F41" s="144">
        <v>100</v>
      </c>
      <c r="G41" s="342">
        <v>0</v>
      </c>
      <c r="H41" s="144">
        <v>0</v>
      </c>
      <c r="I41" s="342">
        <v>2</v>
      </c>
      <c r="J41" s="342">
        <v>2</v>
      </c>
      <c r="K41" s="144">
        <v>100</v>
      </c>
      <c r="L41" s="342">
        <v>0</v>
      </c>
      <c r="M41" s="145">
        <v>0</v>
      </c>
      <c r="N41" s="467"/>
      <c r="O41" s="43" t="s">
        <v>66</v>
      </c>
      <c r="P41" s="342">
        <v>2</v>
      </c>
      <c r="Q41" s="342">
        <v>2</v>
      </c>
      <c r="R41" s="144">
        <v>100</v>
      </c>
      <c r="S41" s="342">
        <v>0</v>
      </c>
      <c r="T41" s="144">
        <v>0</v>
      </c>
      <c r="U41" s="342">
        <v>0</v>
      </c>
      <c r="V41" s="342">
        <v>0</v>
      </c>
      <c r="W41" s="144">
        <v>0</v>
      </c>
      <c r="X41" s="342">
        <v>0</v>
      </c>
      <c r="Y41" s="145">
        <v>0</v>
      </c>
      <c r="Z41" s="467"/>
      <c r="AA41" s="43" t="s">
        <v>66</v>
      </c>
      <c r="AB41" s="342">
        <v>0</v>
      </c>
      <c r="AC41" s="342">
        <v>0</v>
      </c>
      <c r="AD41" s="144">
        <v>0</v>
      </c>
      <c r="AE41" s="342">
        <v>0</v>
      </c>
      <c r="AF41" s="144">
        <v>0</v>
      </c>
      <c r="AG41" s="342">
        <v>0</v>
      </c>
      <c r="AH41" s="342">
        <v>0</v>
      </c>
      <c r="AI41" s="144">
        <v>0</v>
      </c>
      <c r="AJ41" s="342">
        <v>0</v>
      </c>
      <c r="AK41" s="145">
        <v>0</v>
      </c>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6"/>
      <c r="CC41" s="346"/>
      <c r="CD41" s="346"/>
      <c r="CE41" s="346"/>
      <c r="CF41" s="346"/>
      <c r="CG41" s="346"/>
      <c r="CH41" s="346"/>
      <c r="CI41" s="346"/>
    </row>
    <row r="42" spans="1:110" ht="16.899999999999999" customHeight="1">
      <c r="A42" s="26"/>
      <c r="B42" s="467"/>
      <c r="C42" s="43" t="s">
        <v>67</v>
      </c>
      <c r="D42" s="342">
        <v>2</v>
      </c>
      <c r="E42" s="342">
        <v>1</v>
      </c>
      <c r="F42" s="144">
        <v>50</v>
      </c>
      <c r="G42" s="342">
        <v>1</v>
      </c>
      <c r="H42" s="144">
        <v>100</v>
      </c>
      <c r="I42" s="342">
        <v>2</v>
      </c>
      <c r="J42" s="342">
        <v>1</v>
      </c>
      <c r="K42" s="144">
        <v>50</v>
      </c>
      <c r="L42" s="342">
        <v>1</v>
      </c>
      <c r="M42" s="145">
        <v>100</v>
      </c>
      <c r="N42" s="467"/>
      <c r="O42" s="43" t="s">
        <v>67</v>
      </c>
      <c r="P42" s="342">
        <v>2</v>
      </c>
      <c r="Q42" s="342">
        <v>1</v>
      </c>
      <c r="R42" s="144">
        <v>50</v>
      </c>
      <c r="S42" s="342">
        <v>1</v>
      </c>
      <c r="T42" s="144">
        <v>100</v>
      </c>
      <c r="U42" s="342">
        <v>0</v>
      </c>
      <c r="V42" s="342">
        <v>0</v>
      </c>
      <c r="W42" s="144">
        <v>0</v>
      </c>
      <c r="X42" s="342">
        <v>0</v>
      </c>
      <c r="Y42" s="145">
        <v>0</v>
      </c>
      <c r="Z42" s="467"/>
      <c r="AA42" s="43" t="s">
        <v>67</v>
      </c>
      <c r="AB42" s="342">
        <v>0</v>
      </c>
      <c r="AC42" s="342">
        <v>0</v>
      </c>
      <c r="AD42" s="144">
        <v>0</v>
      </c>
      <c r="AE42" s="342">
        <v>0</v>
      </c>
      <c r="AF42" s="144">
        <v>0</v>
      </c>
      <c r="AG42" s="342">
        <v>0</v>
      </c>
      <c r="AH42" s="342">
        <v>0</v>
      </c>
      <c r="AI42" s="144">
        <v>0</v>
      </c>
      <c r="AJ42" s="342">
        <v>0</v>
      </c>
      <c r="AK42" s="145">
        <v>0</v>
      </c>
    </row>
    <row r="43" spans="1:110" ht="16.899999999999999" customHeight="1">
      <c r="A43" s="26"/>
      <c r="B43" s="467"/>
      <c r="C43" s="43" t="s">
        <v>68</v>
      </c>
      <c r="D43" s="342">
        <v>0</v>
      </c>
      <c r="E43" s="342">
        <v>0</v>
      </c>
      <c r="F43" s="144">
        <v>0</v>
      </c>
      <c r="G43" s="342">
        <v>0</v>
      </c>
      <c r="H43" s="144">
        <v>0</v>
      </c>
      <c r="I43" s="342">
        <v>0</v>
      </c>
      <c r="J43" s="342">
        <v>0</v>
      </c>
      <c r="K43" s="144">
        <v>0</v>
      </c>
      <c r="L43" s="342">
        <v>0</v>
      </c>
      <c r="M43" s="145">
        <v>0</v>
      </c>
      <c r="N43" s="467"/>
      <c r="O43" s="43" t="s">
        <v>68</v>
      </c>
      <c r="P43" s="342">
        <v>0</v>
      </c>
      <c r="Q43" s="342">
        <v>0</v>
      </c>
      <c r="R43" s="144">
        <v>0</v>
      </c>
      <c r="S43" s="342">
        <v>0</v>
      </c>
      <c r="T43" s="144">
        <v>0</v>
      </c>
      <c r="U43" s="342">
        <v>0</v>
      </c>
      <c r="V43" s="342">
        <v>0</v>
      </c>
      <c r="W43" s="144">
        <v>0</v>
      </c>
      <c r="X43" s="342">
        <v>0</v>
      </c>
      <c r="Y43" s="145">
        <v>0</v>
      </c>
      <c r="Z43" s="467"/>
      <c r="AA43" s="43" t="s">
        <v>68</v>
      </c>
      <c r="AB43" s="342">
        <v>0</v>
      </c>
      <c r="AC43" s="342">
        <v>0</v>
      </c>
      <c r="AD43" s="144">
        <v>0</v>
      </c>
      <c r="AE43" s="342">
        <v>0</v>
      </c>
      <c r="AF43" s="144">
        <v>0</v>
      </c>
      <c r="AG43" s="342">
        <v>0</v>
      </c>
      <c r="AH43" s="342">
        <v>0</v>
      </c>
      <c r="AI43" s="144">
        <v>0</v>
      </c>
      <c r="AJ43" s="342">
        <v>0</v>
      </c>
      <c r="AK43" s="145">
        <v>0</v>
      </c>
    </row>
    <row r="44" spans="1:110" ht="16.899999999999999" customHeight="1">
      <c r="A44" s="26"/>
      <c r="B44" s="468"/>
      <c r="C44" s="33" t="s">
        <v>34</v>
      </c>
      <c r="D44" s="341">
        <v>8</v>
      </c>
      <c r="E44" s="341">
        <v>5</v>
      </c>
      <c r="F44" s="142">
        <v>62.5</v>
      </c>
      <c r="G44" s="341">
        <v>2</v>
      </c>
      <c r="H44" s="142">
        <v>40</v>
      </c>
      <c r="I44" s="341">
        <v>8</v>
      </c>
      <c r="J44" s="341">
        <v>5</v>
      </c>
      <c r="K44" s="142">
        <v>62.5</v>
      </c>
      <c r="L44" s="341">
        <v>2</v>
      </c>
      <c r="M44" s="143">
        <v>40</v>
      </c>
      <c r="N44" s="468"/>
      <c r="O44" s="33" t="s">
        <v>34</v>
      </c>
      <c r="P44" s="341">
        <v>8</v>
      </c>
      <c r="Q44" s="341">
        <v>5</v>
      </c>
      <c r="R44" s="142">
        <v>62.5</v>
      </c>
      <c r="S44" s="341">
        <v>2</v>
      </c>
      <c r="T44" s="142">
        <v>40</v>
      </c>
      <c r="U44" s="341">
        <v>0</v>
      </c>
      <c r="V44" s="341">
        <v>0</v>
      </c>
      <c r="W44" s="142">
        <v>0</v>
      </c>
      <c r="X44" s="341">
        <v>0</v>
      </c>
      <c r="Y44" s="143">
        <v>0</v>
      </c>
      <c r="Z44" s="468"/>
      <c r="AA44" s="33" t="s">
        <v>34</v>
      </c>
      <c r="AB44" s="341">
        <v>0</v>
      </c>
      <c r="AC44" s="341">
        <v>0</v>
      </c>
      <c r="AD44" s="142">
        <v>0</v>
      </c>
      <c r="AE44" s="341">
        <v>0</v>
      </c>
      <c r="AF44" s="142">
        <v>0</v>
      </c>
      <c r="AG44" s="341">
        <v>0</v>
      </c>
      <c r="AH44" s="341">
        <v>0</v>
      </c>
      <c r="AI44" s="142">
        <v>0</v>
      </c>
      <c r="AJ44" s="341">
        <v>0</v>
      </c>
      <c r="AK44" s="143">
        <v>0</v>
      </c>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6"/>
      <c r="CC44" s="346"/>
      <c r="CD44" s="346"/>
      <c r="CE44" s="346"/>
      <c r="CF44" s="346"/>
      <c r="CG44" s="346"/>
      <c r="CH44" s="346"/>
      <c r="CI44" s="346"/>
      <c r="CJ44" s="346"/>
      <c r="CK44" s="346"/>
      <c r="CL44" s="346"/>
      <c r="CM44" s="346"/>
      <c r="CN44" s="346"/>
      <c r="CO44" s="346"/>
      <c r="CP44" s="346"/>
      <c r="CQ44" s="346"/>
      <c r="CR44" s="346"/>
      <c r="CS44" s="346"/>
      <c r="CT44" s="346"/>
      <c r="CU44" s="346"/>
      <c r="CV44" s="346"/>
      <c r="CW44" s="346"/>
      <c r="CX44" s="346"/>
      <c r="CY44" s="346"/>
    </row>
    <row r="45" spans="1:110" ht="16.899999999999999" customHeight="1">
      <c r="A45" s="26"/>
      <c r="B45" s="44" t="s">
        <v>69</v>
      </c>
      <c r="C45" s="33" t="s">
        <v>70</v>
      </c>
      <c r="D45" s="340">
        <v>6</v>
      </c>
      <c r="E45" s="340">
        <v>4</v>
      </c>
      <c r="F45" s="140">
        <v>66.666666666666657</v>
      </c>
      <c r="G45" s="340">
        <v>3</v>
      </c>
      <c r="H45" s="140">
        <v>75</v>
      </c>
      <c r="I45" s="340">
        <v>6</v>
      </c>
      <c r="J45" s="340">
        <v>4</v>
      </c>
      <c r="K45" s="140">
        <v>66.666666666666657</v>
      </c>
      <c r="L45" s="340">
        <v>3</v>
      </c>
      <c r="M45" s="141">
        <v>75</v>
      </c>
      <c r="N45" s="44" t="s">
        <v>69</v>
      </c>
      <c r="O45" s="33" t="s">
        <v>70</v>
      </c>
      <c r="P45" s="340">
        <v>6</v>
      </c>
      <c r="Q45" s="340">
        <v>4</v>
      </c>
      <c r="R45" s="140">
        <v>66.666666666666657</v>
      </c>
      <c r="S45" s="340">
        <v>3</v>
      </c>
      <c r="T45" s="140">
        <v>75</v>
      </c>
      <c r="U45" s="340">
        <v>0</v>
      </c>
      <c r="V45" s="340">
        <v>0</v>
      </c>
      <c r="W45" s="140">
        <v>0</v>
      </c>
      <c r="X45" s="340">
        <v>0</v>
      </c>
      <c r="Y45" s="141">
        <v>0</v>
      </c>
      <c r="Z45" s="44" t="s">
        <v>69</v>
      </c>
      <c r="AA45" s="33" t="s">
        <v>70</v>
      </c>
      <c r="AB45" s="340">
        <v>0</v>
      </c>
      <c r="AC45" s="340">
        <v>0</v>
      </c>
      <c r="AD45" s="140">
        <v>0</v>
      </c>
      <c r="AE45" s="340">
        <v>0</v>
      </c>
      <c r="AF45" s="140">
        <v>0</v>
      </c>
      <c r="AG45" s="340">
        <v>0</v>
      </c>
      <c r="AH45" s="340">
        <v>0</v>
      </c>
      <c r="AI45" s="140">
        <v>0</v>
      </c>
      <c r="AJ45" s="340">
        <v>0</v>
      </c>
      <c r="AK45" s="141">
        <v>0</v>
      </c>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6"/>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row>
    <row r="46" spans="1:110" ht="16.899999999999999" customHeight="1">
      <c r="A46" s="26"/>
      <c r="B46" s="44" t="s">
        <v>71</v>
      </c>
      <c r="C46" s="33" t="s">
        <v>72</v>
      </c>
      <c r="D46" s="341">
        <v>5</v>
      </c>
      <c r="E46" s="341">
        <v>4</v>
      </c>
      <c r="F46" s="142">
        <v>80</v>
      </c>
      <c r="G46" s="341">
        <v>0</v>
      </c>
      <c r="H46" s="142">
        <v>0</v>
      </c>
      <c r="I46" s="341">
        <v>5</v>
      </c>
      <c r="J46" s="341">
        <v>4</v>
      </c>
      <c r="K46" s="142">
        <v>80</v>
      </c>
      <c r="L46" s="341">
        <v>0</v>
      </c>
      <c r="M46" s="143">
        <v>0</v>
      </c>
      <c r="N46" s="44" t="s">
        <v>71</v>
      </c>
      <c r="O46" s="33" t="s">
        <v>72</v>
      </c>
      <c r="P46" s="341">
        <v>5</v>
      </c>
      <c r="Q46" s="341">
        <v>4</v>
      </c>
      <c r="R46" s="142">
        <v>80</v>
      </c>
      <c r="S46" s="341">
        <v>0</v>
      </c>
      <c r="T46" s="142">
        <v>0</v>
      </c>
      <c r="U46" s="341">
        <v>0</v>
      </c>
      <c r="V46" s="341">
        <v>0</v>
      </c>
      <c r="W46" s="142">
        <v>0</v>
      </c>
      <c r="X46" s="341">
        <v>0</v>
      </c>
      <c r="Y46" s="143">
        <v>0</v>
      </c>
      <c r="Z46" s="44" t="s">
        <v>71</v>
      </c>
      <c r="AA46" s="33" t="s">
        <v>72</v>
      </c>
      <c r="AB46" s="341">
        <v>0</v>
      </c>
      <c r="AC46" s="341">
        <v>0</v>
      </c>
      <c r="AD46" s="142">
        <v>0</v>
      </c>
      <c r="AE46" s="341">
        <v>0</v>
      </c>
      <c r="AF46" s="142">
        <v>0</v>
      </c>
      <c r="AG46" s="341">
        <v>0</v>
      </c>
      <c r="AH46" s="341">
        <v>0</v>
      </c>
      <c r="AI46" s="142">
        <v>0</v>
      </c>
      <c r="AJ46" s="341">
        <v>0</v>
      </c>
      <c r="AK46" s="143">
        <v>0</v>
      </c>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6"/>
      <c r="CC46" s="346"/>
      <c r="CD46" s="346"/>
      <c r="CE46" s="346"/>
      <c r="CF46" s="346"/>
      <c r="CG46" s="346"/>
      <c r="CH46" s="346"/>
      <c r="CI46" s="346"/>
      <c r="CJ46" s="346"/>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row>
    <row r="47" spans="1:110" ht="16.899999999999999" customHeight="1">
      <c r="A47" s="26"/>
      <c r="B47" s="57" t="s">
        <v>73</v>
      </c>
      <c r="C47" s="33" t="s">
        <v>74</v>
      </c>
      <c r="D47" s="341">
        <v>5</v>
      </c>
      <c r="E47" s="341">
        <v>3</v>
      </c>
      <c r="F47" s="142">
        <v>60</v>
      </c>
      <c r="G47" s="341">
        <v>1</v>
      </c>
      <c r="H47" s="142">
        <v>33.333333333333329</v>
      </c>
      <c r="I47" s="341">
        <v>5</v>
      </c>
      <c r="J47" s="341">
        <v>3</v>
      </c>
      <c r="K47" s="142">
        <v>60</v>
      </c>
      <c r="L47" s="341">
        <v>1</v>
      </c>
      <c r="M47" s="143">
        <v>33.333333333333329</v>
      </c>
      <c r="N47" s="57" t="s">
        <v>73</v>
      </c>
      <c r="O47" s="33" t="s">
        <v>74</v>
      </c>
      <c r="P47" s="341">
        <v>5</v>
      </c>
      <c r="Q47" s="341">
        <v>3</v>
      </c>
      <c r="R47" s="142">
        <v>60</v>
      </c>
      <c r="S47" s="341">
        <v>1</v>
      </c>
      <c r="T47" s="142">
        <v>33.333333333333329</v>
      </c>
      <c r="U47" s="341">
        <v>0</v>
      </c>
      <c r="V47" s="341">
        <v>0</v>
      </c>
      <c r="W47" s="142">
        <v>0</v>
      </c>
      <c r="X47" s="341">
        <v>0</v>
      </c>
      <c r="Y47" s="143">
        <v>0</v>
      </c>
      <c r="Z47" s="57" t="s">
        <v>73</v>
      </c>
      <c r="AA47" s="33" t="s">
        <v>74</v>
      </c>
      <c r="AB47" s="341">
        <v>0</v>
      </c>
      <c r="AC47" s="341">
        <v>0</v>
      </c>
      <c r="AD47" s="142">
        <v>0</v>
      </c>
      <c r="AE47" s="341">
        <v>0</v>
      </c>
      <c r="AF47" s="142">
        <v>0</v>
      </c>
      <c r="AG47" s="341">
        <v>0</v>
      </c>
      <c r="AH47" s="341">
        <v>0</v>
      </c>
      <c r="AI47" s="142">
        <v>0</v>
      </c>
      <c r="AJ47" s="341">
        <v>0</v>
      </c>
      <c r="AK47" s="143">
        <v>0</v>
      </c>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6"/>
      <c r="CC47" s="346"/>
      <c r="CD47" s="346"/>
      <c r="CE47" s="346"/>
      <c r="CF47" s="346"/>
      <c r="CG47" s="346"/>
      <c r="CH47" s="346"/>
      <c r="CI47" s="346"/>
      <c r="CJ47" s="346"/>
      <c r="CK47" s="346"/>
      <c r="CL47" s="346"/>
      <c r="CM47" s="346"/>
      <c r="CN47" s="346"/>
      <c r="CO47" s="346"/>
      <c r="CP47" s="346"/>
      <c r="CQ47" s="346"/>
      <c r="CR47" s="346"/>
      <c r="CS47" s="346"/>
      <c r="CT47" s="346"/>
      <c r="CU47" s="346"/>
      <c r="CV47" s="346"/>
      <c r="CW47" s="346"/>
      <c r="CX47" s="346"/>
      <c r="CY47" s="346"/>
      <c r="CZ47" s="346"/>
      <c r="DA47" s="346"/>
      <c r="DB47" s="346"/>
      <c r="DC47" s="346"/>
      <c r="DD47" s="346"/>
      <c r="DE47" s="346"/>
      <c r="DF47" s="346"/>
    </row>
    <row r="48" spans="1:110" ht="16.899999999999999" customHeight="1">
      <c r="A48" s="26"/>
      <c r="B48" s="459" t="s">
        <v>75</v>
      </c>
      <c r="C48" s="43" t="s">
        <v>76</v>
      </c>
      <c r="D48" s="342">
        <v>8</v>
      </c>
      <c r="E48" s="342">
        <v>5</v>
      </c>
      <c r="F48" s="144">
        <v>62.5</v>
      </c>
      <c r="G48" s="342">
        <v>2</v>
      </c>
      <c r="H48" s="144">
        <v>40</v>
      </c>
      <c r="I48" s="342">
        <v>8</v>
      </c>
      <c r="J48" s="342">
        <v>5</v>
      </c>
      <c r="K48" s="144">
        <v>62.5</v>
      </c>
      <c r="L48" s="342">
        <v>2</v>
      </c>
      <c r="M48" s="145">
        <v>40</v>
      </c>
      <c r="N48" s="459" t="s">
        <v>75</v>
      </c>
      <c r="O48" s="43" t="s">
        <v>76</v>
      </c>
      <c r="P48" s="342">
        <v>8</v>
      </c>
      <c r="Q48" s="342">
        <v>5</v>
      </c>
      <c r="R48" s="144">
        <v>62.5</v>
      </c>
      <c r="S48" s="342">
        <v>2</v>
      </c>
      <c r="T48" s="144">
        <v>40</v>
      </c>
      <c r="U48" s="342">
        <v>0</v>
      </c>
      <c r="V48" s="342">
        <v>0</v>
      </c>
      <c r="W48" s="144">
        <v>0</v>
      </c>
      <c r="X48" s="342">
        <v>0</v>
      </c>
      <c r="Y48" s="145">
        <v>0</v>
      </c>
      <c r="Z48" s="459" t="s">
        <v>75</v>
      </c>
      <c r="AA48" s="43" t="s">
        <v>76</v>
      </c>
      <c r="AB48" s="342">
        <v>0</v>
      </c>
      <c r="AC48" s="342">
        <v>0</v>
      </c>
      <c r="AD48" s="144">
        <v>0</v>
      </c>
      <c r="AE48" s="342">
        <v>0</v>
      </c>
      <c r="AF48" s="144">
        <v>0</v>
      </c>
      <c r="AG48" s="342">
        <v>0</v>
      </c>
      <c r="AH48" s="342">
        <v>0</v>
      </c>
      <c r="AI48" s="144">
        <v>0</v>
      </c>
      <c r="AJ48" s="342">
        <v>0</v>
      </c>
      <c r="AK48" s="145">
        <v>0</v>
      </c>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row>
    <row r="49" spans="1:127" ht="16.899999999999999" customHeight="1">
      <c r="A49" s="26"/>
      <c r="B49" s="460"/>
      <c r="C49" s="43" t="s">
        <v>77</v>
      </c>
      <c r="D49" s="342">
        <v>5</v>
      </c>
      <c r="E49" s="342">
        <v>3</v>
      </c>
      <c r="F49" s="144">
        <v>60</v>
      </c>
      <c r="G49" s="342">
        <v>0</v>
      </c>
      <c r="H49" s="144">
        <v>0</v>
      </c>
      <c r="I49" s="342">
        <v>5</v>
      </c>
      <c r="J49" s="342">
        <v>3</v>
      </c>
      <c r="K49" s="144">
        <v>60</v>
      </c>
      <c r="L49" s="342">
        <v>0</v>
      </c>
      <c r="M49" s="145">
        <v>0</v>
      </c>
      <c r="N49" s="460"/>
      <c r="O49" s="43" t="s">
        <v>77</v>
      </c>
      <c r="P49" s="342">
        <v>3</v>
      </c>
      <c r="Q49" s="342">
        <v>3</v>
      </c>
      <c r="R49" s="144">
        <v>100</v>
      </c>
      <c r="S49" s="342">
        <v>0</v>
      </c>
      <c r="T49" s="144">
        <v>0</v>
      </c>
      <c r="U49" s="342">
        <v>2</v>
      </c>
      <c r="V49" s="342">
        <v>0</v>
      </c>
      <c r="W49" s="144">
        <v>0</v>
      </c>
      <c r="X49" s="342">
        <v>0</v>
      </c>
      <c r="Y49" s="145">
        <v>0</v>
      </c>
      <c r="Z49" s="460"/>
      <c r="AA49" s="43" t="s">
        <v>77</v>
      </c>
      <c r="AB49" s="342">
        <v>0</v>
      </c>
      <c r="AC49" s="342">
        <v>0</v>
      </c>
      <c r="AD49" s="144">
        <v>0</v>
      </c>
      <c r="AE49" s="342">
        <v>0</v>
      </c>
      <c r="AF49" s="144">
        <v>0</v>
      </c>
      <c r="AG49" s="342">
        <v>0</v>
      </c>
      <c r="AH49" s="342">
        <v>0</v>
      </c>
      <c r="AI49" s="144">
        <v>0</v>
      </c>
      <c r="AJ49" s="342">
        <v>0</v>
      </c>
      <c r="AK49" s="145">
        <v>0</v>
      </c>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6"/>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row>
    <row r="50" spans="1:127" ht="16.899999999999999" customHeight="1">
      <c r="A50" s="26"/>
      <c r="B50" s="461"/>
      <c r="C50" s="33" t="s">
        <v>34</v>
      </c>
      <c r="D50" s="341">
        <v>13</v>
      </c>
      <c r="E50" s="341">
        <v>8</v>
      </c>
      <c r="F50" s="142">
        <v>61.53846153846154</v>
      </c>
      <c r="G50" s="341">
        <v>2</v>
      </c>
      <c r="H50" s="142">
        <v>25</v>
      </c>
      <c r="I50" s="341">
        <v>13</v>
      </c>
      <c r="J50" s="341">
        <v>8</v>
      </c>
      <c r="K50" s="142">
        <v>61.53846153846154</v>
      </c>
      <c r="L50" s="341">
        <v>2</v>
      </c>
      <c r="M50" s="143">
        <v>25</v>
      </c>
      <c r="N50" s="461"/>
      <c r="O50" s="33" t="s">
        <v>34</v>
      </c>
      <c r="P50" s="341">
        <v>11</v>
      </c>
      <c r="Q50" s="341">
        <v>8</v>
      </c>
      <c r="R50" s="142">
        <v>72.727272727272734</v>
      </c>
      <c r="S50" s="341">
        <v>2</v>
      </c>
      <c r="T50" s="142">
        <v>25</v>
      </c>
      <c r="U50" s="341">
        <v>2</v>
      </c>
      <c r="V50" s="341">
        <v>0</v>
      </c>
      <c r="W50" s="142">
        <v>0</v>
      </c>
      <c r="X50" s="341">
        <v>0</v>
      </c>
      <c r="Y50" s="143">
        <v>0</v>
      </c>
      <c r="Z50" s="461"/>
      <c r="AA50" s="33" t="s">
        <v>34</v>
      </c>
      <c r="AB50" s="341">
        <v>0</v>
      </c>
      <c r="AC50" s="341">
        <v>0</v>
      </c>
      <c r="AD50" s="142">
        <v>0</v>
      </c>
      <c r="AE50" s="341">
        <v>0</v>
      </c>
      <c r="AF50" s="142">
        <v>0</v>
      </c>
      <c r="AG50" s="341">
        <v>0</v>
      </c>
      <c r="AH50" s="341">
        <v>0</v>
      </c>
      <c r="AI50" s="142">
        <v>0</v>
      </c>
      <c r="AJ50" s="341">
        <v>0</v>
      </c>
      <c r="AK50" s="143">
        <v>0</v>
      </c>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6"/>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346"/>
      <c r="DA50" s="346"/>
      <c r="DB50" s="346"/>
      <c r="DC50" s="346"/>
      <c r="DD50" s="346"/>
      <c r="DE50" s="346"/>
      <c r="DF50" s="346"/>
    </row>
    <row r="51" spans="1:127" ht="16.899999999999999" customHeight="1">
      <c r="A51" s="26"/>
      <c r="B51" s="44" t="s">
        <v>78</v>
      </c>
      <c r="C51" s="33" t="s">
        <v>79</v>
      </c>
      <c r="D51" s="341">
        <v>7</v>
      </c>
      <c r="E51" s="341">
        <v>3</v>
      </c>
      <c r="F51" s="142">
        <v>42.857142857142854</v>
      </c>
      <c r="G51" s="341">
        <v>1</v>
      </c>
      <c r="H51" s="142">
        <v>33.333333333333329</v>
      </c>
      <c r="I51" s="341">
        <v>7</v>
      </c>
      <c r="J51" s="341">
        <v>3</v>
      </c>
      <c r="K51" s="142">
        <v>42.857142857142854</v>
      </c>
      <c r="L51" s="341">
        <v>1</v>
      </c>
      <c r="M51" s="143">
        <v>33.333333333333329</v>
      </c>
      <c r="N51" s="44" t="s">
        <v>78</v>
      </c>
      <c r="O51" s="33" t="s">
        <v>79</v>
      </c>
      <c r="P51" s="341">
        <v>7</v>
      </c>
      <c r="Q51" s="341">
        <v>3</v>
      </c>
      <c r="R51" s="142">
        <v>42.857142857142854</v>
      </c>
      <c r="S51" s="341">
        <v>1</v>
      </c>
      <c r="T51" s="142">
        <v>33.333333333333329</v>
      </c>
      <c r="U51" s="341">
        <v>0</v>
      </c>
      <c r="V51" s="341">
        <v>0</v>
      </c>
      <c r="W51" s="142">
        <v>0</v>
      </c>
      <c r="X51" s="341">
        <v>0</v>
      </c>
      <c r="Y51" s="143">
        <v>0</v>
      </c>
      <c r="Z51" s="44" t="s">
        <v>78</v>
      </c>
      <c r="AA51" s="33" t="s">
        <v>79</v>
      </c>
      <c r="AB51" s="341">
        <v>0</v>
      </c>
      <c r="AC51" s="341">
        <v>0</v>
      </c>
      <c r="AD51" s="142">
        <v>0</v>
      </c>
      <c r="AE51" s="341">
        <v>0</v>
      </c>
      <c r="AF51" s="142">
        <v>0</v>
      </c>
      <c r="AG51" s="341">
        <v>0</v>
      </c>
      <c r="AH51" s="341">
        <v>0</v>
      </c>
      <c r="AI51" s="142">
        <v>0</v>
      </c>
      <c r="AJ51" s="341">
        <v>0</v>
      </c>
      <c r="AK51" s="143">
        <v>0</v>
      </c>
    </row>
    <row r="52" spans="1:127" ht="16.899999999999999" customHeight="1">
      <c r="A52" s="26"/>
      <c r="B52" s="44" t="s">
        <v>80</v>
      </c>
      <c r="C52" s="33" t="s">
        <v>81</v>
      </c>
      <c r="D52" s="341">
        <v>2</v>
      </c>
      <c r="E52" s="341">
        <v>1</v>
      </c>
      <c r="F52" s="142">
        <v>50</v>
      </c>
      <c r="G52" s="341">
        <v>1</v>
      </c>
      <c r="H52" s="142">
        <v>100</v>
      </c>
      <c r="I52" s="341">
        <v>2</v>
      </c>
      <c r="J52" s="341">
        <v>1</v>
      </c>
      <c r="K52" s="142">
        <v>50</v>
      </c>
      <c r="L52" s="341">
        <v>1</v>
      </c>
      <c r="M52" s="143">
        <v>100</v>
      </c>
      <c r="N52" s="44" t="s">
        <v>80</v>
      </c>
      <c r="O52" s="33" t="s">
        <v>81</v>
      </c>
      <c r="P52" s="341">
        <v>2</v>
      </c>
      <c r="Q52" s="341">
        <v>1</v>
      </c>
      <c r="R52" s="142">
        <v>50</v>
      </c>
      <c r="S52" s="341">
        <v>1</v>
      </c>
      <c r="T52" s="142">
        <v>100</v>
      </c>
      <c r="U52" s="341">
        <v>0</v>
      </c>
      <c r="V52" s="341">
        <v>0</v>
      </c>
      <c r="W52" s="142">
        <v>0</v>
      </c>
      <c r="X52" s="341">
        <v>0</v>
      </c>
      <c r="Y52" s="143">
        <v>0</v>
      </c>
      <c r="Z52" s="44" t="s">
        <v>80</v>
      </c>
      <c r="AA52" s="33" t="s">
        <v>81</v>
      </c>
      <c r="AB52" s="341">
        <v>0</v>
      </c>
      <c r="AC52" s="341">
        <v>0</v>
      </c>
      <c r="AD52" s="142">
        <v>0</v>
      </c>
      <c r="AE52" s="341">
        <v>0</v>
      </c>
      <c r="AF52" s="142">
        <v>0</v>
      </c>
      <c r="AG52" s="341">
        <v>0</v>
      </c>
      <c r="AH52" s="341">
        <v>0</v>
      </c>
      <c r="AI52" s="142">
        <v>0</v>
      </c>
      <c r="AJ52" s="341">
        <v>0</v>
      </c>
      <c r="AK52" s="143">
        <v>0</v>
      </c>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6"/>
      <c r="CC52" s="346"/>
      <c r="CD52" s="346"/>
      <c r="CE52" s="346"/>
      <c r="CF52" s="346"/>
      <c r="CG52" s="346"/>
      <c r="CH52" s="346"/>
      <c r="CI52" s="346"/>
      <c r="CJ52" s="346"/>
      <c r="CK52" s="346"/>
      <c r="CL52" s="346"/>
      <c r="CM52" s="346"/>
      <c r="CN52" s="346"/>
      <c r="CO52" s="346"/>
      <c r="CP52" s="346"/>
      <c r="CQ52" s="346"/>
      <c r="CR52" s="346"/>
      <c r="CS52" s="346"/>
      <c r="CT52" s="346"/>
      <c r="CU52" s="346"/>
      <c r="CV52" s="346"/>
      <c r="CW52" s="346"/>
      <c r="CX52" s="346"/>
      <c r="CY52" s="346"/>
      <c r="CZ52" s="346"/>
      <c r="DA52" s="346"/>
      <c r="DB52" s="346"/>
      <c r="DC52" s="346"/>
      <c r="DD52" s="346"/>
      <c r="DE52" s="346"/>
      <c r="DF52" s="346"/>
      <c r="DG52" s="346"/>
      <c r="DH52" s="346"/>
      <c r="DI52" s="346"/>
      <c r="DJ52" s="346"/>
      <c r="DK52" s="346"/>
      <c r="DL52" s="346"/>
      <c r="DM52" s="346"/>
      <c r="DN52" s="346"/>
      <c r="DO52" s="346"/>
    </row>
    <row r="53" spans="1:127" ht="16.899999999999999" customHeight="1">
      <c r="A53" s="26"/>
      <c r="B53" s="57" t="s">
        <v>82</v>
      </c>
      <c r="C53" s="33" t="s">
        <v>3106</v>
      </c>
      <c r="D53" s="341">
        <v>10</v>
      </c>
      <c r="E53" s="341">
        <v>9</v>
      </c>
      <c r="F53" s="142">
        <v>90</v>
      </c>
      <c r="G53" s="341">
        <v>6</v>
      </c>
      <c r="H53" s="142">
        <v>66.666666666666657</v>
      </c>
      <c r="I53" s="341">
        <v>10</v>
      </c>
      <c r="J53" s="341">
        <v>9</v>
      </c>
      <c r="K53" s="142">
        <v>90</v>
      </c>
      <c r="L53" s="341">
        <v>6</v>
      </c>
      <c r="M53" s="143">
        <v>66.666666666666657</v>
      </c>
      <c r="N53" s="57" t="s">
        <v>82</v>
      </c>
      <c r="O53" s="33" t="s">
        <v>3106</v>
      </c>
      <c r="P53" s="341">
        <v>10</v>
      </c>
      <c r="Q53" s="341">
        <v>9</v>
      </c>
      <c r="R53" s="142">
        <v>90</v>
      </c>
      <c r="S53" s="341">
        <v>6</v>
      </c>
      <c r="T53" s="142">
        <v>66.666666666666657</v>
      </c>
      <c r="U53" s="341">
        <v>0</v>
      </c>
      <c r="V53" s="341">
        <v>0</v>
      </c>
      <c r="W53" s="142">
        <v>0</v>
      </c>
      <c r="X53" s="341">
        <v>0</v>
      </c>
      <c r="Y53" s="143">
        <v>0</v>
      </c>
      <c r="Z53" s="57" t="s">
        <v>82</v>
      </c>
      <c r="AA53" s="33" t="s">
        <v>3106</v>
      </c>
      <c r="AB53" s="341">
        <v>0</v>
      </c>
      <c r="AC53" s="341">
        <v>0</v>
      </c>
      <c r="AD53" s="142">
        <v>0</v>
      </c>
      <c r="AE53" s="341">
        <v>0</v>
      </c>
      <c r="AF53" s="142">
        <v>0</v>
      </c>
      <c r="AG53" s="341">
        <v>0</v>
      </c>
      <c r="AH53" s="341">
        <v>0</v>
      </c>
      <c r="AI53" s="142">
        <v>0</v>
      </c>
      <c r="AJ53" s="341">
        <v>0</v>
      </c>
      <c r="AK53" s="143">
        <v>0</v>
      </c>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6"/>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row>
    <row r="54" spans="1:127" ht="16.899999999999999" customHeight="1">
      <c r="A54" s="26"/>
      <c r="B54" s="44" t="s">
        <v>84</v>
      </c>
      <c r="C54" s="33" t="s">
        <v>85</v>
      </c>
      <c r="D54" s="341">
        <v>2</v>
      </c>
      <c r="E54" s="341">
        <v>2</v>
      </c>
      <c r="F54" s="142">
        <v>100</v>
      </c>
      <c r="G54" s="341">
        <v>1</v>
      </c>
      <c r="H54" s="142">
        <v>50</v>
      </c>
      <c r="I54" s="341">
        <v>2</v>
      </c>
      <c r="J54" s="341">
        <v>2</v>
      </c>
      <c r="K54" s="142">
        <v>100</v>
      </c>
      <c r="L54" s="341">
        <v>1</v>
      </c>
      <c r="M54" s="143">
        <v>50</v>
      </c>
      <c r="N54" s="44" t="s">
        <v>84</v>
      </c>
      <c r="O54" s="33" t="s">
        <v>85</v>
      </c>
      <c r="P54" s="341">
        <v>2</v>
      </c>
      <c r="Q54" s="341">
        <v>2</v>
      </c>
      <c r="R54" s="142">
        <v>100</v>
      </c>
      <c r="S54" s="341">
        <v>1</v>
      </c>
      <c r="T54" s="142">
        <v>50</v>
      </c>
      <c r="U54" s="341">
        <v>0</v>
      </c>
      <c r="V54" s="341">
        <v>0</v>
      </c>
      <c r="W54" s="142">
        <v>0</v>
      </c>
      <c r="X54" s="341">
        <v>0</v>
      </c>
      <c r="Y54" s="143">
        <v>0</v>
      </c>
      <c r="Z54" s="44" t="s">
        <v>84</v>
      </c>
      <c r="AA54" s="33" t="s">
        <v>85</v>
      </c>
      <c r="AB54" s="341">
        <v>0</v>
      </c>
      <c r="AC54" s="341">
        <v>0</v>
      </c>
      <c r="AD54" s="142">
        <v>0</v>
      </c>
      <c r="AE54" s="341">
        <v>0</v>
      </c>
      <c r="AF54" s="142">
        <v>0</v>
      </c>
      <c r="AG54" s="341">
        <v>0</v>
      </c>
      <c r="AH54" s="341">
        <v>0</v>
      </c>
      <c r="AI54" s="142">
        <v>0</v>
      </c>
      <c r="AJ54" s="341">
        <v>0</v>
      </c>
      <c r="AK54" s="143">
        <v>0</v>
      </c>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6"/>
      <c r="CC54" s="346"/>
      <c r="CD54" s="346"/>
      <c r="CE54" s="346"/>
      <c r="CF54" s="346"/>
      <c r="CG54" s="346"/>
      <c r="CH54" s="346"/>
      <c r="CI54" s="346"/>
      <c r="CJ54" s="346"/>
      <c r="CK54" s="346"/>
      <c r="CL54" s="346"/>
      <c r="CM54" s="346"/>
      <c r="CN54" s="346"/>
      <c r="CO54" s="346"/>
      <c r="CP54" s="346"/>
      <c r="CQ54" s="346"/>
      <c r="CR54" s="346"/>
      <c r="CS54" s="346"/>
      <c r="CT54" s="346"/>
      <c r="CU54" s="346"/>
      <c r="CV54" s="346"/>
      <c r="CW54" s="346"/>
      <c r="CX54" s="346"/>
      <c r="CY54" s="346"/>
      <c r="CZ54" s="346"/>
      <c r="DA54" s="346"/>
      <c r="DB54" s="346"/>
      <c r="DC54" s="346"/>
      <c r="DD54" s="346"/>
      <c r="DE54" s="346"/>
      <c r="DF54" s="346"/>
      <c r="DG54" s="346"/>
      <c r="DH54" s="346"/>
      <c r="DI54" s="346"/>
      <c r="DJ54" s="346"/>
      <c r="DK54" s="346"/>
      <c r="DL54" s="346"/>
      <c r="DM54" s="346"/>
      <c r="DN54" s="346"/>
      <c r="DO54" s="346"/>
    </row>
    <row r="55" spans="1:127" ht="16.899999999999999" customHeight="1">
      <c r="A55" s="26"/>
      <c r="B55" s="459" t="s">
        <v>86</v>
      </c>
      <c r="C55" s="43" t="s">
        <v>87</v>
      </c>
      <c r="D55" s="342">
        <v>2</v>
      </c>
      <c r="E55" s="342">
        <v>2</v>
      </c>
      <c r="F55" s="144">
        <v>100</v>
      </c>
      <c r="G55" s="342">
        <v>0</v>
      </c>
      <c r="H55" s="144">
        <v>0</v>
      </c>
      <c r="I55" s="342">
        <v>2</v>
      </c>
      <c r="J55" s="342">
        <v>2</v>
      </c>
      <c r="K55" s="144">
        <v>100</v>
      </c>
      <c r="L55" s="342">
        <v>0</v>
      </c>
      <c r="M55" s="145">
        <v>0</v>
      </c>
      <c r="N55" s="459" t="s">
        <v>86</v>
      </c>
      <c r="O55" s="43" t="s">
        <v>87</v>
      </c>
      <c r="P55" s="342">
        <v>2</v>
      </c>
      <c r="Q55" s="342">
        <v>2</v>
      </c>
      <c r="R55" s="144">
        <v>100</v>
      </c>
      <c r="S55" s="342">
        <v>0</v>
      </c>
      <c r="T55" s="144">
        <v>0</v>
      </c>
      <c r="U55" s="342">
        <v>0</v>
      </c>
      <c r="V55" s="342">
        <v>0</v>
      </c>
      <c r="W55" s="144">
        <v>0</v>
      </c>
      <c r="X55" s="342">
        <v>0</v>
      </c>
      <c r="Y55" s="145">
        <v>0</v>
      </c>
      <c r="Z55" s="459" t="s">
        <v>86</v>
      </c>
      <c r="AA55" s="43" t="s">
        <v>87</v>
      </c>
      <c r="AB55" s="342">
        <v>0</v>
      </c>
      <c r="AC55" s="342">
        <v>0</v>
      </c>
      <c r="AD55" s="144">
        <v>0</v>
      </c>
      <c r="AE55" s="342">
        <v>0</v>
      </c>
      <c r="AF55" s="144">
        <v>0</v>
      </c>
      <c r="AG55" s="342">
        <v>0</v>
      </c>
      <c r="AH55" s="342">
        <v>0</v>
      </c>
      <c r="AI55" s="144">
        <v>0</v>
      </c>
      <c r="AJ55" s="342">
        <v>0</v>
      </c>
      <c r="AK55" s="145">
        <v>0</v>
      </c>
    </row>
    <row r="56" spans="1:127" ht="16.899999999999999" customHeight="1">
      <c r="A56" s="26"/>
      <c r="B56" s="460"/>
      <c r="C56" s="43" t="s">
        <v>3073</v>
      </c>
      <c r="D56" s="342">
        <v>4</v>
      </c>
      <c r="E56" s="342">
        <v>4</v>
      </c>
      <c r="F56" s="144">
        <v>100</v>
      </c>
      <c r="G56" s="342">
        <v>2</v>
      </c>
      <c r="H56" s="144">
        <v>50</v>
      </c>
      <c r="I56" s="342">
        <v>4</v>
      </c>
      <c r="J56" s="342">
        <v>4</v>
      </c>
      <c r="K56" s="144">
        <v>100</v>
      </c>
      <c r="L56" s="342">
        <v>2</v>
      </c>
      <c r="M56" s="145">
        <v>50</v>
      </c>
      <c r="N56" s="460"/>
      <c r="O56" s="43" t="s">
        <v>3073</v>
      </c>
      <c r="P56" s="342">
        <v>4</v>
      </c>
      <c r="Q56" s="342">
        <v>4</v>
      </c>
      <c r="R56" s="144">
        <v>100</v>
      </c>
      <c r="S56" s="342">
        <v>2</v>
      </c>
      <c r="T56" s="144">
        <v>50</v>
      </c>
      <c r="U56" s="342">
        <v>0</v>
      </c>
      <c r="V56" s="342">
        <v>0</v>
      </c>
      <c r="W56" s="144">
        <v>0</v>
      </c>
      <c r="X56" s="342">
        <v>0</v>
      </c>
      <c r="Y56" s="145">
        <v>0</v>
      </c>
      <c r="Z56" s="460"/>
      <c r="AA56" s="43" t="s">
        <v>3073</v>
      </c>
      <c r="AB56" s="342">
        <v>0</v>
      </c>
      <c r="AC56" s="342">
        <v>0</v>
      </c>
      <c r="AD56" s="144">
        <v>0</v>
      </c>
      <c r="AE56" s="342">
        <v>0</v>
      </c>
      <c r="AF56" s="144">
        <v>0</v>
      </c>
      <c r="AG56" s="342">
        <v>0</v>
      </c>
      <c r="AH56" s="342">
        <v>0</v>
      </c>
      <c r="AI56" s="144">
        <v>0</v>
      </c>
      <c r="AJ56" s="342">
        <v>0</v>
      </c>
      <c r="AK56" s="145">
        <v>0</v>
      </c>
    </row>
    <row r="57" spans="1:127" ht="16.899999999999999" customHeight="1">
      <c r="A57" s="26"/>
      <c r="B57" s="461"/>
      <c r="C57" s="33" t="s">
        <v>34</v>
      </c>
      <c r="D57" s="341">
        <v>6</v>
      </c>
      <c r="E57" s="341">
        <v>6</v>
      </c>
      <c r="F57" s="142">
        <v>100</v>
      </c>
      <c r="G57" s="341">
        <v>2</v>
      </c>
      <c r="H57" s="142">
        <v>33.333333333333329</v>
      </c>
      <c r="I57" s="341">
        <v>6</v>
      </c>
      <c r="J57" s="341">
        <v>6</v>
      </c>
      <c r="K57" s="142">
        <v>100</v>
      </c>
      <c r="L57" s="341">
        <v>2</v>
      </c>
      <c r="M57" s="143">
        <v>33.333333333333329</v>
      </c>
      <c r="N57" s="461"/>
      <c r="O57" s="33" t="s">
        <v>34</v>
      </c>
      <c r="P57" s="341">
        <v>6</v>
      </c>
      <c r="Q57" s="341">
        <v>6</v>
      </c>
      <c r="R57" s="142">
        <v>100</v>
      </c>
      <c r="S57" s="341">
        <v>2</v>
      </c>
      <c r="T57" s="142">
        <v>33.333333333333329</v>
      </c>
      <c r="U57" s="341">
        <v>0</v>
      </c>
      <c r="V57" s="341">
        <v>0</v>
      </c>
      <c r="W57" s="142">
        <v>0</v>
      </c>
      <c r="X57" s="341">
        <v>0</v>
      </c>
      <c r="Y57" s="143">
        <v>0</v>
      </c>
      <c r="Z57" s="461"/>
      <c r="AA57" s="33" t="s">
        <v>34</v>
      </c>
      <c r="AB57" s="341">
        <v>0</v>
      </c>
      <c r="AC57" s="341">
        <v>0</v>
      </c>
      <c r="AD57" s="142">
        <v>0</v>
      </c>
      <c r="AE57" s="341">
        <v>0</v>
      </c>
      <c r="AF57" s="142">
        <v>0</v>
      </c>
      <c r="AG57" s="341">
        <v>0</v>
      </c>
      <c r="AH57" s="341">
        <v>0</v>
      </c>
      <c r="AI57" s="142">
        <v>0</v>
      </c>
      <c r="AJ57" s="341">
        <v>0</v>
      </c>
      <c r="AK57" s="143">
        <v>0</v>
      </c>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row>
    <row r="58" spans="1:127" ht="16.899999999999999" customHeight="1">
      <c r="A58" s="26"/>
      <c r="B58" s="459" t="s">
        <v>89</v>
      </c>
      <c r="C58" s="43" t="s">
        <v>90</v>
      </c>
      <c r="D58" s="344">
        <v>6</v>
      </c>
      <c r="E58" s="344">
        <v>1</v>
      </c>
      <c r="F58" s="146">
        <v>16.666666666666664</v>
      </c>
      <c r="G58" s="344">
        <v>1</v>
      </c>
      <c r="H58" s="146">
        <v>100</v>
      </c>
      <c r="I58" s="344">
        <v>6</v>
      </c>
      <c r="J58" s="344">
        <v>1</v>
      </c>
      <c r="K58" s="146">
        <v>16.666666666666664</v>
      </c>
      <c r="L58" s="344">
        <v>1</v>
      </c>
      <c r="M58" s="147">
        <v>100</v>
      </c>
      <c r="N58" s="459" t="s">
        <v>89</v>
      </c>
      <c r="O58" s="43" t="s">
        <v>90</v>
      </c>
      <c r="P58" s="344">
        <v>5</v>
      </c>
      <c r="Q58" s="344">
        <v>1</v>
      </c>
      <c r="R58" s="146">
        <v>20</v>
      </c>
      <c r="S58" s="344">
        <v>1</v>
      </c>
      <c r="T58" s="146">
        <v>100</v>
      </c>
      <c r="U58" s="344">
        <v>1</v>
      </c>
      <c r="V58" s="344">
        <v>0</v>
      </c>
      <c r="W58" s="146">
        <v>0</v>
      </c>
      <c r="X58" s="344">
        <v>0</v>
      </c>
      <c r="Y58" s="147">
        <v>0</v>
      </c>
      <c r="Z58" s="459" t="s">
        <v>89</v>
      </c>
      <c r="AA58" s="43" t="s">
        <v>90</v>
      </c>
      <c r="AB58" s="344">
        <v>0</v>
      </c>
      <c r="AC58" s="344">
        <v>0</v>
      </c>
      <c r="AD58" s="146">
        <v>0</v>
      </c>
      <c r="AE58" s="344">
        <v>0</v>
      </c>
      <c r="AF58" s="146">
        <v>0</v>
      </c>
      <c r="AG58" s="344">
        <v>0</v>
      </c>
      <c r="AH58" s="344">
        <v>0</v>
      </c>
      <c r="AI58" s="146">
        <v>0</v>
      </c>
      <c r="AJ58" s="344">
        <v>0</v>
      </c>
      <c r="AK58" s="147">
        <v>0</v>
      </c>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6"/>
      <c r="CC58" s="346"/>
      <c r="CD58" s="346"/>
      <c r="CE58" s="346"/>
      <c r="CF58" s="346"/>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346"/>
      <c r="DF58" s="346"/>
      <c r="DG58" s="346"/>
      <c r="DH58" s="346"/>
      <c r="DI58" s="346"/>
      <c r="DJ58" s="346"/>
      <c r="DK58" s="346"/>
      <c r="DL58" s="346"/>
      <c r="DM58" s="346"/>
      <c r="DN58" s="346"/>
      <c r="DO58" s="346"/>
      <c r="DP58" s="346"/>
      <c r="DQ58" s="346"/>
      <c r="DR58" s="346"/>
      <c r="DS58" s="346"/>
      <c r="DT58" s="346"/>
      <c r="DU58" s="346"/>
      <c r="DV58" s="346"/>
      <c r="DW58" s="346"/>
    </row>
    <row r="59" spans="1:127" ht="16.899999999999999" customHeight="1">
      <c r="A59" s="26"/>
      <c r="B59" s="460"/>
      <c r="C59" s="43" t="s">
        <v>91</v>
      </c>
      <c r="D59" s="344">
        <v>4</v>
      </c>
      <c r="E59" s="344">
        <v>2</v>
      </c>
      <c r="F59" s="146">
        <v>50</v>
      </c>
      <c r="G59" s="344">
        <v>0</v>
      </c>
      <c r="H59" s="146">
        <v>0</v>
      </c>
      <c r="I59" s="344">
        <v>4</v>
      </c>
      <c r="J59" s="344">
        <v>2</v>
      </c>
      <c r="K59" s="146">
        <v>50</v>
      </c>
      <c r="L59" s="344">
        <v>0</v>
      </c>
      <c r="M59" s="147">
        <v>0</v>
      </c>
      <c r="N59" s="460"/>
      <c r="O59" s="43" t="s">
        <v>91</v>
      </c>
      <c r="P59" s="344">
        <v>4</v>
      </c>
      <c r="Q59" s="344">
        <v>2</v>
      </c>
      <c r="R59" s="146">
        <v>50</v>
      </c>
      <c r="S59" s="344">
        <v>0</v>
      </c>
      <c r="T59" s="146">
        <v>0</v>
      </c>
      <c r="U59" s="344">
        <v>0</v>
      </c>
      <c r="V59" s="344">
        <v>0</v>
      </c>
      <c r="W59" s="146">
        <v>0</v>
      </c>
      <c r="X59" s="344">
        <v>0</v>
      </c>
      <c r="Y59" s="147">
        <v>0</v>
      </c>
      <c r="Z59" s="460"/>
      <c r="AA59" s="43" t="s">
        <v>91</v>
      </c>
      <c r="AB59" s="344">
        <v>0</v>
      </c>
      <c r="AC59" s="344">
        <v>0</v>
      </c>
      <c r="AD59" s="146">
        <v>0</v>
      </c>
      <c r="AE59" s="344">
        <v>0</v>
      </c>
      <c r="AF59" s="146">
        <v>0</v>
      </c>
      <c r="AG59" s="344">
        <v>0</v>
      </c>
      <c r="AH59" s="344">
        <v>0</v>
      </c>
      <c r="AI59" s="146">
        <v>0</v>
      </c>
      <c r="AJ59" s="344">
        <v>0</v>
      </c>
      <c r="AK59" s="147">
        <v>0</v>
      </c>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row>
    <row r="60" spans="1:127" ht="16.899999999999999" customHeight="1">
      <c r="A60" s="26"/>
      <c r="B60" s="461"/>
      <c r="C60" s="33" t="s">
        <v>34</v>
      </c>
      <c r="D60" s="341">
        <v>10</v>
      </c>
      <c r="E60" s="341">
        <v>3</v>
      </c>
      <c r="F60" s="142">
        <v>30</v>
      </c>
      <c r="G60" s="341">
        <v>1</v>
      </c>
      <c r="H60" s="142">
        <v>33.333333333333329</v>
      </c>
      <c r="I60" s="341">
        <v>10</v>
      </c>
      <c r="J60" s="341">
        <v>3</v>
      </c>
      <c r="K60" s="142">
        <v>30</v>
      </c>
      <c r="L60" s="341">
        <v>1</v>
      </c>
      <c r="M60" s="143">
        <v>33.333333333333329</v>
      </c>
      <c r="N60" s="461"/>
      <c r="O60" s="33" t="s">
        <v>34</v>
      </c>
      <c r="P60" s="341">
        <v>9</v>
      </c>
      <c r="Q60" s="341">
        <v>3</v>
      </c>
      <c r="R60" s="142">
        <v>33.333333333333329</v>
      </c>
      <c r="S60" s="341">
        <v>1</v>
      </c>
      <c r="T60" s="142">
        <v>33.333333333333329</v>
      </c>
      <c r="U60" s="341">
        <v>1</v>
      </c>
      <c r="V60" s="341">
        <v>0</v>
      </c>
      <c r="W60" s="142">
        <v>0</v>
      </c>
      <c r="X60" s="341">
        <v>0</v>
      </c>
      <c r="Y60" s="143">
        <v>0</v>
      </c>
      <c r="Z60" s="461"/>
      <c r="AA60" s="33" t="s">
        <v>34</v>
      </c>
      <c r="AB60" s="341">
        <v>0</v>
      </c>
      <c r="AC60" s="341">
        <v>0</v>
      </c>
      <c r="AD60" s="142">
        <v>0</v>
      </c>
      <c r="AE60" s="341">
        <v>0</v>
      </c>
      <c r="AF60" s="142">
        <v>0</v>
      </c>
      <c r="AG60" s="341">
        <v>0</v>
      </c>
      <c r="AH60" s="341">
        <v>0</v>
      </c>
      <c r="AI60" s="142">
        <v>0</v>
      </c>
      <c r="AJ60" s="341">
        <v>0</v>
      </c>
      <c r="AK60" s="143">
        <v>0</v>
      </c>
    </row>
    <row r="61" spans="1:127" s="346" customFormat="1" ht="16.899999999999999" customHeight="1">
      <c r="A61" s="26"/>
      <c r="B61" s="459" t="s">
        <v>92</v>
      </c>
      <c r="C61" s="43" t="s">
        <v>93</v>
      </c>
      <c r="D61" s="342">
        <v>2</v>
      </c>
      <c r="E61" s="342">
        <v>2</v>
      </c>
      <c r="F61" s="144">
        <v>100</v>
      </c>
      <c r="G61" s="342">
        <v>0</v>
      </c>
      <c r="H61" s="144">
        <v>0</v>
      </c>
      <c r="I61" s="342">
        <v>2</v>
      </c>
      <c r="J61" s="342">
        <v>2</v>
      </c>
      <c r="K61" s="144">
        <v>100</v>
      </c>
      <c r="L61" s="342">
        <v>0</v>
      </c>
      <c r="M61" s="145">
        <v>0</v>
      </c>
      <c r="N61" s="459" t="s">
        <v>92</v>
      </c>
      <c r="O61" s="43" t="s">
        <v>93</v>
      </c>
      <c r="P61" s="342">
        <v>2</v>
      </c>
      <c r="Q61" s="342">
        <v>2</v>
      </c>
      <c r="R61" s="144">
        <v>100</v>
      </c>
      <c r="S61" s="342">
        <v>0</v>
      </c>
      <c r="T61" s="144">
        <v>0</v>
      </c>
      <c r="U61" s="342">
        <v>0</v>
      </c>
      <c r="V61" s="342">
        <v>0</v>
      </c>
      <c r="W61" s="144">
        <v>0</v>
      </c>
      <c r="X61" s="342">
        <v>0</v>
      </c>
      <c r="Y61" s="145">
        <v>0</v>
      </c>
      <c r="Z61" s="459" t="s">
        <v>92</v>
      </c>
      <c r="AA61" s="43" t="s">
        <v>93</v>
      </c>
      <c r="AB61" s="342">
        <v>0</v>
      </c>
      <c r="AC61" s="342">
        <v>0</v>
      </c>
      <c r="AD61" s="144">
        <v>0</v>
      </c>
      <c r="AE61" s="342">
        <v>0</v>
      </c>
      <c r="AF61" s="144">
        <v>0</v>
      </c>
      <c r="AG61" s="342">
        <v>0</v>
      </c>
      <c r="AH61" s="342">
        <v>0</v>
      </c>
      <c r="AI61" s="144">
        <v>0</v>
      </c>
      <c r="AJ61" s="342">
        <v>0</v>
      </c>
      <c r="AK61" s="145">
        <v>0</v>
      </c>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row>
    <row r="62" spans="1:127" s="346" customFormat="1" ht="16.899999999999999" customHeight="1">
      <c r="A62" s="26"/>
      <c r="B62" s="460"/>
      <c r="C62" s="43" t="s">
        <v>94</v>
      </c>
      <c r="D62" s="342">
        <v>6</v>
      </c>
      <c r="E62" s="342">
        <v>3</v>
      </c>
      <c r="F62" s="144">
        <v>50</v>
      </c>
      <c r="G62" s="342">
        <v>0</v>
      </c>
      <c r="H62" s="144">
        <v>0</v>
      </c>
      <c r="I62" s="342">
        <v>6</v>
      </c>
      <c r="J62" s="342">
        <v>3</v>
      </c>
      <c r="K62" s="144">
        <v>50</v>
      </c>
      <c r="L62" s="342">
        <v>0</v>
      </c>
      <c r="M62" s="145">
        <v>0</v>
      </c>
      <c r="N62" s="460"/>
      <c r="O62" s="43" t="s">
        <v>94</v>
      </c>
      <c r="P62" s="342">
        <v>5</v>
      </c>
      <c r="Q62" s="342">
        <v>3</v>
      </c>
      <c r="R62" s="144">
        <v>60</v>
      </c>
      <c r="S62" s="342">
        <v>0</v>
      </c>
      <c r="T62" s="144">
        <v>0</v>
      </c>
      <c r="U62" s="342">
        <v>1</v>
      </c>
      <c r="V62" s="342">
        <v>0</v>
      </c>
      <c r="W62" s="144">
        <v>0</v>
      </c>
      <c r="X62" s="342">
        <v>0</v>
      </c>
      <c r="Y62" s="145">
        <v>0</v>
      </c>
      <c r="Z62" s="460"/>
      <c r="AA62" s="43" t="s">
        <v>94</v>
      </c>
      <c r="AB62" s="342">
        <v>0</v>
      </c>
      <c r="AC62" s="342">
        <v>0</v>
      </c>
      <c r="AD62" s="144">
        <v>0</v>
      </c>
      <c r="AE62" s="342">
        <v>0</v>
      </c>
      <c r="AF62" s="144">
        <v>0</v>
      </c>
      <c r="AG62" s="342">
        <v>0</v>
      </c>
      <c r="AH62" s="342">
        <v>0</v>
      </c>
      <c r="AI62" s="144">
        <v>0</v>
      </c>
      <c r="AJ62" s="342">
        <v>0</v>
      </c>
      <c r="AK62" s="145">
        <v>0</v>
      </c>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row>
    <row r="63" spans="1:127" s="346" customFormat="1" ht="16.899999999999999" customHeight="1">
      <c r="A63" s="26"/>
      <c r="B63" s="460"/>
      <c r="C63" s="43" t="s">
        <v>95</v>
      </c>
      <c r="D63" s="342">
        <v>2</v>
      </c>
      <c r="E63" s="342">
        <v>2</v>
      </c>
      <c r="F63" s="144">
        <v>100</v>
      </c>
      <c r="G63" s="342">
        <v>2</v>
      </c>
      <c r="H63" s="144">
        <v>100</v>
      </c>
      <c r="I63" s="342">
        <v>2</v>
      </c>
      <c r="J63" s="342">
        <v>2</v>
      </c>
      <c r="K63" s="144">
        <v>100</v>
      </c>
      <c r="L63" s="342">
        <v>2</v>
      </c>
      <c r="M63" s="145">
        <v>100</v>
      </c>
      <c r="N63" s="460"/>
      <c r="O63" s="43" t="s">
        <v>95</v>
      </c>
      <c r="P63" s="342">
        <v>2</v>
      </c>
      <c r="Q63" s="342">
        <v>2</v>
      </c>
      <c r="R63" s="144">
        <v>100</v>
      </c>
      <c r="S63" s="342">
        <v>2</v>
      </c>
      <c r="T63" s="144">
        <v>100</v>
      </c>
      <c r="U63" s="342">
        <v>0</v>
      </c>
      <c r="V63" s="342">
        <v>0</v>
      </c>
      <c r="W63" s="144">
        <v>0</v>
      </c>
      <c r="X63" s="342">
        <v>0</v>
      </c>
      <c r="Y63" s="145">
        <v>0</v>
      </c>
      <c r="Z63" s="460"/>
      <c r="AA63" s="43" t="s">
        <v>95</v>
      </c>
      <c r="AB63" s="342">
        <v>0</v>
      </c>
      <c r="AC63" s="342">
        <v>0</v>
      </c>
      <c r="AD63" s="144">
        <v>0</v>
      </c>
      <c r="AE63" s="342">
        <v>0</v>
      </c>
      <c r="AF63" s="144">
        <v>0</v>
      </c>
      <c r="AG63" s="342">
        <v>0</v>
      </c>
      <c r="AH63" s="342">
        <v>0</v>
      </c>
      <c r="AI63" s="144">
        <v>0</v>
      </c>
      <c r="AJ63" s="342">
        <v>0</v>
      </c>
      <c r="AK63" s="145">
        <v>0</v>
      </c>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row>
    <row r="64" spans="1:127" s="346" customFormat="1" ht="16.899999999999999" customHeight="1">
      <c r="A64" s="26"/>
      <c r="B64" s="461"/>
      <c r="C64" s="33" t="s">
        <v>34</v>
      </c>
      <c r="D64" s="341">
        <v>10</v>
      </c>
      <c r="E64" s="341">
        <v>7</v>
      </c>
      <c r="F64" s="142">
        <v>70</v>
      </c>
      <c r="G64" s="341">
        <v>2</v>
      </c>
      <c r="H64" s="142">
        <v>28.571428571428569</v>
      </c>
      <c r="I64" s="341">
        <v>10</v>
      </c>
      <c r="J64" s="341">
        <v>7</v>
      </c>
      <c r="K64" s="142">
        <v>70</v>
      </c>
      <c r="L64" s="341">
        <v>2</v>
      </c>
      <c r="M64" s="143">
        <v>28.571428571428569</v>
      </c>
      <c r="N64" s="461"/>
      <c r="O64" s="33" t="s">
        <v>34</v>
      </c>
      <c r="P64" s="341">
        <v>9</v>
      </c>
      <c r="Q64" s="341">
        <v>7</v>
      </c>
      <c r="R64" s="142">
        <v>77.777777777777786</v>
      </c>
      <c r="S64" s="341">
        <v>2</v>
      </c>
      <c r="T64" s="142">
        <v>28.571428571428569</v>
      </c>
      <c r="U64" s="341">
        <v>1</v>
      </c>
      <c r="V64" s="341">
        <v>0</v>
      </c>
      <c r="W64" s="142">
        <v>0</v>
      </c>
      <c r="X64" s="341">
        <v>0</v>
      </c>
      <c r="Y64" s="143">
        <v>0</v>
      </c>
      <c r="Z64" s="461"/>
      <c r="AA64" s="33" t="s">
        <v>34</v>
      </c>
      <c r="AB64" s="341">
        <v>0</v>
      </c>
      <c r="AC64" s="341">
        <v>0</v>
      </c>
      <c r="AD64" s="142">
        <v>0</v>
      </c>
      <c r="AE64" s="341">
        <v>0</v>
      </c>
      <c r="AF64" s="142">
        <v>0</v>
      </c>
      <c r="AG64" s="341">
        <v>0</v>
      </c>
      <c r="AH64" s="341">
        <v>0</v>
      </c>
      <c r="AI64" s="142">
        <v>0</v>
      </c>
      <c r="AJ64" s="341">
        <v>0</v>
      </c>
      <c r="AK64" s="143">
        <v>0</v>
      </c>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row>
    <row r="65" spans="1:145" ht="16.899999999999999" customHeight="1">
      <c r="A65" s="26"/>
      <c r="B65" s="44" t="s">
        <v>96</v>
      </c>
      <c r="C65" s="58" t="s">
        <v>97</v>
      </c>
      <c r="D65" s="341">
        <v>3</v>
      </c>
      <c r="E65" s="341">
        <v>2</v>
      </c>
      <c r="F65" s="142">
        <v>66.666666666666657</v>
      </c>
      <c r="G65" s="341">
        <v>0</v>
      </c>
      <c r="H65" s="142">
        <v>0</v>
      </c>
      <c r="I65" s="341">
        <v>3</v>
      </c>
      <c r="J65" s="341">
        <v>2</v>
      </c>
      <c r="K65" s="142">
        <v>66.666666666666657</v>
      </c>
      <c r="L65" s="341">
        <v>0</v>
      </c>
      <c r="M65" s="143">
        <v>0</v>
      </c>
      <c r="N65" s="44" t="s">
        <v>96</v>
      </c>
      <c r="O65" s="58" t="s">
        <v>97</v>
      </c>
      <c r="P65" s="341">
        <v>3</v>
      </c>
      <c r="Q65" s="341">
        <v>2</v>
      </c>
      <c r="R65" s="142">
        <v>66.666666666666657</v>
      </c>
      <c r="S65" s="341">
        <v>0</v>
      </c>
      <c r="T65" s="142">
        <v>0</v>
      </c>
      <c r="U65" s="341">
        <v>0</v>
      </c>
      <c r="V65" s="341">
        <v>0</v>
      </c>
      <c r="W65" s="142">
        <v>0</v>
      </c>
      <c r="X65" s="341">
        <v>0</v>
      </c>
      <c r="Y65" s="143">
        <v>0</v>
      </c>
      <c r="Z65" s="44" t="s">
        <v>96</v>
      </c>
      <c r="AA65" s="58" t="s">
        <v>97</v>
      </c>
      <c r="AB65" s="341">
        <v>0</v>
      </c>
      <c r="AC65" s="341">
        <v>0</v>
      </c>
      <c r="AD65" s="142">
        <v>0</v>
      </c>
      <c r="AE65" s="341">
        <v>0</v>
      </c>
      <c r="AF65" s="142">
        <v>0</v>
      </c>
      <c r="AG65" s="341">
        <v>0</v>
      </c>
      <c r="AH65" s="341">
        <v>0</v>
      </c>
      <c r="AI65" s="142">
        <v>0</v>
      </c>
      <c r="AJ65" s="341">
        <v>0</v>
      </c>
      <c r="AK65" s="143">
        <v>0</v>
      </c>
    </row>
    <row r="66" spans="1:145" ht="17.25" customHeight="1">
      <c r="A66" s="26"/>
      <c r="B66" s="463" t="s">
        <v>98</v>
      </c>
      <c r="C66" s="43" t="s">
        <v>99</v>
      </c>
      <c r="D66" s="342">
        <v>8</v>
      </c>
      <c r="E66" s="342">
        <v>4</v>
      </c>
      <c r="F66" s="144">
        <v>50</v>
      </c>
      <c r="G66" s="342">
        <v>1</v>
      </c>
      <c r="H66" s="144">
        <v>25</v>
      </c>
      <c r="I66" s="342">
        <v>8</v>
      </c>
      <c r="J66" s="342">
        <v>4</v>
      </c>
      <c r="K66" s="144">
        <v>50</v>
      </c>
      <c r="L66" s="342">
        <v>1</v>
      </c>
      <c r="M66" s="145">
        <v>25</v>
      </c>
      <c r="N66" s="463" t="s">
        <v>98</v>
      </c>
      <c r="O66" s="43" t="s">
        <v>99</v>
      </c>
      <c r="P66" s="342">
        <v>6</v>
      </c>
      <c r="Q66" s="342">
        <v>4</v>
      </c>
      <c r="R66" s="144">
        <v>66.666666666666657</v>
      </c>
      <c r="S66" s="342">
        <v>1</v>
      </c>
      <c r="T66" s="144">
        <v>25</v>
      </c>
      <c r="U66" s="342">
        <v>2</v>
      </c>
      <c r="V66" s="342">
        <v>0</v>
      </c>
      <c r="W66" s="144">
        <v>0</v>
      </c>
      <c r="X66" s="342">
        <v>0</v>
      </c>
      <c r="Y66" s="145">
        <v>0</v>
      </c>
      <c r="Z66" s="463" t="s">
        <v>98</v>
      </c>
      <c r="AA66" s="43" t="s">
        <v>99</v>
      </c>
      <c r="AB66" s="342">
        <v>0</v>
      </c>
      <c r="AC66" s="342">
        <v>0</v>
      </c>
      <c r="AD66" s="144">
        <v>0</v>
      </c>
      <c r="AE66" s="342">
        <v>0</v>
      </c>
      <c r="AF66" s="144">
        <v>0</v>
      </c>
      <c r="AG66" s="342">
        <v>0</v>
      </c>
      <c r="AH66" s="342">
        <v>0</v>
      </c>
      <c r="AI66" s="144">
        <v>0</v>
      </c>
      <c r="AJ66" s="342">
        <v>0</v>
      </c>
      <c r="AK66" s="145">
        <v>0</v>
      </c>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6"/>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c r="DX66" s="346"/>
      <c r="DY66" s="346"/>
      <c r="DZ66" s="346"/>
      <c r="EA66" s="346"/>
      <c r="EB66" s="346"/>
      <c r="EC66" s="346"/>
      <c r="ED66" s="346"/>
      <c r="EE66" s="346"/>
    </row>
    <row r="67" spans="1:145" s="346" customFormat="1" ht="16.899999999999999" customHeight="1">
      <c r="A67" s="26"/>
      <c r="B67" s="464"/>
      <c r="C67" s="43" t="s">
        <v>100</v>
      </c>
      <c r="D67" s="342">
        <v>4</v>
      </c>
      <c r="E67" s="342">
        <v>2</v>
      </c>
      <c r="F67" s="144">
        <v>50</v>
      </c>
      <c r="G67" s="342">
        <v>1</v>
      </c>
      <c r="H67" s="144">
        <v>50</v>
      </c>
      <c r="I67" s="342">
        <v>4</v>
      </c>
      <c r="J67" s="342">
        <v>2</v>
      </c>
      <c r="K67" s="144">
        <v>50</v>
      </c>
      <c r="L67" s="342">
        <v>1</v>
      </c>
      <c r="M67" s="145">
        <v>50</v>
      </c>
      <c r="N67" s="464"/>
      <c r="O67" s="43" t="s">
        <v>100</v>
      </c>
      <c r="P67" s="342">
        <v>4</v>
      </c>
      <c r="Q67" s="342">
        <v>2</v>
      </c>
      <c r="R67" s="144">
        <v>50</v>
      </c>
      <c r="S67" s="342">
        <v>1</v>
      </c>
      <c r="T67" s="144">
        <v>50</v>
      </c>
      <c r="U67" s="342">
        <v>0</v>
      </c>
      <c r="V67" s="342">
        <v>0</v>
      </c>
      <c r="W67" s="144">
        <v>0</v>
      </c>
      <c r="X67" s="342">
        <v>0</v>
      </c>
      <c r="Y67" s="145">
        <v>0</v>
      </c>
      <c r="Z67" s="464"/>
      <c r="AA67" s="43" t="s">
        <v>100</v>
      </c>
      <c r="AB67" s="342">
        <v>0</v>
      </c>
      <c r="AC67" s="342">
        <v>0</v>
      </c>
      <c r="AD67" s="144">
        <v>0</v>
      </c>
      <c r="AE67" s="342">
        <v>0</v>
      </c>
      <c r="AF67" s="144">
        <v>0</v>
      </c>
      <c r="AG67" s="342">
        <v>0</v>
      </c>
      <c r="AH67" s="342">
        <v>0</v>
      </c>
      <c r="AI67" s="144">
        <v>0</v>
      </c>
      <c r="AJ67" s="342">
        <v>0</v>
      </c>
      <c r="AK67" s="145">
        <v>0</v>
      </c>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row>
    <row r="68" spans="1:145" ht="16.899999999999999" customHeight="1">
      <c r="A68" s="26"/>
      <c r="B68" s="464"/>
      <c r="C68" s="43" t="s">
        <v>101</v>
      </c>
      <c r="D68" s="342">
        <v>0</v>
      </c>
      <c r="E68" s="342">
        <v>0</v>
      </c>
      <c r="F68" s="144">
        <v>0</v>
      </c>
      <c r="G68" s="342">
        <v>0</v>
      </c>
      <c r="H68" s="144">
        <v>0</v>
      </c>
      <c r="I68" s="342">
        <v>0</v>
      </c>
      <c r="J68" s="342">
        <v>0</v>
      </c>
      <c r="K68" s="144">
        <v>0</v>
      </c>
      <c r="L68" s="342">
        <v>0</v>
      </c>
      <c r="M68" s="145">
        <v>0</v>
      </c>
      <c r="N68" s="464"/>
      <c r="O68" s="43" t="s">
        <v>101</v>
      </c>
      <c r="P68" s="342">
        <v>0</v>
      </c>
      <c r="Q68" s="342">
        <v>0</v>
      </c>
      <c r="R68" s="144">
        <v>0</v>
      </c>
      <c r="S68" s="342">
        <v>0</v>
      </c>
      <c r="T68" s="144">
        <v>0</v>
      </c>
      <c r="U68" s="342">
        <v>0</v>
      </c>
      <c r="V68" s="342">
        <v>0</v>
      </c>
      <c r="W68" s="144">
        <v>0</v>
      </c>
      <c r="X68" s="342">
        <v>0</v>
      </c>
      <c r="Y68" s="145">
        <v>0</v>
      </c>
      <c r="Z68" s="464"/>
      <c r="AA68" s="43" t="s">
        <v>101</v>
      </c>
      <c r="AB68" s="342">
        <v>0</v>
      </c>
      <c r="AC68" s="342">
        <v>0</v>
      </c>
      <c r="AD68" s="144">
        <v>0</v>
      </c>
      <c r="AE68" s="342">
        <v>0</v>
      </c>
      <c r="AF68" s="144">
        <v>0</v>
      </c>
      <c r="AG68" s="342">
        <v>0</v>
      </c>
      <c r="AH68" s="342">
        <v>0</v>
      </c>
      <c r="AI68" s="144">
        <v>0</v>
      </c>
      <c r="AJ68" s="342">
        <v>0</v>
      </c>
      <c r="AK68" s="145">
        <v>0</v>
      </c>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row>
    <row r="69" spans="1:145" ht="16.899999999999999" customHeight="1">
      <c r="A69" s="26"/>
      <c r="B69" s="465"/>
      <c r="C69" s="33" t="s">
        <v>34</v>
      </c>
      <c r="D69" s="341">
        <v>12</v>
      </c>
      <c r="E69" s="341">
        <v>6</v>
      </c>
      <c r="F69" s="142">
        <v>50</v>
      </c>
      <c r="G69" s="341">
        <v>2</v>
      </c>
      <c r="H69" s="142">
        <v>33.333333333333329</v>
      </c>
      <c r="I69" s="341">
        <v>12</v>
      </c>
      <c r="J69" s="341">
        <v>6</v>
      </c>
      <c r="K69" s="142">
        <v>50</v>
      </c>
      <c r="L69" s="341">
        <v>2</v>
      </c>
      <c r="M69" s="143">
        <v>33.333333333333329</v>
      </c>
      <c r="N69" s="465"/>
      <c r="O69" s="33" t="s">
        <v>34</v>
      </c>
      <c r="P69" s="341">
        <v>10</v>
      </c>
      <c r="Q69" s="341">
        <v>6</v>
      </c>
      <c r="R69" s="142">
        <v>60</v>
      </c>
      <c r="S69" s="341">
        <v>2</v>
      </c>
      <c r="T69" s="142">
        <v>33.333333333333329</v>
      </c>
      <c r="U69" s="341">
        <v>2</v>
      </c>
      <c r="V69" s="341">
        <v>0</v>
      </c>
      <c r="W69" s="142">
        <v>0</v>
      </c>
      <c r="X69" s="341">
        <v>0</v>
      </c>
      <c r="Y69" s="143">
        <v>0</v>
      </c>
      <c r="Z69" s="465"/>
      <c r="AA69" s="33" t="s">
        <v>34</v>
      </c>
      <c r="AB69" s="341">
        <v>0</v>
      </c>
      <c r="AC69" s="341">
        <v>0</v>
      </c>
      <c r="AD69" s="142">
        <v>0</v>
      </c>
      <c r="AE69" s="341">
        <v>0</v>
      </c>
      <c r="AF69" s="142">
        <v>0</v>
      </c>
      <c r="AG69" s="341">
        <v>0</v>
      </c>
      <c r="AH69" s="341">
        <v>0</v>
      </c>
      <c r="AI69" s="142">
        <v>0</v>
      </c>
      <c r="AJ69" s="341">
        <v>0</v>
      </c>
      <c r="AK69" s="143">
        <v>0</v>
      </c>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6"/>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row>
    <row r="70" spans="1:145" s="346" customFormat="1" ht="16.899999999999999" customHeight="1">
      <c r="A70" s="59"/>
      <c r="B70" s="60" t="s">
        <v>102</v>
      </c>
      <c r="C70" s="50" t="s">
        <v>103</v>
      </c>
      <c r="D70" s="341">
        <v>1</v>
      </c>
      <c r="E70" s="341">
        <v>0</v>
      </c>
      <c r="F70" s="142">
        <v>0</v>
      </c>
      <c r="G70" s="341">
        <v>0</v>
      </c>
      <c r="H70" s="142">
        <v>0</v>
      </c>
      <c r="I70" s="341">
        <v>1</v>
      </c>
      <c r="J70" s="341">
        <v>0</v>
      </c>
      <c r="K70" s="142">
        <v>0</v>
      </c>
      <c r="L70" s="341">
        <v>0</v>
      </c>
      <c r="M70" s="143">
        <v>0</v>
      </c>
      <c r="N70" s="60" t="s">
        <v>102</v>
      </c>
      <c r="O70" s="50" t="s">
        <v>103</v>
      </c>
      <c r="P70" s="341">
        <v>0</v>
      </c>
      <c r="Q70" s="341">
        <v>0</v>
      </c>
      <c r="R70" s="142">
        <v>0</v>
      </c>
      <c r="S70" s="341">
        <v>0</v>
      </c>
      <c r="T70" s="142">
        <v>0</v>
      </c>
      <c r="U70" s="341">
        <v>0</v>
      </c>
      <c r="V70" s="341">
        <v>0</v>
      </c>
      <c r="W70" s="142">
        <v>0</v>
      </c>
      <c r="X70" s="341">
        <v>0</v>
      </c>
      <c r="Y70" s="143">
        <v>0</v>
      </c>
      <c r="Z70" s="60" t="s">
        <v>102</v>
      </c>
      <c r="AA70" s="50" t="s">
        <v>103</v>
      </c>
      <c r="AB70" s="341">
        <v>1</v>
      </c>
      <c r="AC70" s="341">
        <v>0</v>
      </c>
      <c r="AD70" s="142">
        <v>0</v>
      </c>
      <c r="AE70" s="341">
        <v>0</v>
      </c>
      <c r="AF70" s="142">
        <v>0</v>
      </c>
      <c r="AG70" s="341">
        <v>0</v>
      </c>
      <c r="AH70" s="341">
        <v>0</v>
      </c>
      <c r="AI70" s="142">
        <v>0</v>
      </c>
      <c r="AJ70" s="341">
        <v>0</v>
      </c>
      <c r="AK70" s="143">
        <v>0</v>
      </c>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row>
    <row r="71" spans="1:145" ht="16.899999999999999" customHeight="1" thickBot="1">
      <c r="A71" s="26"/>
      <c r="B71" s="457" t="s">
        <v>104</v>
      </c>
      <c r="C71" s="458"/>
      <c r="D71" s="345">
        <v>138</v>
      </c>
      <c r="E71" s="345">
        <v>77</v>
      </c>
      <c r="F71" s="148">
        <v>55.797101449275367</v>
      </c>
      <c r="G71" s="345">
        <v>35</v>
      </c>
      <c r="H71" s="148">
        <v>45.454545454545453</v>
      </c>
      <c r="I71" s="345">
        <v>135</v>
      </c>
      <c r="J71" s="345">
        <v>77</v>
      </c>
      <c r="K71" s="148">
        <v>57.037037037037038</v>
      </c>
      <c r="L71" s="345">
        <v>35</v>
      </c>
      <c r="M71" s="149">
        <v>45.454545454545453</v>
      </c>
      <c r="N71" s="457" t="s">
        <v>104</v>
      </c>
      <c r="O71" s="458"/>
      <c r="P71" s="345">
        <v>125</v>
      </c>
      <c r="Q71" s="345">
        <v>77</v>
      </c>
      <c r="R71" s="148">
        <v>61.6</v>
      </c>
      <c r="S71" s="345">
        <v>35</v>
      </c>
      <c r="T71" s="148">
        <v>45.454545454545453</v>
      </c>
      <c r="U71" s="345">
        <v>9</v>
      </c>
      <c r="V71" s="345">
        <v>0</v>
      </c>
      <c r="W71" s="148">
        <v>0</v>
      </c>
      <c r="X71" s="345">
        <v>0</v>
      </c>
      <c r="Y71" s="149">
        <v>0</v>
      </c>
      <c r="Z71" s="457" t="s">
        <v>104</v>
      </c>
      <c r="AA71" s="458"/>
      <c r="AB71" s="345">
        <v>4</v>
      </c>
      <c r="AC71" s="345">
        <v>0</v>
      </c>
      <c r="AD71" s="148">
        <v>0</v>
      </c>
      <c r="AE71" s="345">
        <v>0</v>
      </c>
      <c r="AF71" s="148">
        <v>0</v>
      </c>
      <c r="AG71" s="345">
        <v>0</v>
      </c>
      <c r="AH71" s="345">
        <v>0</v>
      </c>
      <c r="AI71" s="148">
        <v>0</v>
      </c>
      <c r="AJ71" s="345">
        <v>0</v>
      </c>
      <c r="AK71" s="149">
        <v>0</v>
      </c>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6"/>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row>
    <row r="72" spans="1:145" ht="16.899999999999999" customHeight="1">
      <c r="A72" s="26"/>
      <c r="B72" s="61" t="s">
        <v>105</v>
      </c>
      <c r="C72" s="62" t="s">
        <v>106</v>
      </c>
      <c r="D72" s="347">
        <v>7</v>
      </c>
      <c r="E72" s="347">
        <v>4</v>
      </c>
      <c r="F72" s="152">
        <v>57.142857142857139</v>
      </c>
      <c r="G72" s="347">
        <v>3</v>
      </c>
      <c r="H72" s="152">
        <v>75</v>
      </c>
      <c r="I72" s="347">
        <v>7</v>
      </c>
      <c r="J72" s="347">
        <v>4</v>
      </c>
      <c r="K72" s="152">
        <v>57.142857142857139</v>
      </c>
      <c r="L72" s="347">
        <v>3</v>
      </c>
      <c r="M72" s="153">
        <v>75</v>
      </c>
      <c r="N72" s="61" t="s">
        <v>105</v>
      </c>
      <c r="O72" s="62" t="s">
        <v>106</v>
      </c>
      <c r="P72" s="347">
        <v>6</v>
      </c>
      <c r="Q72" s="347">
        <v>4</v>
      </c>
      <c r="R72" s="152">
        <v>66.666666666666657</v>
      </c>
      <c r="S72" s="347">
        <v>3</v>
      </c>
      <c r="T72" s="152">
        <v>75</v>
      </c>
      <c r="U72" s="347">
        <v>1</v>
      </c>
      <c r="V72" s="347">
        <v>0</v>
      </c>
      <c r="W72" s="152">
        <v>0</v>
      </c>
      <c r="X72" s="347">
        <v>0</v>
      </c>
      <c r="Y72" s="153">
        <v>0</v>
      </c>
      <c r="Z72" s="61" t="s">
        <v>105</v>
      </c>
      <c r="AA72" s="62" t="s">
        <v>106</v>
      </c>
      <c r="AB72" s="347">
        <v>0</v>
      </c>
      <c r="AC72" s="347">
        <v>0</v>
      </c>
      <c r="AD72" s="152">
        <v>0</v>
      </c>
      <c r="AE72" s="347">
        <v>0</v>
      </c>
      <c r="AF72" s="152">
        <v>0</v>
      </c>
      <c r="AG72" s="347">
        <v>0</v>
      </c>
      <c r="AH72" s="347">
        <v>0</v>
      </c>
      <c r="AI72" s="152">
        <v>0</v>
      </c>
      <c r="AJ72" s="347">
        <v>0</v>
      </c>
      <c r="AK72" s="153">
        <v>0</v>
      </c>
    </row>
    <row r="73" spans="1:145" ht="16.899999999999999" customHeight="1">
      <c r="A73" s="26"/>
      <c r="B73" s="57"/>
      <c r="C73" s="43" t="s">
        <v>107</v>
      </c>
      <c r="D73" s="344">
        <v>3</v>
      </c>
      <c r="E73" s="344">
        <v>1</v>
      </c>
      <c r="F73" s="146">
        <v>33.333333333333329</v>
      </c>
      <c r="G73" s="344">
        <v>1</v>
      </c>
      <c r="H73" s="146">
        <v>100</v>
      </c>
      <c r="I73" s="344">
        <v>3</v>
      </c>
      <c r="J73" s="344">
        <v>1</v>
      </c>
      <c r="K73" s="146">
        <v>33.333333333333329</v>
      </c>
      <c r="L73" s="344">
        <v>1</v>
      </c>
      <c r="M73" s="147">
        <v>100</v>
      </c>
      <c r="N73" s="57"/>
      <c r="O73" s="43" t="s">
        <v>107</v>
      </c>
      <c r="P73" s="344">
        <v>2</v>
      </c>
      <c r="Q73" s="344">
        <v>1</v>
      </c>
      <c r="R73" s="146">
        <v>50</v>
      </c>
      <c r="S73" s="344">
        <v>1</v>
      </c>
      <c r="T73" s="146">
        <v>100</v>
      </c>
      <c r="U73" s="344">
        <v>0</v>
      </c>
      <c r="V73" s="344">
        <v>0</v>
      </c>
      <c r="W73" s="146">
        <v>0</v>
      </c>
      <c r="X73" s="344">
        <v>0</v>
      </c>
      <c r="Y73" s="147">
        <v>0</v>
      </c>
      <c r="Z73" s="57"/>
      <c r="AA73" s="43" t="s">
        <v>107</v>
      </c>
      <c r="AB73" s="344">
        <v>1</v>
      </c>
      <c r="AC73" s="344">
        <v>0</v>
      </c>
      <c r="AD73" s="146">
        <v>0</v>
      </c>
      <c r="AE73" s="344">
        <v>0</v>
      </c>
      <c r="AF73" s="146">
        <v>0</v>
      </c>
      <c r="AG73" s="344">
        <v>0</v>
      </c>
      <c r="AH73" s="344">
        <v>0</v>
      </c>
      <c r="AI73" s="146">
        <v>0</v>
      </c>
      <c r="AJ73" s="344">
        <v>0</v>
      </c>
      <c r="AK73" s="147">
        <v>0</v>
      </c>
    </row>
    <row r="74" spans="1:145" ht="16.899999999999999" customHeight="1">
      <c r="A74" s="26"/>
      <c r="B74" s="57" t="s">
        <v>108</v>
      </c>
      <c r="C74" s="33" t="s">
        <v>3074</v>
      </c>
      <c r="D74" s="341">
        <v>2</v>
      </c>
      <c r="E74" s="341">
        <v>1</v>
      </c>
      <c r="F74" s="142">
        <v>50</v>
      </c>
      <c r="G74" s="341">
        <v>1</v>
      </c>
      <c r="H74" s="142">
        <v>100</v>
      </c>
      <c r="I74" s="341">
        <v>2</v>
      </c>
      <c r="J74" s="341">
        <v>1</v>
      </c>
      <c r="K74" s="142">
        <v>50</v>
      </c>
      <c r="L74" s="341">
        <v>1</v>
      </c>
      <c r="M74" s="143">
        <v>100</v>
      </c>
      <c r="N74" s="57" t="s">
        <v>108</v>
      </c>
      <c r="O74" s="33" t="s">
        <v>3074</v>
      </c>
      <c r="P74" s="341">
        <v>2</v>
      </c>
      <c r="Q74" s="341">
        <v>1</v>
      </c>
      <c r="R74" s="142">
        <v>50</v>
      </c>
      <c r="S74" s="341">
        <v>1</v>
      </c>
      <c r="T74" s="142">
        <v>100</v>
      </c>
      <c r="U74" s="341">
        <v>0</v>
      </c>
      <c r="V74" s="341">
        <v>0</v>
      </c>
      <c r="W74" s="142">
        <v>0</v>
      </c>
      <c r="X74" s="341">
        <v>0</v>
      </c>
      <c r="Y74" s="143">
        <v>0</v>
      </c>
      <c r="Z74" s="57" t="s">
        <v>108</v>
      </c>
      <c r="AA74" s="33" t="s">
        <v>3074</v>
      </c>
      <c r="AB74" s="341">
        <v>0</v>
      </c>
      <c r="AC74" s="341">
        <v>0</v>
      </c>
      <c r="AD74" s="142">
        <v>0</v>
      </c>
      <c r="AE74" s="341">
        <v>0</v>
      </c>
      <c r="AF74" s="142">
        <v>0</v>
      </c>
      <c r="AG74" s="341">
        <v>0</v>
      </c>
      <c r="AH74" s="341">
        <v>0</v>
      </c>
      <c r="AI74" s="142">
        <v>0</v>
      </c>
      <c r="AJ74" s="341">
        <v>0</v>
      </c>
      <c r="AK74" s="143">
        <v>0</v>
      </c>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6"/>
      <c r="CC74" s="346"/>
      <c r="CD74" s="346"/>
      <c r="CE74" s="346"/>
      <c r="CF74" s="346"/>
      <c r="CG74" s="346"/>
      <c r="CH74" s="346"/>
      <c r="CI74" s="346"/>
      <c r="CJ74" s="346"/>
      <c r="CK74" s="346"/>
      <c r="CL74" s="346"/>
      <c r="CM74" s="346"/>
      <c r="CN74" s="346"/>
      <c r="CO74" s="346"/>
      <c r="CP74" s="346"/>
      <c r="CQ74" s="346"/>
      <c r="CR74" s="346"/>
      <c r="CS74" s="346"/>
      <c r="CT74" s="346"/>
      <c r="CU74" s="346"/>
      <c r="CV74" s="346"/>
      <c r="CW74" s="346"/>
      <c r="CX74" s="346"/>
      <c r="CY74" s="346"/>
      <c r="CZ74" s="346"/>
      <c r="DA74" s="346"/>
      <c r="DB74" s="346"/>
    </row>
    <row r="75" spans="1:145" ht="16.899999999999999" customHeight="1">
      <c r="A75" s="26"/>
      <c r="B75" s="57"/>
      <c r="C75" s="43" t="s">
        <v>110</v>
      </c>
      <c r="D75" s="344">
        <v>9</v>
      </c>
      <c r="E75" s="344">
        <v>4</v>
      </c>
      <c r="F75" s="146">
        <v>44.444444444444443</v>
      </c>
      <c r="G75" s="344">
        <v>2</v>
      </c>
      <c r="H75" s="146">
        <v>50</v>
      </c>
      <c r="I75" s="344">
        <v>9</v>
      </c>
      <c r="J75" s="344">
        <v>4</v>
      </c>
      <c r="K75" s="146">
        <v>44.444444444444443</v>
      </c>
      <c r="L75" s="344">
        <v>2</v>
      </c>
      <c r="M75" s="147">
        <v>50</v>
      </c>
      <c r="N75" s="57"/>
      <c r="O75" s="43" t="s">
        <v>110</v>
      </c>
      <c r="P75" s="344">
        <v>4</v>
      </c>
      <c r="Q75" s="344">
        <v>4</v>
      </c>
      <c r="R75" s="146">
        <v>100</v>
      </c>
      <c r="S75" s="344">
        <v>2</v>
      </c>
      <c r="T75" s="146">
        <v>50</v>
      </c>
      <c r="U75" s="344">
        <v>1</v>
      </c>
      <c r="V75" s="344">
        <v>0</v>
      </c>
      <c r="W75" s="146">
        <v>0</v>
      </c>
      <c r="X75" s="344">
        <v>0</v>
      </c>
      <c r="Y75" s="147">
        <v>0</v>
      </c>
      <c r="Z75" s="57"/>
      <c r="AA75" s="43" t="s">
        <v>110</v>
      </c>
      <c r="AB75" s="344">
        <v>4</v>
      </c>
      <c r="AC75" s="344">
        <v>0</v>
      </c>
      <c r="AD75" s="146">
        <v>0</v>
      </c>
      <c r="AE75" s="344">
        <v>0</v>
      </c>
      <c r="AF75" s="146">
        <v>0</v>
      </c>
      <c r="AG75" s="344">
        <v>0</v>
      </c>
      <c r="AH75" s="344">
        <v>0</v>
      </c>
      <c r="AI75" s="146">
        <v>0</v>
      </c>
      <c r="AJ75" s="344">
        <v>0</v>
      </c>
      <c r="AK75" s="147">
        <v>0</v>
      </c>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row>
    <row r="76" spans="1:145" s="346" customFormat="1" ht="16.899999999999999" customHeight="1">
      <c r="A76" s="26"/>
      <c r="B76" s="57" t="s">
        <v>111</v>
      </c>
      <c r="C76" s="56" t="s">
        <v>3075</v>
      </c>
      <c r="D76" s="341">
        <v>5</v>
      </c>
      <c r="E76" s="341">
        <v>4</v>
      </c>
      <c r="F76" s="142">
        <v>80</v>
      </c>
      <c r="G76" s="341">
        <v>2</v>
      </c>
      <c r="H76" s="142">
        <v>50</v>
      </c>
      <c r="I76" s="341">
        <v>5</v>
      </c>
      <c r="J76" s="341">
        <v>4</v>
      </c>
      <c r="K76" s="142">
        <v>80</v>
      </c>
      <c r="L76" s="341">
        <v>2</v>
      </c>
      <c r="M76" s="143">
        <v>50</v>
      </c>
      <c r="N76" s="57" t="s">
        <v>111</v>
      </c>
      <c r="O76" s="56" t="s">
        <v>3075</v>
      </c>
      <c r="P76" s="341">
        <v>4</v>
      </c>
      <c r="Q76" s="341">
        <v>4</v>
      </c>
      <c r="R76" s="142">
        <v>100</v>
      </c>
      <c r="S76" s="341">
        <v>2</v>
      </c>
      <c r="T76" s="142">
        <v>50</v>
      </c>
      <c r="U76" s="341">
        <v>1</v>
      </c>
      <c r="V76" s="341">
        <v>0</v>
      </c>
      <c r="W76" s="142">
        <v>0</v>
      </c>
      <c r="X76" s="341">
        <v>0</v>
      </c>
      <c r="Y76" s="143">
        <v>0</v>
      </c>
      <c r="Z76" s="57" t="s">
        <v>111</v>
      </c>
      <c r="AA76" s="56" t="s">
        <v>3075</v>
      </c>
      <c r="AB76" s="341">
        <v>0</v>
      </c>
      <c r="AC76" s="341">
        <v>0</v>
      </c>
      <c r="AD76" s="142">
        <v>0</v>
      </c>
      <c r="AE76" s="341">
        <v>0</v>
      </c>
      <c r="AF76" s="142">
        <v>0</v>
      </c>
      <c r="AG76" s="341">
        <v>0</v>
      </c>
      <c r="AH76" s="341">
        <v>0</v>
      </c>
      <c r="AI76" s="142">
        <v>0</v>
      </c>
      <c r="AJ76" s="341">
        <v>0</v>
      </c>
      <c r="AK76" s="143">
        <v>0</v>
      </c>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row>
    <row r="77" spans="1:145" s="346" customFormat="1" ht="16.899999999999999" customHeight="1">
      <c r="A77" s="26"/>
      <c r="B77" s="459" t="s">
        <v>113</v>
      </c>
      <c r="C77" s="72" t="s">
        <v>3076</v>
      </c>
      <c r="D77" s="342">
        <v>1</v>
      </c>
      <c r="E77" s="342">
        <v>0</v>
      </c>
      <c r="F77" s="144">
        <v>0</v>
      </c>
      <c r="G77" s="342">
        <v>0</v>
      </c>
      <c r="H77" s="144">
        <v>0</v>
      </c>
      <c r="I77" s="342">
        <v>1</v>
      </c>
      <c r="J77" s="342">
        <v>0</v>
      </c>
      <c r="K77" s="144">
        <v>0</v>
      </c>
      <c r="L77" s="342">
        <v>0</v>
      </c>
      <c r="M77" s="145">
        <v>0</v>
      </c>
      <c r="N77" s="459" t="s">
        <v>113</v>
      </c>
      <c r="O77" s="72" t="s">
        <v>3076</v>
      </c>
      <c r="P77" s="342">
        <v>0</v>
      </c>
      <c r="Q77" s="342">
        <v>0</v>
      </c>
      <c r="R77" s="144">
        <v>0</v>
      </c>
      <c r="S77" s="342">
        <v>0</v>
      </c>
      <c r="T77" s="144">
        <v>0</v>
      </c>
      <c r="U77" s="342">
        <v>0</v>
      </c>
      <c r="V77" s="342">
        <v>0</v>
      </c>
      <c r="W77" s="144">
        <v>0</v>
      </c>
      <c r="X77" s="342">
        <v>0</v>
      </c>
      <c r="Y77" s="145">
        <v>0</v>
      </c>
      <c r="Z77" s="459" t="s">
        <v>113</v>
      </c>
      <c r="AA77" s="72" t="s">
        <v>3076</v>
      </c>
      <c r="AB77" s="342">
        <v>1</v>
      </c>
      <c r="AC77" s="342">
        <v>0</v>
      </c>
      <c r="AD77" s="144">
        <v>0</v>
      </c>
      <c r="AE77" s="342">
        <v>0</v>
      </c>
      <c r="AF77" s="144">
        <v>0</v>
      </c>
      <c r="AG77" s="342">
        <v>0</v>
      </c>
      <c r="AH77" s="342">
        <v>0</v>
      </c>
      <c r="AI77" s="144">
        <v>0</v>
      </c>
      <c r="AJ77" s="342">
        <v>0</v>
      </c>
      <c r="AK77" s="145">
        <v>0</v>
      </c>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row>
    <row r="78" spans="1:145" s="346" customFormat="1" ht="16.899999999999999" customHeight="1">
      <c r="A78" s="26"/>
      <c r="B78" s="460"/>
      <c r="C78" s="73" t="s">
        <v>115</v>
      </c>
      <c r="D78" s="342">
        <v>1</v>
      </c>
      <c r="E78" s="342">
        <v>0</v>
      </c>
      <c r="F78" s="144">
        <v>0</v>
      </c>
      <c r="G78" s="342">
        <v>0</v>
      </c>
      <c r="H78" s="144">
        <v>0</v>
      </c>
      <c r="I78" s="342">
        <v>1</v>
      </c>
      <c r="J78" s="342">
        <v>0</v>
      </c>
      <c r="K78" s="144">
        <v>0</v>
      </c>
      <c r="L78" s="342">
        <v>0</v>
      </c>
      <c r="M78" s="145">
        <v>0</v>
      </c>
      <c r="N78" s="460"/>
      <c r="O78" s="73" t="s">
        <v>115</v>
      </c>
      <c r="P78" s="342">
        <v>0</v>
      </c>
      <c r="Q78" s="342">
        <v>0</v>
      </c>
      <c r="R78" s="144">
        <v>0</v>
      </c>
      <c r="S78" s="342">
        <v>0</v>
      </c>
      <c r="T78" s="144">
        <v>0</v>
      </c>
      <c r="U78" s="342">
        <v>0</v>
      </c>
      <c r="V78" s="342">
        <v>0</v>
      </c>
      <c r="W78" s="144">
        <v>0</v>
      </c>
      <c r="X78" s="342">
        <v>0</v>
      </c>
      <c r="Y78" s="145">
        <v>0</v>
      </c>
      <c r="Z78" s="460"/>
      <c r="AA78" s="73" t="s">
        <v>115</v>
      </c>
      <c r="AB78" s="342">
        <v>1</v>
      </c>
      <c r="AC78" s="342">
        <v>0</v>
      </c>
      <c r="AD78" s="144">
        <v>0</v>
      </c>
      <c r="AE78" s="342">
        <v>0</v>
      </c>
      <c r="AF78" s="144">
        <v>0</v>
      </c>
      <c r="AG78" s="342">
        <v>0</v>
      </c>
      <c r="AH78" s="342">
        <v>0</v>
      </c>
      <c r="AI78" s="144">
        <v>0</v>
      </c>
      <c r="AJ78" s="342">
        <v>0</v>
      </c>
      <c r="AK78" s="145">
        <v>0</v>
      </c>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row>
    <row r="79" spans="1:145" ht="16.899999999999999" customHeight="1">
      <c r="A79" s="26"/>
      <c r="B79" s="460"/>
      <c r="C79" s="74" t="s">
        <v>116</v>
      </c>
      <c r="D79" s="342">
        <v>1</v>
      </c>
      <c r="E79" s="342">
        <v>0</v>
      </c>
      <c r="F79" s="144">
        <v>0</v>
      </c>
      <c r="G79" s="342">
        <v>0</v>
      </c>
      <c r="H79" s="144">
        <v>0</v>
      </c>
      <c r="I79" s="342">
        <v>1</v>
      </c>
      <c r="J79" s="342">
        <v>0</v>
      </c>
      <c r="K79" s="144">
        <v>0</v>
      </c>
      <c r="L79" s="342">
        <v>0</v>
      </c>
      <c r="M79" s="145">
        <v>0</v>
      </c>
      <c r="N79" s="460"/>
      <c r="O79" s="74" t="s">
        <v>116</v>
      </c>
      <c r="P79" s="342">
        <v>0</v>
      </c>
      <c r="Q79" s="342">
        <v>0</v>
      </c>
      <c r="R79" s="144">
        <v>0</v>
      </c>
      <c r="S79" s="342">
        <v>0</v>
      </c>
      <c r="T79" s="144">
        <v>0</v>
      </c>
      <c r="U79" s="342">
        <v>0</v>
      </c>
      <c r="V79" s="342">
        <v>0</v>
      </c>
      <c r="W79" s="144">
        <v>0</v>
      </c>
      <c r="X79" s="342">
        <v>0</v>
      </c>
      <c r="Y79" s="145">
        <v>0</v>
      </c>
      <c r="Z79" s="460"/>
      <c r="AA79" s="74" t="s">
        <v>116</v>
      </c>
      <c r="AB79" s="342">
        <v>0</v>
      </c>
      <c r="AC79" s="342">
        <v>0</v>
      </c>
      <c r="AD79" s="144">
        <v>0</v>
      </c>
      <c r="AE79" s="342">
        <v>0</v>
      </c>
      <c r="AF79" s="144">
        <v>0</v>
      </c>
      <c r="AG79" s="342">
        <v>1</v>
      </c>
      <c r="AH79" s="342">
        <v>0</v>
      </c>
      <c r="AI79" s="144">
        <v>0</v>
      </c>
      <c r="AJ79" s="342">
        <v>0</v>
      </c>
      <c r="AK79" s="145">
        <v>0</v>
      </c>
    </row>
    <row r="80" spans="1:145" s="346" customFormat="1" ht="16.899999999999999" customHeight="1">
      <c r="A80" s="26"/>
      <c r="B80" s="460"/>
      <c r="C80" s="73" t="s">
        <v>117</v>
      </c>
      <c r="D80" s="342">
        <v>2</v>
      </c>
      <c r="E80" s="342">
        <v>1</v>
      </c>
      <c r="F80" s="144">
        <v>50</v>
      </c>
      <c r="G80" s="342">
        <v>0</v>
      </c>
      <c r="H80" s="144">
        <v>0</v>
      </c>
      <c r="I80" s="342">
        <v>2</v>
      </c>
      <c r="J80" s="342">
        <v>1</v>
      </c>
      <c r="K80" s="144">
        <v>50</v>
      </c>
      <c r="L80" s="342">
        <v>0</v>
      </c>
      <c r="M80" s="145">
        <v>0</v>
      </c>
      <c r="N80" s="460"/>
      <c r="O80" s="73" t="s">
        <v>117</v>
      </c>
      <c r="P80" s="342">
        <v>0</v>
      </c>
      <c r="Q80" s="342">
        <v>0</v>
      </c>
      <c r="R80" s="144">
        <v>0</v>
      </c>
      <c r="S80" s="342">
        <v>0</v>
      </c>
      <c r="T80" s="144">
        <v>0</v>
      </c>
      <c r="U80" s="342">
        <v>0</v>
      </c>
      <c r="V80" s="342">
        <v>0</v>
      </c>
      <c r="W80" s="144">
        <v>0</v>
      </c>
      <c r="X80" s="342">
        <v>0</v>
      </c>
      <c r="Y80" s="145">
        <v>0</v>
      </c>
      <c r="Z80" s="460"/>
      <c r="AA80" s="73" t="s">
        <v>117</v>
      </c>
      <c r="AB80" s="342">
        <v>2</v>
      </c>
      <c r="AC80" s="342">
        <v>1</v>
      </c>
      <c r="AD80" s="144">
        <v>50</v>
      </c>
      <c r="AE80" s="342">
        <v>0</v>
      </c>
      <c r="AF80" s="144">
        <v>0</v>
      </c>
      <c r="AG80" s="342">
        <v>0</v>
      </c>
      <c r="AH80" s="342">
        <v>0</v>
      </c>
      <c r="AI80" s="144">
        <v>0</v>
      </c>
      <c r="AJ80" s="342">
        <v>0</v>
      </c>
      <c r="AK80" s="145">
        <v>0</v>
      </c>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row>
    <row r="81" spans="1:79" s="346" customFormat="1" ht="16.899999999999999" customHeight="1">
      <c r="A81" s="26"/>
      <c r="B81" s="461"/>
      <c r="C81" s="33" t="s">
        <v>34</v>
      </c>
      <c r="D81" s="341">
        <v>5</v>
      </c>
      <c r="E81" s="341">
        <v>1</v>
      </c>
      <c r="F81" s="142">
        <v>20</v>
      </c>
      <c r="G81" s="341">
        <v>0</v>
      </c>
      <c r="H81" s="142">
        <v>0</v>
      </c>
      <c r="I81" s="341">
        <v>5</v>
      </c>
      <c r="J81" s="341">
        <v>1</v>
      </c>
      <c r="K81" s="142">
        <v>20</v>
      </c>
      <c r="L81" s="341">
        <v>0</v>
      </c>
      <c r="M81" s="143">
        <v>0</v>
      </c>
      <c r="N81" s="461"/>
      <c r="O81" s="33" t="s">
        <v>34</v>
      </c>
      <c r="P81" s="341">
        <v>0</v>
      </c>
      <c r="Q81" s="341">
        <v>0</v>
      </c>
      <c r="R81" s="142">
        <v>0</v>
      </c>
      <c r="S81" s="341">
        <v>0</v>
      </c>
      <c r="T81" s="142">
        <v>0</v>
      </c>
      <c r="U81" s="341">
        <v>0</v>
      </c>
      <c r="V81" s="341">
        <v>0</v>
      </c>
      <c r="W81" s="142">
        <v>0</v>
      </c>
      <c r="X81" s="341">
        <v>0</v>
      </c>
      <c r="Y81" s="143">
        <v>0</v>
      </c>
      <c r="Z81" s="461"/>
      <c r="AA81" s="33" t="s">
        <v>34</v>
      </c>
      <c r="AB81" s="341">
        <v>4</v>
      </c>
      <c r="AC81" s="341">
        <v>1</v>
      </c>
      <c r="AD81" s="142">
        <v>25</v>
      </c>
      <c r="AE81" s="341">
        <v>0</v>
      </c>
      <c r="AF81" s="142">
        <v>0</v>
      </c>
      <c r="AG81" s="341">
        <v>1</v>
      </c>
      <c r="AH81" s="341">
        <v>0</v>
      </c>
      <c r="AI81" s="142">
        <v>0</v>
      </c>
      <c r="AJ81" s="341">
        <v>0</v>
      </c>
      <c r="AK81" s="143">
        <v>0</v>
      </c>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3"/>
      <c r="BU81" s="343"/>
      <c r="BV81" s="343"/>
      <c r="BW81" s="343"/>
      <c r="BX81" s="343"/>
      <c r="BY81" s="343"/>
      <c r="BZ81" s="343"/>
      <c r="CA81" s="343"/>
    </row>
    <row r="82" spans="1:79" ht="16.899999999999999" customHeight="1">
      <c r="A82" s="26"/>
      <c r="B82" s="459" t="s">
        <v>118</v>
      </c>
      <c r="C82" s="72" t="s">
        <v>3077</v>
      </c>
      <c r="D82" s="342">
        <v>4</v>
      </c>
      <c r="E82" s="342">
        <v>0</v>
      </c>
      <c r="F82" s="144">
        <v>0</v>
      </c>
      <c r="G82" s="342">
        <v>0</v>
      </c>
      <c r="H82" s="144">
        <v>0</v>
      </c>
      <c r="I82" s="342">
        <v>4</v>
      </c>
      <c r="J82" s="342">
        <v>0</v>
      </c>
      <c r="K82" s="144">
        <v>0</v>
      </c>
      <c r="L82" s="342">
        <v>0</v>
      </c>
      <c r="M82" s="145">
        <v>0</v>
      </c>
      <c r="N82" s="459" t="s">
        <v>118</v>
      </c>
      <c r="O82" s="72" t="s">
        <v>3077</v>
      </c>
      <c r="P82" s="342">
        <v>0</v>
      </c>
      <c r="Q82" s="342">
        <v>0</v>
      </c>
      <c r="R82" s="144">
        <v>0</v>
      </c>
      <c r="S82" s="342">
        <v>0</v>
      </c>
      <c r="T82" s="144">
        <v>0</v>
      </c>
      <c r="U82" s="342">
        <v>0</v>
      </c>
      <c r="V82" s="342">
        <v>0</v>
      </c>
      <c r="W82" s="144">
        <v>0</v>
      </c>
      <c r="X82" s="342">
        <v>0</v>
      </c>
      <c r="Y82" s="145">
        <v>0</v>
      </c>
      <c r="Z82" s="459" t="s">
        <v>118</v>
      </c>
      <c r="AA82" s="72" t="s">
        <v>3077</v>
      </c>
      <c r="AB82" s="342">
        <v>4</v>
      </c>
      <c r="AC82" s="342">
        <v>0</v>
      </c>
      <c r="AD82" s="144">
        <v>0</v>
      </c>
      <c r="AE82" s="342">
        <v>0</v>
      </c>
      <c r="AF82" s="144">
        <v>0</v>
      </c>
      <c r="AG82" s="342">
        <v>0</v>
      </c>
      <c r="AH82" s="342">
        <v>0</v>
      </c>
      <c r="AI82" s="144">
        <v>0</v>
      </c>
      <c r="AJ82" s="342">
        <v>0</v>
      </c>
      <c r="AK82" s="145">
        <v>0</v>
      </c>
    </row>
    <row r="83" spans="1:79" s="346" customFormat="1" ht="16.899999999999999" customHeight="1">
      <c r="A83" s="26"/>
      <c r="B83" s="460"/>
      <c r="C83" s="43" t="s">
        <v>120</v>
      </c>
      <c r="D83" s="342">
        <v>9</v>
      </c>
      <c r="E83" s="342">
        <v>2</v>
      </c>
      <c r="F83" s="144">
        <v>22.222222222222221</v>
      </c>
      <c r="G83" s="342">
        <v>1</v>
      </c>
      <c r="H83" s="144">
        <v>50</v>
      </c>
      <c r="I83" s="342">
        <v>9</v>
      </c>
      <c r="J83" s="342">
        <v>2</v>
      </c>
      <c r="K83" s="144">
        <v>22.222222222222221</v>
      </c>
      <c r="L83" s="342">
        <v>1</v>
      </c>
      <c r="M83" s="145">
        <v>50</v>
      </c>
      <c r="N83" s="460"/>
      <c r="O83" s="43" t="s">
        <v>120</v>
      </c>
      <c r="P83" s="342">
        <v>0</v>
      </c>
      <c r="Q83" s="342">
        <v>0</v>
      </c>
      <c r="R83" s="144">
        <v>0</v>
      </c>
      <c r="S83" s="342">
        <v>0</v>
      </c>
      <c r="T83" s="144">
        <v>0</v>
      </c>
      <c r="U83" s="342">
        <v>0</v>
      </c>
      <c r="V83" s="342">
        <v>0</v>
      </c>
      <c r="W83" s="144">
        <v>0</v>
      </c>
      <c r="X83" s="342">
        <v>0</v>
      </c>
      <c r="Y83" s="145">
        <v>0</v>
      </c>
      <c r="Z83" s="460"/>
      <c r="AA83" s="43" t="s">
        <v>120</v>
      </c>
      <c r="AB83" s="342">
        <v>3</v>
      </c>
      <c r="AC83" s="342">
        <v>2</v>
      </c>
      <c r="AD83" s="144">
        <v>66.666666666666657</v>
      </c>
      <c r="AE83" s="342">
        <v>1</v>
      </c>
      <c r="AF83" s="144">
        <v>50</v>
      </c>
      <c r="AG83" s="342">
        <v>6</v>
      </c>
      <c r="AH83" s="342">
        <v>0</v>
      </c>
      <c r="AI83" s="144">
        <v>0</v>
      </c>
      <c r="AJ83" s="342">
        <v>0</v>
      </c>
      <c r="AK83" s="145">
        <v>0</v>
      </c>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row>
    <row r="84" spans="1:79" s="346" customFormat="1" ht="16.899999999999999" customHeight="1">
      <c r="A84" s="26"/>
      <c r="B84" s="461"/>
      <c r="C84" s="50" t="s">
        <v>34</v>
      </c>
      <c r="D84" s="341">
        <v>13</v>
      </c>
      <c r="E84" s="341">
        <v>2</v>
      </c>
      <c r="F84" s="142">
        <v>15.384615384615385</v>
      </c>
      <c r="G84" s="341">
        <v>1</v>
      </c>
      <c r="H84" s="142">
        <v>50</v>
      </c>
      <c r="I84" s="341">
        <v>13</v>
      </c>
      <c r="J84" s="341">
        <v>2</v>
      </c>
      <c r="K84" s="142">
        <v>15.384615384615385</v>
      </c>
      <c r="L84" s="341">
        <v>1</v>
      </c>
      <c r="M84" s="143">
        <v>50</v>
      </c>
      <c r="N84" s="461"/>
      <c r="O84" s="50" t="s">
        <v>34</v>
      </c>
      <c r="P84" s="341">
        <v>0</v>
      </c>
      <c r="Q84" s="341">
        <v>0</v>
      </c>
      <c r="R84" s="142">
        <v>0</v>
      </c>
      <c r="S84" s="341">
        <v>0</v>
      </c>
      <c r="T84" s="142">
        <v>0</v>
      </c>
      <c r="U84" s="341">
        <v>0</v>
      </c>
      <c r="V84" s="341">
        <v>0</v>
      </c>
      <c r="W84" s="142">
        <v>0</v>
      </c>
      <c r="X84" s="341">
        <v>0</v>
      </c>
      <c r="Y84" s="143">
        <v>0</v>
      </c>
      <c r="Z84" s="461"/>
      <c r="AA84" s="50" t="s">
        <v>34</v>
      </c>
      <c r="AB84" s="341">
        <v>7</v>
      </c>
      <c r="AC84" s="341">
        <v>2</v>
      </c>
      <c r="AD84" s="142">
        <v>28.571428571428569</v>
      </c>
      <c r="AE84" s="341">
        <v>1</v>
      </c>
      <c r="AF84" s="142">
        <v>50</v>
      </c>
      <c r="AG84" s="341">
        <v>6</v>
      </c>
      <c r="AH84" s="341">
        <v>0</v>
      </c>
      <c r="AI84" s="142">
        <v>0</v>
      </c>
      <c r="AJ84" s="341">
        <v>0</v>
      </c>
      <c r="AK84" s="143">
        <v>0</v>
      </c>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row>
    <row r="85" spans="1:79" s="346" customFormat="1" ht="16.899999999999999" customHeight="1" thickBot="1">
      <c r="A85" s="26"/>
      <c r="B85" s="457" t="s">
        <v>121</v>
      </c>
      <c r="C85" s="458"/>
      <c r="D85" s="345">
        <v>32</v>
      </c>
      <c r="E85" s="345">
        <v>12</v>
      </c>
      <c r="F85" s="148">
        <v>37.5</v>
      </c>
      <c r="G85" s="345">
        <v>7</v>
      </c>
      <c r="H85" s="148">
        <v>58.333333333333336</v>
      </c>
      <c r="I85" s="345">
        <v>32</v>
      </c>
      <c r="J85" s="345">
        <v>12</v>
      </c>
      <c r="K85" s="148">
        <v>37.5</v>
      </c>
      <c r="L85" s="345">
        <v>7</v>
      </c>
      <c r="M85" s="149">
        <v>58.333333333333336</v>
      </c>
      <c r="N85" s="457" t="s">
        <v>121</v>
      </c>
      <c r="O85" s="458"/>
      <c r="P85" s="345">
        <v>12</v>
      </c>
      <c r="Q85" s="345">
        <v>9</v>
      </c>
      <c r="R85" s="148">
        <v>75</v>
      </c>
      <c r="S85" s="345">
        <v>6</v>
      </c>
      <c r="T85" s="148">
        <v>66.666666666666657</v>
      </c>
      <c r="U85" s="345">
        <v>2</v>
      </c>
      <c r="V85" s="345">
        <v>0</v>
      </c>
      <c r="W85" s="148">
        <v>0</v>
      </c>
      <c r="X85" s="345">
        <v>0</v>
      </c>
      <c r="Y85" s="149">
        <v>0</v>
      </c>
      <c r="Z85" s="457" t="s">
        <v>121</v>
      </c>
      <c r="AA85" s="458"/>
      <c r="AB85" s="345">
        <v>11</v>
      </c>
      <c r="AC85" s="345">
        <v>3</v>
      </c>
      <c r="AD85" s="148">
        <v>27.27272727272727</v>
      </c>
      <c r="AE85" s="345">
        <v>1</v>
      </c>
      <c r="AF85" s="148">
        <v>33.333333333333329</v>
      </c>
      <c r="AG85" s="345">
        <v>7</v>
      </c>
      <c r="AH85" s="345">
        <v>0</v>
      </c>
      <c r="AI85" s="148">
        <v>0</v>
      </c>
      <c r="AJ85" s="345">
        <v>0</v>
      </c>
      <c r="AK85" s="149">
        <v>0</v>
      </c>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row>
    <row r="86" spans="1:79" ht="16.899999999999999" customHeight="1">
      <c r="A86" s="26"/>
      <c r="B86" s="462" t="s">
        <v>122</v>
      </c>
      <c r="C86" s="43" t="s">
        <v>123</v>
      </c>
      <c r="D86" s="344">
        <v>11</v>
      </c>
      <c r="E86" s="344">
        <v>2</v>
      </c>
      <c r="F86" s="146">
        <v>18.181818181818183</v>
      </c>
      <c r="G86" s="344">
        <v>2</v>
      </c>
      <c r="H86" s="146">
        <v>100</v>
      </c>
      <c r="I86" s="344">
        <v>6</v>
      </c>
      <c r="J86" s="344">
        <v>2</v>
      </c>
      <c r="K86" s="146">
        <v>33.333333333333329</v>
      </c>
      <c r="L86" s="344">
        <v>2</v>
      </c>
      <c r="M86" s="147">
        <v>100</v>
      </c>
      <c r="N86" s="462" t="s">
        <v>122</v>
      </c>
      <c r="O86" s="43" t="s">
        <v>123</v>
      </c>
      <c r="P86" s="344">
        <v>0</v>
      </c>
      <c r="Q86" s="344">
        <v>0</v>
      </c>
      <c r="R86" s="146">
        <v>0</v>
      </c>
      <c r="S86" s="344">
        <v>0</v>
      </c>
      <c r="T86" s="146">
        <v>0</v>
      </c>
      <c r="U86" s="344">
        <v>0</v>
      </c>
      <c r="V86" s="344">
        <v>0</v>
      </c>
      <c r="W86" s="146">
        <v>0</v>
      </c>
      <c r="X86" s="344">
        <v>0</v>
      </c>
      <c r="Y86" s="147">
        <v>0</v>
      </c>
      <c r="Z86" s="462" t="s">
        <v>122</v>
      </c>
      <c r="AA86" s="43" t="s">
        <v>123</v>
      </c>
      <c r="AB86" s="344">
        <v>4</v>
      </c>
      <c r="AC86" s="344">
        <v>2</v>
      </c>
      <c r="AD86" s="146">
        <v>50</v>
      </c>
      <c r="AE86" s="344">
        <v>2</v>
      </c>
      <c r="AF86" s="146">
        <v>100</v>
      </c>
      <c r="AG86" s="344">
        <v>2</v>
      </c>
      <c r="AH86" s="344">
        <v>0</v>
      </c>
      <c r="AI86" s="146">
        <v>0</v>
      </c>
      <c r="AJ86" s="344">
        <v>0</v>
      </c>
      <c r="AK86" s="147">
        <v>0</v>
      </c>
    </row>
    <row r="87" spans="1:79" s="346" customFormat="1" ht="16.899999999999999" customHeight="1">
      <c r="A87" s="26"/>
      <c r="B87" s="460"/>
      <c r="C87" s="43" t="s">
        <v>124</v>
      </c>
      <c r="D87" s="342">
        <v>3</v>
      </c>
      <c r="E87" s="342">
        <v>0</v>
      </c>
      <c r="F87" s="144">
        <v>0</v>
      </c>
      <c r="G87" s="342">
        <v>0</v>
      </c>
      <c r="H87" s="144">
        <v>0</v>
      </c>
      <c r="I87" s="342">
        <v>1</v>
      </c>
      <c r="J87" s="342">
        <v>0</v>
      </c>
      <c r="K87" s="144">
        <v>0</v>
      </c>
      <c r="L87" s="342">
        <v>0</v>
      </c>
      <c r="M87" s="145">
        <v>0</v>
      </c>
      <c r="N87" s="460"/>
      <c r="O87" s="43" t="s">
        <v>124</v>
      </c>
      <c r="P87" s="342">
        <v>0</v>
      </c>
      <c r="Q87" s="342">
        <v>0</v>
      </c>
      <c r="R87" s="144">
        <v>0</v>
      </c>
      <c r="S87" s="342">
        <v>0</v>
      </c>
      <c r="T87" s="144">
        <v>0</v>
      </c>
      <c r="U87" s="342">
        <v>0</v>
      </c>
      <c r="V87" s="342">
        <v>0</v>
      </c>
      <c r="W87" s="144">
        <v>0</v>
      </c>
      <c r="X87" s="342">
        <v>0</v>
      </c>
      <c r="Y87" s="145">
        <v>0</v>
      </c>
      <c r="Z87" s="460"/>
      <c r="AA87" s="43" t="s">
        <v>124</v>
      </c>
      <c r="AB87" s="342">
        <v>1</v>
      </c>
      <c r="AC87" s="342">
        <v>0</v>
      </c>
      <c r="AD87" s="144">
        <v>0</v>
      </c>
      <c r="AE87" s="342">
        <v>0</v>
      </c>
      <c r="AF87" s="144">
        <v>0</v>
      </c>
      <c r="AG87" s="342">
        <v>0</v>
      </c>
      <c r="AH87" s="342">
        <v>0</v>
      </c>
      <c r="AI87" s="144">
        <v>0</v>
      </c>
      <c r="AJ87" s="342">
        <v>0</v>
      </c>
      <c r="AK87" s="145">
        <v>0</v>
      </c>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row>
    <row r="88" spans="1:79" s="346" customFormat="1" ht="16.899999999999999" customHeight="1">
      <c r="A88" s="26"/>
      <c r="B88" s="460"/>
      <c r="C88" s="73" t="s">
        <v>125</v>
      </c>
      <c r="D88" s="342">
        <v>2</v>
      </c>
      <c r="E88" s="342">
        <v>0</v>
      </c>
      <c r="F88" s="144">
        <v>0</v>
      </c>
      <c r="G88" s="342">
        <v>0</v>
      </c>
      <c r="H88" s="144">
        <v>0</v>
      </c>
      <c r="I88" s="342">
        <v>0</v>
      </c>
      <c r="J88" s="342">
        <v>0</v>
      </c>
      <c r="K88" s="144">
        <v>0</v>
      </c>
      <c r="L88" s="342">
        <v>0</v>
      </c>
      <c r="M88" s="145">
        <v>0</v>
      </c>
      <c r="N88" s="460"/>
      <c r="O88" s="73" t="s">
        <v>125</v>
      </c>
      <c r="P88" s="342">
        <v>0</v>
      </c>
      <c r="Q88" s="342">
        <v>0</v>
      </c>
      <c r="R88" s="144">
        <v>0</v>
      </c>
      <c r="S88" s="342">
        <v>0</v>
      </c>
      <c r="T88" s="144">
        <v>0</v>
      </c>
      <c r="U88" s="342">
        <v>0</v>
      </c>
      <c r="V88" s="342">
        <v>0</v>
      </c>
      <c r="W88" s="144">
        <v>0</v>
      </c>
      <c r="X88" s="342">
        <v>0</v>
      </c>
      <c r="Y88" s="145">
        <v>0</v>
      </c>
      <c r="Z88" s="460"/>
      <c r="AA88" s="73" t="s">
        <v>125</v>
      </c>
      <c r="AB88" s="342">
        <v>0</v>
      </c>
      <c r="AC88" s="342">
        <v>0</v>
      </c>
      <c r="AD88" s="144">
        <v>0</v>
      </c>
      <c r="AE88" s="342">
        <v>0</v>
      </c>
      <c r="AF88" s="144">
        <v>0</v>
      </c>
      <c r="AG88" s="342">
        <v>0</v>
      </c>
      <c r="AH88" s="342">
        <v>0</v>
      </c>
      <c r="AI88" s="144">
        <v>0</v>
      </c>
      <c r="AJ88" s="342">
        <v>0</v>
      </c>
      <c r="AK88" s="145">
        <v>0</v>
      </c>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row>
    <row r="89" spans="1:79" ht="16.899999999999999" customHeight="1">
      <c r="A89" s="26"/>
      <c r="B89" s="461"/>
      <c r="C89" s="33" t="s">
        <v>34</v>
      </c>
      <c r="D89" s="341">
        <v>16</v>
      </c>
      <c r="E89" s="341">
        <v>2</v>
      </c>
      <c r="F89" s="142">
        <v>12.5</v>
      </c>
      <c r="G89" s="341">
        <v>2</v>
      </c>
      <c r="H89" s="142">
        <v>100</v>
      </c>
      <c r="I89" s="341">
        <v>7</v>
      </c>
      <c r="J89" s="341">
        <v>2</v>
      </c>
      <c r="K89" s="142">
        <v>28.571428571428569</v>
      </c>
      <c r="L89" s="341">
        <v>2</v>
      </c>
      <c r="M89" s="143">
        <v>100</v>
      </c>
      <c r="N89" s="461"/>
      <c r="O89" s="33" t="s">
        <v>34</v>
      </c>
      <c r="P89" s="341">
        <v>0</v>
      </c>
      <c r="Q89" s="341">
        <v>0</v>
      </c>
      <c r="R89" s="142">
        <v>0</v>
      </c>
      <c r="S89" s="341">
        <v>0</v>
      </c>
      <c r="T89" s="142">
        <v>0</v>
      </c>
      <c r="U89" s="341">
        <v>0</v>
      </c>
      <c r="V89" s="341">
        <v>0</v>
      </c>
      <c r="W89" s="142">
        <v>0</v>
      </c>
      <c r="X89" s="341">
        <v>0</v>
      </c>
      <c r="Y89" s="143">
        <v>0</v>
      </c>
      <c r="Z89" s="461"/>
      <c r="AA89" s="33" t="s">
        <v>34</v>
      </c>
      <c r="AB89" s="341">
        <v>5</v>
      </c>
      <c r="AC89" s="341">
        <v>2</v>
      </c>
      <c r="AD89" s="142">
        <v>40</v>
      </c>
      <c r="AE89" s="341">
        <v>2</v>
      </c>
      <c r="AF89" s="142">
        <v>100</v>
      </c>
      <c r="AG89" s="341">
        <v>2</v>
      </c>
      <c r="AH89" s="341">
        <v>0</v>
      </c>
      <c r="AI89" s="142">
        <v>0</v>
      </c>
      <c r="AJ89" s="341">
        <v>0</v>
      </c>
      <c r="AK89" s="143">
        <v>0</v>
      </c>
    </row>
    <row r="90" spans="1:79" s="346" customFormat="1" ht="16.899999999999999" customHeight="1">
      <c r="A90" s="26"/>
      <c r="B90" s="75" t="s">
        <v>126</v>
      </c>
      <c r="C90" s="76" t="s">
        <v>127</v>
      </c>
      <c r="D90" s="341">
        <v>0</v>
      </c>
      <c r="E90" s="341">
        <v>0</v>
      </c>
      <c r="F90" s="142">
        <v>0</v>
      </c>
      <c r="G90" s="341">
        <v>0</v>
      </c>
      <c r="H90" s="142">
        <v>0</v>
      </c>
      <c r="I90" s="341">
        <v>0</v>
      </c>
      <c r="J90" s="341">
        <v>0</v>
      </c>
      <c r="K90" s="142">
        <v>0</v>
      </c>
      <c r="L90" s="341">
        <v>0</v>
      </c>
      <c r="M90" s="143">
        <v>0</v>
      </c>
      <c r="N90" s="75" t="s">
        <v>126</v>
      </c>
      <c r="O90" s="76" t="s">
        <v>127</v>
      </c>
      <c r="P90" s="341">
        <v>0</v>
      </c>
      <c r="Q90" s="341">
        <v>0</v>
      </c>
      <c r="R90" s="142">
        <v>0</v>
      </c>
      <c r="S90" s="341">
        <v>0</v>
      </c>
      <c r="T90" s="142">
        <v>0</v>
      </c>
      <c r="U90" s="341">
        <v>0</v>
      </c>
      <c r="V90" s="341">
        <v>0</v>
      </c>
      <c r="W90" s="142">
        <v>0</v>
      </c>
      <c r="X90" s="341">
        <v>0</v>
      </c>
      <c r="Y90" s="143">
        <v>0</v>
      </c>
      <c r="Z90" s="75" t="s">
        <v>126</v>
      </c>
      <c r="AA90" s="76" t="s">
        <v>127</v>
      </c>
      <c r="AB90" s="341">
        <v>0</v>
      </c>
      <c r="AC90" s="341">
        <v>0</v>
      </c>
      <c r="AD90" s="142">
        <v>0</v>
      </c>
      <c r="AE90" s="341">
        <v>0</v>
      </c>
      <c r="AF90" s="142">
        <v>0</v>
      </c>
      <c r="AG90" s="341">
        <v>0</v>
      </c>
      <c r="AH90" s="341">
        <v>0</v>
      </c>
      <c r="AI90" s="142">
        <v>0</v>
      </c>
      <c r="AJ90" s="341">
        <v>0</v>
      </c>
      <c r="AK90" s="143">
        <v>0</v>
      </c>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row>
    <row r="91" spans="1:79" s="346" customFormat="1" ht="16.899999999999999" customHeight="1" thickBot="1">
      <c r="A91" s="26"/>
      <c r="B91" s="457" t="s">
        <v>128</v>
      </c>
      <c r="C91" s="458"/>
      <c r="D91" s="345">
        <v>16</v>
      </c>
      <c r="E91" s="345">
        <v>2</v>
      </c>
      <c r="F91" s="148">
        <v>12.5</v>
      </c>
      <c r="G91" s="345">
        <v>2</v>
      </c>
      <c r="H91" s="148">
        <v>100</v>
      </c>
      <c r="I91" s="345">
        <v>7</v>
      </c>
      <c r="J91" s="345">
        <v>2</v>
      </c>
      <c r="K91" s="148">
        <v>28.571428571428569</v>
      </c>
      <c r="L91" s="345">
        <v>2</v>
      </c>
      <c r="M91" s="149">
        <v>100</v>
      </c>
      <c r="N91" s="457" t="s">
        <v>128</v>
      </c>
      <c r="O91" s="458"/>
      <c r="P91" s="345">
        <v>0</v>
      </c>
      <c r="Q91" s="345">
        <v>0</v>
      </c>
      <c r="R91" s="148">
        <v>0</v>
      </c>
      <c r="S91" s="345">
        <v>0</v>
      </c>
      <c r="T91" s="148">
        <v>0</v>
      </c>
      <c r="U91" s="345">
        <v>0</v>
      </c>
      <c r="V91" s="345">
        <v>0</v>
      </c>
      <c r="W91" s="148">
        <v>0</v>
      </c>
      <c r="X91" s="345">
        <v>0</v>
      </c>
      <c r="Y91" s="149">
        <v>0</v>
      </c>
      <c r="Z91" s="457" t="s">
        <v>128</v>
      </c>
      <c r="AA91" s="458"/>
      <c r="AB91" s="345">
        <v>5</v>
      </c>
      <c r="AC91" s="345">
        <v>2</v>
      </c>
      <c r="AD91" s="148">
        <v>40</v>
      </c>
      <c r="AE91" s="345">
        <v>2</v>
      </c>
      <c r="AF91" s="148">
        <v>100</v>
      </c>
      <c r="AG91" s="345">
        <v>2</v>
      </c>
      <c r="AH91" s="345">
        <v>0</v>
      </c>
      <c r="AI91" s="148">
        <v>0</v>
      </c>
      <c r="AJ91" s="345">
        <v>0</v>
      </c>
      <c r="AK91" s="149">
        <v>0</v>
      </c>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row>
    <row r="92" spans="1:79" s="346" customFormat="1" ht="16.899999999999999" customHeight="1">
      <c r="A92" s="26"/>
      <c r="B92" s="77"/>
      <c r="C92" s="43" t="s">
        <v>129</v>
      </c>
      <c r="D92" s="344">
        <v>4</v>
      </c>
      <c r="E92" s="344">
        <v>0</v>
      </c>
      <c r="F92" s="146">
        <v>0</v>
      </c>
      <c r="G92" s="344">
        <v>0</v>
      </c>
      <c r="H92" s="146">
        <v>0</v>
      </c>
      <c r="I92" s="344">
        <v>0</v>
      </c>
      <c r="J92" s="344">
        <v>0</v>
      </c>
      <c r="K92" s="146">
        <v>0</v>
      </c>
      <c r="L92" s="344">
        <v>0</v>
      </c>
      <c r="M92" s="147">
        <v>0</v>
      </c>
      <c r="N92" s="77"/>
      <c r="O92" s="43" t="s">
        <v>129</v>
      </c>
      <c r="P92" s="344">
        <v>0</v>
      </c>
      <c r="Q92" s="344">
        <v>0</v>
      </c>
      <c r="R92" s="146">
        <v>0</v>
      </c>
      <c r="S92" s="344">
        <v>0</v>
      </c>
      <c r="T92" s="146">
        <v>0</v>
      </c>
      <c r="U92" s="344">
        <v>0</v>
      </c>
      <c r="V92" s="344">
        <v>0</v>
      </c>
      <c r="W92" s="146">
        <v>0</v>
      </c>
      <c r="X92" s="344">
        <v>0</v>
      </c>
      <c r="Y92" s="147">
        <v>0</v>
      </c>
      <c r="Z92" s="77"/>
      <c r="AA92" s="43" t="s">
        <v>129</v>
      </c>
      <c r="AB92" s="344">
        <v>0</v>
      </c>
      <c r="AC92" s="344">
        <v>0</v>
      </c>
      <c r="AD92" s="146">
        <v>0</v>
      </c>
      <c r="AE92" s="344">
        <v>0</v>
      </c>
      <c r="AF92" s="146">
        <v>0</v>
      </c>
      <c r="AG92" s="344">
        <v>0</v>
      </c>
      <c r="AH92" s="344">
        <v>0</v>
      </c>
      <c r="AI92" s="146">
        <v>0</v>
      </c>
      <c r="AJ92" s="344">
        <v>0</v>
      </c>
      <c r="AK92" s="147">
        <v>0</v>
      </c>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row>
    <row r="93" spans="1:79" s="346" customFormat="1" ht="16.899999999999999" customHeight="1" thickBot="1">
      <c r="A93" s="26"/>
      <c r="B93" s="77"/>
      <c r="C93" s="43" t="s">
        <v>130</v>
      </c>
      <c r="D93" s="348">
        <v>0</v>
      </c>
      <c r="E93" s="348">
        <v>0</v>
      </c>
      <c r="F93" s="154">
        <v>0</v>
      </c>
      <c r="G93" s="348">
        <v>0</v>
      </c>
      <c r="H93" s="154">
        <v>0</v>
      </c>
      <c r="I93" s="348">
        <v>0</v>
      </c>
      <c r="J93" s="348">
        <v>0</v>
      </c>
      <c r="K93" s="154">
        <v>0</v>
      </c>
      <c r="L93" s="348">
        <v>0</v>
      </c>
      <c r="M93" s="155">
        <v>0</v>
      </c>
      <c r="N93" s="77"/>
      <c r="O93" s="43" t="s">
        <v>130</v>
      </c>
      <c r="P93" s="348">
        <v>0</v>
      </c>
      <c r="Q93" s="348">
        <v>0</v>
      </c>
      <c r="R93" s="154">
        <v>0</v>
      </c>
      <c r="S93" s="348">
        <v>0</v>
      </c>
      <c r="T93" s="154">
        <v>0</v>
      </c>
      <c r="U93" s="348">
        <v>0</v>
      </c>
      <c r="V93" s="348">
        <v>0</v>
      </c>
      <c r="W93" s="154">
        <v>0</v>
      </c>
      <c r="X93" s="348">
        <v>0</v>
      </c>
      <c r="Y93" s="155">
        <v>0</v>
      </c>
      <c r="Z93" s="77"/>
      <c r="AA93" s="43" t="s">
        <v>130</v>
      </c>
      <c r="AB93" s="348">
        <v>0</v>
      </c>
      <c r="AC93" s="348">
        <v>0</v>
      </c>
      <c r="AD93" s="154">
        <v>0</v>
      </c>
      <c r="AE93" s="348">
        <v>0</v>
      </c>
      <c r="AF93" s="154">
        <v>0</v>
      </c>
      <c r="AG93" s="348">
        <v>0</v>
      </c>
      <c r="AH93" s="348">
        <v>0</v>
      </c>
      <c r="AI93" s="154">
        <v>0</v>
      </c>
      <c r="AJ93" s="348">
        <v>0</v>
      </c>
      <c r="AK93" s="155">
        <v>0</v>
      </c>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row>
    <row r="94" spans="1:79" s="346" customFormat="1" ht="16.899999999999999" customHeight="1" thickTop="1">
      <c r="A94" s="26"/>
      <c r="B94" s="449" t="s">
        <v>131</v>
      </c>
      <c r="C94" s="450"/>
      <c r="D94" s="344"/>
      <c r="E94" s="344"/>
      <c r="F94" s="146"/>
      <c r="G94" s="344"/>
      <c r="H94" s="146"/>
      <c r="I94" s="344">
        <v>286</v>
      </c>
      <c r="J94" s="344">
        <v>177</v>
      </c>
      <c r="K94" s="146">
        <v>61.888111888111887</v>
      </c>
      <c r="L94" s="344">
        <v>85</v>
      </c>
      <c r="M94" s="147">
        <v>48.022598870056498</v>
      </c>
      <c r="N94" s="449" t="s">
        <v>131</v>
      </c>
      <c r="O94" s="450"/>
      <c r="P94" s="344">
        <v>269</v>
      </c>
      <c r="Q94" s="344">
        <v>176</v>
      </c>
      <c r="R94" s="146">
        <v>65.427509293680302</v>
      </c>
      <c r="S94" s="344">
        <v>85</v>
      </c>
      <c r="T94" s="146">
        <v>48.295454545454547</v>
      </c>
      <c r="U94" s="344">
        <v>17</v>
      </c>
      <c r="V94" s="344">
        <v>1</v>
      </c>
      <c r="W94" s="146">
        <v>5.8823529411764701</v>
      </c>
      <c r="X94" s="344">
        <v>0</v>
      </c>
      <c r="Y94" s="147">
        <v>0</v>
      </c>
      <c r="Z94" s="449" t="s">
        <v>131</v>
      </c>
      <c r="AA94" s="450"/>
      <c r="AB94" s="344">
        <v>0</v>
      </c>
      <c r="AC94" s="344">
        <v>0</v>
      </c>
      <c r="AD94" s="146">
        <v>0</v>
      </c>
      <c r="AE94" s="344">
        <v>0</v>
      </c>
      <c r="AF94" s="146">
        <v>0</v>
      </c>
      <c r="AG94" s="344">
        <v>0</v>
      </c>
      <c r="AH94" s="344">
        <v>0</v>
      </c>
      <c r="AI94" s="146">
        <v>0</v>
      </c>
      <c r="AJ94" s="344">
        <v>0</v>
      </c>
      <c r="AK94" s="147">
        <v>0</v>
      </c>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row>
    <row r="95" spans="1:79" s="346" customFormat="1" ht="16.899999999999999" customHeight="1">
      <c r="A95" s="26"/>
      <c r="B95" s="451" t="s">
        <v>132</v>
      </c>
      <c r="C95" s="452"/>
      <c r="D95" s="342"/>
      <c r="E95" s="342"/>
      <c r="F95" s="144"/>
      <c r="G95" s="342"/>
      <c r="H95" s="144"/>
      <c r="I95" s="342">
        <v>26</v>
      </c>
      <c r="J95" s="342">
        <v>5</v>
      </c>
      <c r="K95" s="144">
        <v>19.230769230769234</v>
      </c>
      <c r="L95" s="342">
        <v>3</v>
      </c>
      <c r="M95" s="145">
        <v>60</v>
      </c>
      <c r="N95" s="451" t="s">
        <v>132</v>
      </c>
      <c r="O95" s="452"/>
      <c r="P95" s="342">
        <v>0</v>
      </c>
      <c r="Q95" s="342">
        <v>0</v>
      </c>
      <c r="R95" s="144">
        <v>0</v>
      </c>
      <c r="S95" s="342">
        <v>0</v>
      </c>
      <c r="T95" s="144">
        <v>0</v>
      </c>
      <c r="U95" s="342">
        <v>0</v>
      </c>
      <c r="V95" s="342">
        <v>0</v>
      </c>
      <c r="W95" s="144">
        <v>0</v>
      </c>
      <c r="X95" s="342">
        <v>0</v>
      </c>
      <c r="Y95" s="145">
        <v>0</v>
      </c>
      <c r="Z95" s="451" t="s">
        <v>132</v>
      </c>
      <c r="AA95" s="452"/>
      <c r="AB95" s="342">
        <v>20</v>
      </c>
      <c r="AC95" s="342">
        <v>5</v>
      </c>
      <c r="AD95" s="144">
        <v>25</v>
      </c>
      <c r="AE95" s="342">
        <v>3</v>
      </c>
      <c r="AF95" s="144">
        <v>60</v>
      </c>
      <c r="AG95" s="342">
        <v>9</v>
      </c>
      <c r="AH95" s="342">
        <v>0</v>
      </c>
      <c r="AI95" s="144">
        <v>0</v>
      </c>
      <c r="AJ95" s="342">
        <v>0</v>
      </c>
      <c r="AK95" s="145">
        <v>0</v>
      </c>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row>
    <row r="96" spans="1:79" s="346" customFormat="1" ht="16.899999999999999" customHeight="1">
      <c r="A96" s="26"/>
      <c r="B96" s="453" t="s">
        <v>133</v>
      </c>
      <c r="C96" s="454"/>
      <c r="D96" s="342"/>
      <c r="E96" s="342"/>
      <c r="F96" s="144"/>
      <c r="G96" s="342"/>
      <c r="H96" s="144"/>
      <c r="I96" s="342">
        <v>0</v>
      </c>
      <c r="J96" s="342">
        <v>0</v>
      </c>
      <c r="K96" s="144">
        <v>0</v>
      </c>
      <c r="L96" s="342">
        <v>0</v>
      </c>
      <c r="M96" s="145">
        <v>0</v>
      </c>
      <c r="N96" s="453" t="s">
        <v>133</v>
      </c>
      <c r="O96" s="454"/>
      <c r="P96" s="342">
        <v>0</v>
      </c>
      <c r="Q96" s="342">
        <v>0</v>
      </c>
      <c r="R96" s="144">
        <v>0</v>
      </c>
      <c r="S96" s="342">
        <v>0</v>
      </c>
      <c r="T96" s="144">
        <v>0</v>
      </c>
      <c r="U96" s="342">
        <v>0</v>
      </c>
      <c r="V96" s="342">
        <v>0</v>
      </c>
      <c r="W96" s="144">
        <v>0</v>
      </c>
      <c r="X96" s="342">
        <v>0</v>
      </c>
      <c r="Y96" s="145">
        <v>0</v>
      </c>
      <c r="Z96" s="453" t="s">
        <v>133</v>
      </c>
      <c r="AA96" s="454"/>
      <c r="AB96" s="342">
        <v>0</v>
      </c>
      <c r="AC96" s="342">
        <v>0</v>
      </c>
      <c r="AD96" s="144">
        <v>0</v>
      </c>
      <c r="AE96" s="342">
        <v>0</v>
      </c>
      <c r="AF96" s="144">
        <v>0</v>
      </c>
      <c r="AG96" s="342">
        <v>0</v>
      </c>
      <c r="AH96" s="342">
        <v>0</v>
      </c>
      <c r="AI96" s="144">
        <v>0</v>
      </c>
      <c r="AJ96" s="342">
        <v>0</v>
      </c>
      <c r="AK96" s="145">
        <v>0</v>
      </c>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row>
    <row r="97" spans="1:79" ht="16.899999999999999" customHeight="1" thickBot="1">
      <c r="A97" s="26"/>
      <c r="B97" s="455" t="s">
        <v>134</v>
      </c>
      <c r="C97" s="456"/>
      <c r="D97" s="349">
        <v>328</v>
      </c>
      <c r="E97" s="349">
        <v>182</v>
      </c>
      <c r="F97" s="158">
        <v>55.487804878048784</v>
      </c>
      <c r="G97" s="349">
        <v>88</v>
      </c>
      <c r="H97" s="158">
        <v>48.35164835164835</v>
      </c>
      <c r="I97" s="349">
        <v>312</v>
      </c>
      <c r="J97" s="349">
        <v>182</v>
      </c>
      <c r="K97" s="158">
        <v>58.333333333333336</v>
      </c>
      <c r="L97" s="349">
        <v>88</v>
      </c>
      <c r="M97" s="159">
        <v>48.35164835164835</v>
      </c>
      <c r="N97" s="455" t="s">
        <v>134</v>
      </c>
      <c r="O97" s="456"/>
      <c r="P97" s="349">
        <v>269</v>
      </c>
      <c r="Q97" s="349">
        <v>176</v>
      </c>
      <c r="R97" s="158">
        <v>65.427509293680302</v>
      </c>
      <c r="S97" s="349">
        <v>85</v>
      </c>
      <c r="T97" s="158">
        <v>48.295454545454547</v>
      </c>
      <c r="U97" s="349">
        <v>17</v>
      </c>
      <c r="V97" s="349">
        <v>1</v>
      </c>
      <c r="W97" s="158">
        <v>5.8823529411764701</v>
      </c>
      <c r="X97" s="349">
        <v>0</v>
      </c>
      <c r="Y97" s="159">
        <v>0</v>
      </c>
      <c r="Z97" s="455" t="s">
        <v>134</v>
      </c>
      <c r="AA97" s="456"/>
      <c r="AB97" s="349">
        <v>20</v>
      </c>
      <c r="AC97" s="349">
        <v>5</v>
      </c>
      <c r="AD97" s="158">
        <v>25</v>
      </c>
      <c r="AE97" s="349">
        <v>3</v>
      </c>
      <c r="AF97" s="158">
        <v>60</v>
      </c>
      <c r="AG97" s="349">
        <v>9</v>
      </c>
      <c r="AH97" s="349">
        <v>0</v>
      </c>
      <c r="AI97" s="158">
        <v>0</v>
      </c>
      <c r="AJ97" s="349">
        <v>0</v>
      </c>
      <c r="AK97" s="159">
        <v>0</v>
      </c>
    </row>
    <row r="98" spans="1:79" ht="17.25" customHeight="1">
      <c r="A98" s="26"/>
      <c r="B98" s="86" t="s">
        <v>135</v>
      </c>
      <c r="C98" s="87"/>
      <c r="D98" s="269"/>
      <c r="I98" s="312"/>
      <c r="J98" s="13"/>
      <c r="L98" s="86"/>
      <c r="N98" s="86" t="s">
        <v>135</v>
      </c>
      <c r="O98" s="87"/>
      <c r="P98" s="269"/>
      <c r="Q98" s="311"/>
      <c r="R98" s="269"/>
      <c r="S98" s="311"/>
      <c r="T98" s="311"/>
      <c r="U98" s="312"/>
      <c r="X98" s="86"/>
      <c r="Y98" s="13"/>
      <c r="Z98" s="86" t="s">
        <v>135</v>
      </c>
      <c r="AA98" s="87"/>
      <c r="AB98" s="269"/>
      <c r="AC98" s="311"/>
      <c r="AD98" s="269"/>
      <c r="AE98" s="311"/>
      <c r="AF98" s="311"/>
      <c r="AG98" s="312"/>
      <c r="AJ98" s="86"/>
      <c r="AK98" s="13"/>
      <c r="BZ98" s="308"/>
      <c r="CA98" s="308"/>
    </row>
    <row r="99" spans="1:79" ht="17.25" customHeight="1">
      <c r="A99" s="26"/>
      <c r="B99" s="92" t="s">
        <v>136</v>
      </c>
      <c r="C99" s="93"/>
      <c r="D99" s="269"/>
      <c r="I99" s="312"/>
      <c r="J99" s="13"/>
      <c r="L99" s="86"/>
      <c r="N99" s="92" t="s">
        <v>136</v>
      </c>
      <c r="O99" s="93"/>
      <c r="P99" s="269"/>
      <c r="Q99" s="311"/>
      <c r="R99" s="269"/>
      <c r="S99" s="311"/>
      <c r="T99" s="311"/>
      <c r="U99" s="312"/>
      <c r="X99" s="86"/>
      <c r="Y99" s="13"/>
      <c r="Z99" s="92" t="s">
        <v>136</v>
      </c>
      <c r="AA99" s="93"/>
      <c r="AB99" s="269"/>
      <c r="AC99" s="311"/>
      <c r="AD99" s="269"/>
      <c r="AE99" s="311"/>
      <c r="AF99" s="311"/>
      <c r="AG99" s="312"/>
      <c r="AJ99" s="86"/>
      <c r="AK99" s="13"/>
      <c r="BZ99" s="308"/>
      <c r="CA99" s="308"/>
    </row>
    <row r="100" spans="1:79" ht="17.25" customHeight="1">
      <c r="A100" s="26"/>
      <c r="B100" s="92" t="s">
        <v>137</v>
      </c>
      <c r="C100" s="93"/>
      <c r="D100" s="269"/>
      <c r="I100" s="312"/>
      <c r="J100" s="13"/>
      <c r="L100" s="86"/>
      <c r="N100" s="92" t="s">
        <v>137</v>
      </c>
      <c r="O100" s="93"/>
      <c r="P100" s="269"/>
      <c r="Q100" s="311"/>
      <c r="R100" s="269"/>
      <c r="S100" s="311"/>
      <c r="T100" s="311"/>
      <c r="U100" s="312"/>
      <c r="X100" s="86"/>
      <c r="Y100" s="13"/>
      <c r="Z100" s="92" t="s">
        <v>137</v>
      </c>
      <c r="AA100" s="93"/>
      <c r="AB100" s="269"/>
      <c r="AC100" s="311"/>
      <c r="AD100" s="269"/>
      <c r="AE100" s="311"/>
      <c r="AF100" s="311"/>
      <c r="AG100" s="312"/>
      <c r="AJ100" s="86"/>
      <c r="AK100" s="13"/>
      <c r="BZ100" s="308"/>
      <c r="CA100" s="308"/>
    </row>
    <row r="101" spans="1:79" ht="17.25" customHeight="1">
      <c r="A101" s="26"/>
      <c r="B101" s="95" t="s">
        <v>138</v>
      </c>
      <c r="C101" s="93"/>
      <c r="D101" s="269"/>
      <c r="I101" s="312"/>
      <c r="J101" s="13"/>
      <c r="N101" s="95" t="s">
        <v>138</v>
      </c>
      <c r="O101" s="93"/>
      <c r="P101" s="269"/>
      <c r="Q101" s="311"/>
      <c r="R101" s="269"/>
      <c r="S101" s="311"/>
      <c r="T101" s="311"/>
      <c r="U101" s="312"/>
      <c r="Y101" s="13"/>
      <c r="Z101" s="95" t="s">
        <v>138</v>
      </c>
      <c r="AA101" s="93"/>
      <c r="AB101" s="269"/>
      <c r="AC101" s="311"/>
      <c r="AD101" s="269"/>
      <c r="AE101" s="311"/>
      <c r="AF101" s="311"/>
      <c r="AG101" s="312"/>
      <c r="AK101" s="13"/>
      <c r="BZ101" s="308"/>
      <c r="CA101" s="308"/>
    </row>
    <row r="102" spans="1:79" ht="17.25" customHeight="1">
      <c r="A102" s="26"/>
      <c r="B102" s="95" t="s">
        <v>139</v>
      </c>
      <c r="C102" s="93"/>
      <c r="D102" s="269"/>
      <c r="I102" s="312"/>
      <c r="J102" s="13"/>
      <c r="N102" s="95" t="s">
        <v>139</v>
      </c>
      <c r="O102" s="93"/>
      <c r="P102" s="269"/>
      <c r="Q102" s="311"/>
      <c r="R102" s="269"/>
      <c r="S102" s="311"/>
      <c r="T102" s="311"/>
      <c r="U102" s="312"/>
      <c r="Y102" s="13"/>
      <c r="Z102" s="95" t="s">
        <v>139</v>
      </c>
      <c r="AA102" s="93"/>
      <c r="AB102" s="269"/>
      <c r="AC102" s="311"/>
      <c r="AD102" s="269"/>
      <c r="AE102" s="311"/>
      <c r="AF102" s="311"/>
      <c r="AG102" s="312"/>
      <c r="AK102" s="13"/>
      <c r="BZ102" s="308"/>
      <c r="CA102" s="308"/>
    </row>
    <row r="103" spans="1:79" ht="17.25" customHeight="1">
      <c r="A103" s="26"/>
      <c r="B103" s="96" t="s">
        <v>140</v>
      </c>
      <c r="C103" s="93"/>
      <c r="D103" s="269"/>
      <c r="I103" s="312"/>
      <c r="J103" s="13"/>
      <c r="N103" s="96" t="s">
        <v>140</v>
      </c>
      <c r="O103" s="93"/>
      <c r="P103" s="269"/>
      <c r="Q103" s="311"/>
      <c r="R103" s="269"/>
      <c r="S103" s="311"/>
      <c r="T103" s="311"/>
      <c r="U103" s="312"/>
      <c r="Y103" s="13"/>
      <c r="Z103" s="96" t="s">
        <v>140</v>
      </c>
      <c r="AA103" s="93"/>
      <c r="AB103" s="269"/>
      <c r="AC103" s="311"/>
      <c r="AD103" s="269"/>
      <c r="AE103" s="311"/>
      <c r="AF103" s="311"/>
      <c r="AG103" s="312"/>
      <c r="AK103" s="13"/>
      <c r="BZ103" s="308"/>
      <c r="CA103" s="308"/>
    </row>
    <row r="104" spans="1:79" ht="17.25" customHeight="1">
      <c r="A104" s="26"/>
      <c r="B104" s="96" t="s">
        <v>141</v>
      </c>
      <c r="C104" s="93"/>
      <c r="D104" s="269"/>
      <c r="I104" s="312"/>
      <c r="J104" s="13"/>
      <c r="N104" s="96" t="s">
        <v>141</v>
      </c>
      <c r="O104" s="93"/>
      <c r="P104" s="269"/>
      <c r="Q104" s="311"/>
      <c r="R104" s="269"/>
      <c r="S104" s="311"/>
      <c r="T104" s="311"/>
      <c r="U104" s="312"/>
      <c r="Y104" s="13"/>
      <c r="Z104" s="96" t="s">
        <v>141</v>
      </c>
      <c r="AA104" s="93"/>
      <c r="AB104" s="269"/>
      <c r="AC104" s="311"/>
      <c r="AD104" s="269"/>
      <c r="AE104" s="311"/>
      <c r="AF104" s="311"/>
      <c r="AG104" s="312"/>
      <c r="AK104" s="13"/>
      <c r="BZ104" s="308"/>
      <c r="CA104" s="308"/>
    </row>
    <row r="105" spans="1:79" ht="17.25" customHeight="1">
      <c r="A105" s="26"/>
      <c r="B105" s="96" t="s">
        <v>142</v>
      </c>
      <c r="C105" s="87"/>
      <c r="D105" s="269"/>
      <c r="I105" s="312"/>
      <c r="J105" s="13"/>
      <c r="N105" s="96" t="s">
        <v>142</v>
      </c>
      <c r="O105" s="87"/>
      <c r="P105" s="269"/>
      <c r="Q105" s="311"/>
      <c r="R105" s="269"/>
      <c r="S105" s="311"/>
      <c r="T105" s="311"/>
      <c r="U105" s="312"/>
      <c r="Y105" s="13"/>
      <c r="Z105" s="96" t="s">
        <v>142</v>
      </c>
      <c r="AA105" s="87"/>
      <c r="AB105" s="269"/>
      <c r="AC105" s="311"/>
      <c r="AD105" s="269"/>
      <c r="AE105" s="311"/>
      <c r="AF105" s="311"/>
      <c r="AG105" s="312"/>
      <c r="AK105" s="13"/>
      <c r="BZ105" s="308"/>
      <c r="CA105" s="308"/>
    </row>
    <row r="106" spans="1:79" ht="15" customHeight="1">
      <c r="F106" s="311"/>
      <c r="H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row>
    <row r="107" spans="1:79" ht="15" customHeight="1">
      <c r="F107" s="311"/>
      <c r="H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row>
    <row r="108" spans="1:79" ht="15" customHeight="1">
      <c r="F108" s="311"/>
      <c r="H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row>
    <row r="109" spans="1:79" ht="15" customHeight="1">
      <c r="F109" s="311"/>
      <c r="H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row>
    <row r="110" spans="1:79" ht="15" customHeight="1"/>
    <row r="111" spans="1:79" ht="15" customHeight="1"/>
    <row r="112" spans="1:79" ht="15" customHeight="1"/>
    <row r="113" spans="6:33" ht="15" customHeight="1"/>
    <row r="114" spans="6:33" ht="15" customHeight="1"/>
    <row r="115" spans="6:33" ht="15" customHeight="1"/>
    <row r="116" spans="6:33" ht="15" customHeight="1"/>
    <row r="117" spans="6:33" ht="15" customHeight="1">
      <c r="F117" s="311"/>
      <c r="H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row>
    <row r="118" spans="6:33" ht="15" customHeight="1"/>
    <row r="119" spans="6:33" ht="15" customHeight="1"/>
    <row r="120" spans="6:33" ht="15" customHeight="1"/>
    <row r="121" spans="6:33" ht="15" customHeight="1"/>
    <row r="122" spans="6:33" ht="15" customHeight="1"/>
    <row r="123" spans="6:33" ht="15" customHeight="1"/>
    <row r="124" spans="6:33" ht="15" customHeight="1"/>
    <row r="125" spans="6:33" ht="15" customHeight="1"/>
  </sheetData>
  <mergeCells count="78">
    <mergeCell ref="AG3:AK3"/>
    <mergeCell ref="B3:B6"/>
    <mergeCell ref="C3:C6"/>
    <mergeCell ref="D3:H3"/>
    <mergeCell ref="I3:M3"/>
    <mergeCell ref="N3:N6"/>
    <mergeCell ref="O3:O6"/>
    <mergeCell ref="P3:T3"/>
    <mergeCell ref="U3:Y3"/>
    <mergeCell ref="Z3:Z6"/>
    <mergeCell ref="AA3:AA6"/>
    <mergeCell ref="AB3:AF3"/>
    <mergeCell ref="B8:B10"/>
    <mergeCell ref="N8:N10"/>
    <mergeCell ref="Z8:Z10"/>
    <mergeCell ref="B13:B16"/>
    <mergeCell ref="N13:N16"/>
    <mergeCell ref="Z13:Z16"/>
    <mergeCell ref="B17:B20"/>
    <mergeCell ref="N17:N20"/>
    <mergeCell ref="Z17:Z20"/>
    <mergeCell ref="B27:B30"/>
    <mergeCell ref="N27:N30"/>
    <mergeCell ref="Z27:Z30"/>
    <mergeCell ref="B31:C31"/>
    <mergeCell ref="N31:O31"/>
    <mergeCell ref="Z31:AA31"/>
    <mergeCell ref="B32:B35"/>
    <mergeCell ref="N32:N35"/>
    <mergeCell ref="Z32:Z35"/>
    <mergeCell ref="B40:B44"/>
    <mergeCell ref="N40:N44"/>
    <mergeCell ref="Z40:Z44"/>
    <mergeCell ref="B48:B50"/>
    <mergeCell ref="N48:N50"/>
    <mergeCell ref="Z48:Z50"/>
    <mergeCell ref="B55:B57"/>
    <mergeCell ref="N55:N57"/>
    <mergeCell ref="Z55:Z57"/>
    <mergeCell ref="B58:B60"/>
    <mergeCell ref="N58:N60"/>
    <mergeCell ref="Z58:Z60"/>
    <mergeCell ref="B61:B64"/>
    <mergeCell ref="N61:N64"/>
    <mergeCell ref="Z61:Z64"/>
    <mergeCell ref="B66:B69"/>
    <mergeCell ref="N66:N69"/>
    <mergeCell ref="Z66:Z69"/>
    <mergeCell ref="B71:C71"/>
    <mergeCell ref="N71:O71"/>
    <mergeCell ref="Z71:AA71"/>
    <mergeCell ref="B77:B81"/>
    <mergeCell ref="N77:N81"/>
    <mergeCell ref="Z77:Z81"/>
    <mergeCell ref="B82:B84"/>
    <mergeCell ref="N82:N84"/>
    <mergeCell ref="Z82:Z84"/>
    <mergeCell ref="B85:C85"/>
    <mergeCell ref="N85:O85"/>
    <mergeCell ref="Z85:AA85"/>
    <mergeCell ref="B86:B89"/>
    <mergeCell ref="N86:N89"/>
    <mergeCell ref="Z86:Z89"/>
    <mergeCell ref="B91:C91"/>
    <mergeCell ref="N91:O91"/>
    <mergeCell ref="Z91:AA91"/>
    <mergeCell ref="B94:C94"/>
    <mergeCell ref="N94:O94"/>
    <mergeCell ref="Z94:AA94"/>
    <mergeCell ref="B95:C95"/>
    <mergeCell ref="N95:O95"/>
    <mergeCell ref="Z95:AA95"/>
    <mergeCell ref="B96:C96"/>
    <mergeCell ref="N96:O96"/>
    <mergeCell ref="Z96:AA96"/>
    <mergeCell ref="B97:C97"/>
    <mergeCell ref="N97:O97"/>
    <mergeCell ref="Z97:AA97"/>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1" min="1" max="36" man="1"/>
  </rowBreaks>
  <colBreaks count="2" manualBreakCount="2">
    <brk id="13" max="1048575" man="1"/>
    <brk id="2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F0"/>
  </sheetPr>
  <dimension ref="A1:EO125"/>
  <sheetViews>
    <sheetView view="pageBreakPreview" zoomScaleNormal="75" zoomScaleSheetLayoutView="100" workbookViewId="0">
      <pane ySplit="7" topLeftCell="A8" activePane="bottomLeft" state="frozen"/>
      <selection pane="bottomLeft"/>
    </sheetView>
  </sheetViews>
  <sheetFormatPr defaultColWidth="7.875" defaultRowHeight="12"/>
  <cols>
    <col min="1" max="1" width="2.5" style="308" customWidth="1"/>
    <col min="2" max="2" width="10.25" style="309" customWidth="1"/>
    <col min="3" max="3" width="16.625" style="310" customWidth="1"/>
    <col min="4" max="5" width="10.25" style="311" customWidth="1"/>
    <col min="6" max="6" width="10.25" style="269" customWidth="1"/>
    <col min="7" max="7" width="10.25" style="311" customWidth="1"/>
    <col min="8" max="8" width="10.25" style="269" customWidth="1"/>
    <col min="9" max="10" width="10.25" style="311" customWidth="1"/>
    <col min="11" max="11" width="10.25" style="312" customWidth="1"/>
    <col min="12" max="12" width="10.25" style="13" customWidth="1"/>
    <col min="13" max="14" width="10.25" style="312" customWidth="1"/>
    <col min="15" max="15" width="16.625" style="312" customWidth="1"/>
    <col min="16" max="17" width="10.25" style="13" customWidth="1"/>
    <col min="18" max="18" width="10.25" style="312" customWidth="1"/>
    <col min="19" max="19" width="10.25" style="13" customWidth="1"/>
    <col min="20" max="20" width="10.25" style="312" customWidth="1"/>
    <col min="21" max="22" width="10.25" style="13" customWidth="1"/>
    <col min="23" max="23" width="10.25" style="312" customWidth="1"/>
    <col min="24" max="24" width="10.25" style="13" customWidth="1"/>
    <col min="25" max="26" width="10.25" style="312" customWidth="1"/>
    <col min="27" max="27" width="16.625" style="312" customWidth="1"/>
    <col min="28" max="29" width="10.25" style="13" customWidth="1"/>
    <col min="30" max="30" width="10.25" style="312" customWidth="1"/>
    <col min="31" max="31" width="10.25" style="13" customWidth="1"/>
    <col min="32" max="32" width="10.25" style="312" customWidth="1"/>
    <col min="33" max="34" width="10.25" style="13" customWidth="1"/>
    <col min="35" max="35" width="10.25" style="312" customWidth="1"/>
    <col min="36" max="36" width="10.25" style="13" customWidth="1"/>
    <col min="37" max="37" width="10.25" style="312" customWidth="1"/>
    <col min="38" max="79" width="10.25" style="313" customWidth="1"/>
    <col min="80" max="126" width="10.25" style="308" customWidth="1"/>
    <col min="127" max="16384" width="7.875" style="308"/>
  </cols>
  <sheetData>
    <row r="1" spans="1:79" ht="14.25" customHeight="1">
      <c r="C1" s="350"/>
    </row>
    <row r="2" spans="1:79" ht="21.6" customHeight="1" thickBot="1">
      <c r="B2" s="314" t="s">
        <v>3107</v>
      </c>
      <c r="C2" s="319"/>
      <c r="D2" s="351"/>
      <c r="E2" s="319"/>
      <c r="F2" s="351"/>
      <c r="G2" s="319"/>
      <c r="H2" s="319"/>
      <c r="I2" s="321"/>
      <c r="J2" s="320"/>
      <c r="K2" s="321"/>
      <c r="M2" s="320"/>
      <c r="N2" s="314" t="s">
        <v>3108</v>
      </c>
      <c r="O2" s="320"/>
      <c r="Q2" s="320"/>
      <c r="R2" s="321"/>
      <c r="S2" s="320"/>
      <c r="T2" s="320"/>
      <c r="U2" s="321"/>
      <c r="V2" s="320"/>
      <c r="W2" s="321"/>
      <c r="Y2" s="320"/>
      <c r="Z2" s="322" t="s">
        <v>3109</v>
      </c>
      <c r="AA2" s="320"/>
      <c r="AC2" s="320"/>
      <c r="AD2" s="321"/>
      <c r="AE2" s="320"/>
      <c r="AF2" s="320"/>
      <c r="AG2" s="321"/>
      <c r="AH2" s="320"/>
      <c r="AI2" s="321"/>
      <c r="AK2" s="320"/>
      <c r="BZ2" s="308"/>
      <c r="CA2" s="308"/>
    </row>
    <row r="3" spans="1:79" ht="16.899999999999999" customHeight="1">
      <c r="B3" s="469" t="s">
        <v>1</v>
      </c>
      <c r="C3" s="472" t="s">
        <v>2</v>
      </c>
      <c r="D3" s="502" t="s">
        <v>3091</v>
      </c>
      <c r="E3" s="502"/>
      <c r="F3" s="502"/>
      <c r="G3" s="502"/>
      <c r="H3" s="502"/>
      <c r="I3" s="502" t="s">
        <v>3092</v>
      </c>
      <c r="J3" s="502"/>
      <c r="K3" s="502"/>
      <c r="L3" s="502"/>
      <c r="M3" s="504"/>
      <c r="N3" s="469" t="s">
        <v>1</v>
      </c>
      <c r="O3" s="472" t="s">
        <v>2</v>
      </c>
      <c r="P3" s="502" t="s">
        <v>3093</v>
      </c>
      <c r="Q3" s="502"/>
      <c r="R3" s="502"/>
      <c r="S3" s="502"/>
      <c r="T3" s="502"/>
      <c r="U3" s="503" t="s">
        <v>3094</v>
      </c>
      <c r="V3" s="559"/>
      <c r="W3" s="559"/>
      <c r="X3" s="559"/>
      <c r="Y3" s="560"/>
      <c r="Z3" s="469" t="s">
        <v>1</v>
      </c>
      <c r="AA3" s="472" t="s">
        <v>2</v>
      </c>
      <c r="AB3" s="503" t="s">
        <v>3095</v>
      </c>
      <c r="AC3" s="559"/>
      <c r="AD3" s="559"/>
      <c r="AE3" s="559"/>
      <c r="AF3" s="561"/>
      <c r="AG3" s="502" t="s">
        <v>3096</v>
      </c>
      <c r="AH3" s="502"/>
      <c r="AI3" s="502"/>
      <c r="AJ3" s="502"/>
      <c r="AK3" s="50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row>
    <row r="4" spans="1:79" ht="16.899999999999999" customHeight="1">
      <c r="B4" s="470"/>
      <c r="C4" s="473"/>
      <c r="D4" s="323" t="s">
        <v>3097</v>
      </c>
      <c r="E4" s="323" t="s">
        <v>169</v>
      </c>
      <c r="F4" s="327" t="s">
        <v>3098</v>
      </c>
      <c r="G4" s="323" t="s">
        <v>3099</v>
      </c>
      <c r="H4" s="328" t="s">
        <v>3100</v>
      </c>
      <c r="I4" s="323" t="s">
        <v>3097</v>
      </c>
      <c r="J4" s="323" t="s">
        <v>169</v>
      </c>
      <c r="K4" s="327" t="s">
        <v>3098</v>
      </c>
      <c r="L4" s="323" t="s">
        <v>3099</v>
      </c>
      <c r="M4" s="329" t="s">
        <v>3100</v>
      </c>
      <c r="N4" s="470"/>
      <c r="O4" s="473"/>
      <c r="P4" s="323" t="s">
        <v>3097</v>
      </c>
      <c r="Q4" s="323" t="s">
        <v>169</v>
      </c>
      <c r="R4" s="327" t="s">
        <v>3098</v>
      </c>
      <c r="S4" s="323" t="s">
        <v>3099</v>
      </c>
      <c r="T4" s="328" t="s">
        <v>3100</v>
      </c>
      <c r="U4" s="323" t="s">
        <v>3097</v>
      </c>
      <c r="V4" s="323" t="s">
        <v>169</v>
      </c>
      <c r="W4" s="327" t="s">
        <v>3098</v>
      </c>
      <c r="X4" s="323" t="s">
        <v>3099</v>
      </c>
      <c r="Y4" s="329" t="s">
        <v>3100</v>
      </c>
      <c r="Z4" s="470"/>
      <c r="AA4" s="473"/>
      <c r="AB4" s="323" t="s">
        <v>3097</v>
      </c>
      <c r="AC4" s="323" t="s">
        <v>169</v>
      </c>
      <c r="AD4" s="327" t="s">
        <v>3098</v>
      </c>
      <c r="AE4" s="323" t="s">
        <v>3099</v>
      </c>
      <c r="AF4" s="328" t="s">
        <v>3100</v>
      </c>
      <c r="AG4" s="323" t="s">
        <v>3097</v>
      </c>
      <c r="AH4" s="323" t="s">
        <v>169</v>
      </c>
      <c r="AI4" s="327" t="s">
        <v>3098</v>
      </c>
      <c r="AJ4" s="323" t="s">
        <v>3099</v>
      </c>
      <c r="AK4" s="329" t="s">
        <v>3100</v>
      </c>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row>
    <row r="5" spans="1:79" ht="16.899999999999999" customHeight="1">
      <c r="B5" s="470"/>
      <c r="C5" s="473"/>
      <c r="D5" s="330"/>
      <c r="E5" s="330" t="s">
        <v>3101</v>
      </c>
      <c r="F5" s="334" t="s">
        <v>3102</v>
      </c>
      <c r="G5" s="330" t="s">
        <v>3101</v>
      </c>
      <c r="H5" s="335" t="s">
        <v>3103</v>
      </c>
      <c r="I5" s="330"/>
      <c r="J5" s="330" t="s">
        <v>3101</v>
      </c>
      <c r="K5" s="334" t="s">
        <v>3102</v>
      </c>
      <c r="L5" s="330" t="s">
        <v>3101</v>
      </c>
      <c r="M5" s="336" t="s">
        <v>3103</v>
      </c>
      <c r="N5" s="470"/>
      <c r="O5" s="473"/>
      <c r="P5" s="330"/>
      <c r="Q5" s="330" t="s">
        <v>3101</v>
      </c>
      <c r="R5" s="334" t="s">
        <v>3102</v>
      </c>
      <c r="S5" s="330" t="s">
        <v>3101</v>
      </c>
      <c r="T5" s="335" t="s">
        <v>3103</v>
      </c>
      <c r="U5" s="330"/>
      <c r="V5" s="330" t="s">
        <v>3101</v>
      </c>
      <c r="W5" s="334" t="s">
        <v>3102</v>
      </c>
      <c r="X5" s="330" t="s">
        <v>3101</v>
      </c>
      <c r="Y5" s="336" t="s">
        <v>3103</v>
      </c>
      <c r="Z5" s="470"/>
      <c r="AA5" s="473"/>
      <c r="AB5" s="330"/>
      <c r="AC5" s="330" t="s">
        <v>3101</v>
      </c>
      <c r="AD5" s="334" t="s">
        <v>3102</v>
      </c>
      <c r="AE5" s="330" t="s">
        <v>3101</v>
      </c>
      <c r="AF5" s="335" t="s">
        <v>3103</v>
      </c>
      <c r="AG5" s="330"/>
      <c r="AH5" s="330" t="s">
        <v>3101</v>
      </c>
      <c r="AI5" s="334" t="s">
        <v>3102</v>
      </c>
      <c r="AJ5" s="330" t="s">
        <v>3101</v>
      </c>
      <c r="AK5" s="336" t="s">
        <v>3103</v>
      </c>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row>
    <row r="6" spans="1:79" ht="16.899999999999999" customHeight="1" thickBot="1">
      <c r="B6" s="471"/>
      <c r="C6" s="474"/>
      <c r="D6" s="337"/>
      <c r="E6" s="337"/>
      <c r="F6" s="138" t="s">
        <v>179</v>
      </c>
      <c r="G6" s="337"/>
      <c r="H6" s="138" t="s">
        <v>179</v>
      </c>
      <c r="I6" s="337"/>
      <c r="J6" s="337"/>
      <c r="K6" s="138" t="s">
        <v>179</v>
      </c>
      <c r="L6" s="337"/>
      <c r="M6" s="139" t="s">
        <v>179</v>
      </c>
      <c r="N6" s="471"/>
      <c r="O6" s="474"/>
      <c r="P6" s="337"/>
      <c r="Q6" s="337"/>
      <c r="R6" s="138" t="s">
        <v>179</v>
      </c>
      <c r="S6" s="337"/>
      <c r="T6" s="138" t="s">
        <v>179</v>
      </c>
      <c r="U6" s="337"/>
      <c r="V6" s="337"/>
      <c r="W6" s="138" t="s">
        <v>179</v>
      </c>
      <c r="X6" s="337"/>
      <c r="Y6" s="139" t="s">
        <v>179</v>
      </c>
      <c r="Z6" s="471"/>
      <c r="AA6" s="474"/>
      <c r="AB6" s="337"/>
      <c r="AC6" s="337"/>
      <c r="AD6" s="138" t="s">
        <v>179</v>
      </c>
      <c r="AE6" s="337"/>
      <c r="AF6" s="138" t="s">
        <v>179</v>
      </c>
      <c r="AG6" s="337"/>
      <c r="AH6" s="337"/>
      <c r="AI6" s="138" t="s">
        <v>179</v>
      </c>
      <c r="AJ6" s="337"/>
      <c r="AK6" s="139" t="s">
        <v>179</v>
      </c>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79" ht="16.899999999999999" customHeight="1">
      <c r="A7" s="26"/>
      <c r="B7" s="27" t="s">
        <v>15</v>
      </c>
      <c r="C7" s="28" t="s">
        <v>16</v>
      </c>
      <c r="D7" s="340">
        <v>45</v>
      </c>
      <c r="E7" s="340">
        <v>30</v>
      </c>
      <c r="F7" s="140">
        <v>66.666666666666657</v>
      </c>
      <c r="G7" s="340">
        <v>12</v>
      </c>
      <c r="H7" s="140">
        <v>40</v>
      </c>
      <c r="I7" s="340">
        <v>45</v>
      </c>
      <c r="J7" s="340">
        <v>30</v>
      </c>
      <c r="K7" s="140">
        <v>66.666666666666657</v>
      </c>
      <c r="L7" s="340">
        <v>12</v>
      </c>
      <c r="M7" s="141">
        <v>40</v>
      </c>
      <c r="N7" s="27" t="s">
        <v>15</v>
      </c>
      <c r="O7" s="28" t="s">
        <v>16</v>
      </c>
      <c r="P7" s="340">
        <v>42</v>
      </c>
      <c r="Q7" s="340">
        <v>29</v>
      </c>
      <c r="R7" s="140">
        <v>69.047619047619051</v>
      </c>
      <c r="S7" s="340">
        <v>12</v>
      </c>
      <c r="T7" s="140">
        <v>41.379310344827587</v>
      </c>
      <c r="U7" s="340">
        <v>3</v>
      </c>
      <c r="V7" s="340">
        <v>1</v>
      </c>
      <c r="W7" s="140">
        <v>33.333333333333329</v>
      </c>
      <c r="X7" s="340">
        <v>0</v>
      </c>
      <c r="Y7" s="141">
        <v>0</v>
      </c>
      <c r="Z7" s="27" t="s">
        <v>15</v>
      </c>
      <c r="AA7" s="28" t="s">
        <v>16</v>
      </c>
      <c r="AB7" s="340">
        <v>0</v>
      </c>
      <c r="AC7" s="340">
        <v>0</v>
      </c>
      <c r="AD7" s="140">
        <v>0</v>
      </c>
      <c r="AE7" s="340">
        <v>0</v>
      </c>
      <c r="AF7" s="140">
        <v>0</v>
      </c>
      <c r="AG7" s="340">
        <v>0</v>
      </c>
      <c r="AH7" s="340">
        <v>0</v>
      </c>
      <c r="AI7" s="140">
        <v>0</v>
      </c>
      <c r="AJ7" s="340">
        <v>0</v>
      </c>
      <c r="AK7" s="141">
        <v>0</v>
      </c>
    </row>
    <row r="8" spans="1:79" ht="16.899999999999999" customHeight="1">
      <c r="A8" s="26"/>
      <c r="B8" s="459" t="s">
        <v>17</v>
      </c>
      <c r="C8" s="33" t="s">
        <v>18</v>
      </c>
      <c r="D8" s="341">
        <v>13</v>
      </c>
      <c r="E8" s="341">
        <v>13</v>
      </c>
      <c r="F8" s="142">
        <v>100</v>
      </c>
      <c r="G8" s="341">
        <v>6</v>
      </c>
      <c r="H8" s="142">
        <v>46.153846153846153</v>
      </c>
      <c r="I8" s="341">
        <v>13</v>
      </c>
      <c r="J8" s="341">
        <v>13</v>
      </c>
      <c r="K8" s="142">
        <v>100</v>
      </c>
      <c r="L8" s="341">
        <v>6</v>
      </c>
      <c r="M8" s="143">
        <v>46.153846153846153</v>
      </c>
      <c r="N8" s="459" t="s">
        <v>17</v>
      </c>
      <c r="O8" s="33" t="s">
        <v>18</v>
      </c>
      <c r="P8" s="341">
        <v>13</v>
      </c>
      <c r="Q8" s="341">
        <v>13</v>
      </c>
      <c r="R8" s="142">
        <v>100</v>
      </c>
      <c r="S8" s="341">
        <v>6</v>
      </c>
      <c r="T8" s="142">
        <v>46.153846153846153</v>
      </c>
      <c r="U8" s="341">
        <v>0</v>
      </c>
      <c r="V8" s="341">
        <v>0</v>
      </c>
      <c r="W8" s="142">
        <v>0</v>
      </c>
      <c r="X8" s="341">
        <v>0</v>
      </c>
      <c r="Y8" s="143">
        <v>0</v>
      </c>
      <c r="Z8" s="459" t="s">
        <v>17</v>
      </c>
      <c r="AA8" s="33" t="s">
        <v>18</v>
      </c>
      <c r="AB8" s="341">
        <v>0</v>
      </c>
      <c r="AC8" s="341">
        <v>0</v>
      </c>
      <c r="AD8" s="142">
        <v>0</v>
      </c>
      <c r="AE8" s="341">
        <v>0</v>
      </c>
      <c r="AF8" s="142">
        <v>0</v>
      </c>
      <c r="AG8" s="341">
        <v>0</v>
      </c>
      <c r="AH8" s="341">
        <v>0</v>
      </c>
      <c r="AI8" s="142">
        <v>0</v>
      </c>
      <c r="AJ8" s="341">
        <v>0</v>
      </c>
      <c r="AK8" s="143">
        <v>0</v>
      </c>
    </row>
    <row r="9" spans="1:79" ht="16.899999999999999" customHeight="1">
      <c r="A9" s="26"/>
      <c r="B9" s="460"/>
      <c r="C9" s="38" t="s">
        <v>19</v>
      </c>
      <c r="D9" s="342">
        <v>9</v>
      </c>
      <c r="E9" s="342">
        <v>9</v>
      </c>
      <c r="F9" s="144">
        <v>100</v>
      </c>
      <c r="G9" s="342">
        <v>6</v>
      </c>
      <c r="H9" s="144">
        <v>66.666666666666657</v>
      </c>
      <c r="I9" s="342">
        <v>9</v>
      </c>
      <c r="J9" s="342">
        <v>9</v>
      </c>
      <c r="K9" s="144">
        <v>100</v>
      </c>
      <c r="L9" s="342">
        <v>6</v>
      </c>
      <c r="M9" s="145">
        <v>66.666666666666657</v>
      </c>
      <c r="N9" s="460"/>
      <c r="O9" s="38" t="s">
        <v>19</v>
      </c>
      <c r="P9" s="342">
        <v>9</v>
      </c>
      <c r="Q9" s="342">
        <v>9</v>
      </c>
      <c r="R9" s="144">
        <v>100</v>
      </c>
      <c r="S9" s="342">
        <v>6</v>
      </c>
      <c r="T9" s="144">
        <v>66.666666666666657</v>
      </c>
      <c r="U9" s="342">
        <v>0</v>
      </c>
      <c r="V9" s="342">
        <v>0</v>
      </c>
      <c r="W9" s="144">
        <v>0</v>
      </c>
      <c r="X9" s="342">
        <v>0</v>
      </c>
      <c r="Y9" s="145">
        <v>0</v>
      </c>
      <c r="Z9" s="460"/>
      <c r="AA9" s="38" t="s">
        <v>19</v>
      </c>
      <c r="AB9" s="342">
        <v>0</v>
      </c>
      <c r="AC9" s="342">
        <v>0</v>
      </c>
      <c r="AD9" s="144">
        <v>0</v>
      </c>
      <c r="AE9" s="342">
        <v>0</v>
      </c>
      <c r="AF9" s="144">
        <v>0</v>
      </c>
      <c r="AG9" s="342">
        <v>0</v>
      </c>
      <c r="AH9" s="342">
        <v>0</v>
      </c>
      <c r="AI9" s="144">
        <v>0</v>
      </c>
      <c r="AJ9" s="342">
        <v>0</v>
      </c>
      <c r="AK9" s="145">
        <v>0</v>
      </c>
    </row>
    <row r="10" spans="1:79" ht="16.899999999999999" customHeight="1">
      <c r="A10" s="26"/>
      <c r="B10" s="461"/>
      <c r="C10" s="43" t="s">
        <v>20</v>
      </c>
      <c r="D10" s="342">
        <v>4</v>
      </c>
      <c r="E10" s="342">
        <v>4</v>
      </c>
      <c r="F10" s="144">
        <v>100</v>
      </c>
      <c r="G10" s="342">
        <v>0</v>
      </c>
      <c r="H10" s="144">
        <v>0</v>
      </c>
      <c r="I10" s="342">
        <v>4</v>
      </c>
      <c r="J10" s="342">
        <v>4</v>
      </c>
      <c r="K10" s="144">
        <v>100</v>
      </c>
      <c r="L10" s="342">
        <v>0</v>
      </c>
      <c r="M10" s="145">
        <v>0</v>
      </c>
      <c r="N10" s="461"/>
      <c r="O10" s="43" t="s">
        <v>20</v>
      </c>
      <c r="P10" s="342">
        <v>4</v>
      </c>
      <c r="Q10" s="342">
        <v>4</v>
      </c>
      <c r="R10" s="144">
        <v>100</v>
      </c>
      <c r="S10" s="342">
        <v>0</v>
      </c>
      <c r="T10" s="144">
        <v>0</v>
      </c>
      <c r="U10" s="342">
        <v>0</v>
      </c>
      <c r="V10" s="342">
        <v>0</v>
      </c>
      <c r="W10" s="144">
        <v>0</v>
      </c>
      <c r="X10" s="342">
        <v>0</v>
      </c>
      <c r="Y10" s="145">
        <v>0</v>
      </c>
      <c r="Z10" s="461"/>
      <c r="AA10" s="43" t="s">
        <v>20</v>
      </c>
      <c r="AB10" s="342">
        <v>0</v>
      </c>
      <c r="AC10" s="342">
        <v>0</v>
      </c>
      <c r="AD10" s="144">
        <v>0</v>
      </c>
      <c r="AE10" s="342">
        <v>0</v>
      </c>
      <c r="AF10" s="144">
        <v>0</v>
      </c>
      <c r="AG10" s="342">
        <v>0</v>
      </c>
      <c r="AH10" s="342">
        <v>0</v>
      </c>
      <c r="AI10" s="144">
        <v>0</v>
      </c>
      <c r="AJ10" s="342">
        <v>0</v>
      </c>
      <c r="AK10" s="145">
        <v>0</v>
      </c>
    </row>
    <row r="11" spans="1:79" ht="16.899999999999999" customHeight="1">
      <c r="A11" s="26"/>
      <c r="B11" s="44" t="s">
        <v>21</v>
      </c>
      <c r="C11" s="33" t="s">
        <v>22</v>
      </c>
      <c r="D11" s="341">
        <v>17</v>
      </c>
      <c r="E11" s="341">
        <v>7</v>
      </c>
      <c r="F11" s="142">
        <v>41.17647058823529</v>
      </c>
      <c r="G11" s="341">
        <v>7</v>
      </c>
      <c r="H11" s="142">
        <v>100</v>
      </c>
      <c r="I11" s="341">
        <v>17</v>
      </c>
      <c r="J11" s="341">
        <v>7</v>
      </c>
      <c r="K11" s="142">
        <v>41.17647058823529</v>
      </c>
      <c r="L11" s="341">
        <v>7</v>
      </c>
      <c r="M11" s="143">
        <v>100</v>
      </c>
      <c r="N11" s="44" t="s">
        <v>21</v>
      </c>
      <c r="O11" s="33" t="s">
        <v>22</v>
      </c>
      <c r="P11" s="341">
        <v>15</v>
      </c>
      <c r="Q11" s="341">
        <v>7</v>
      </c>
      <c r="R11" s="142">
        <v>46.666666666666664</v>
      </c>
      <c r="S11" s="341">
        <v>7</v>
      </c>
      <c r="T11" s="142">
        <v>100</v>
      </c>
      <c r="U11" s="341">
        <v>2</v>
      </c>
      <c r="V11" s="341">
        <v>0</v>
      </c>
      <c r="W11" s="142">
        <v>0</v>
      </c>
      <c r="X11" s="341">
        <v>0</v>
      </c>
      <c r="Y11" s="143">
        <v>0</v>
      </c>
      <c r="Z11" s="44" t="s">
        <v>21</v>
      </c>
      <c r="AA11" s="33" t="s">
        <v>22</v>
      </c>
      <c r="AB11" s="341">
        <v>0</v>
      </c>
      <c r="AC11" s="341">
        <v>0</v>
      </c>
      <c r="AD11" s="142">
        <v>0</v>
      </c>
      <c r="AE11" s="341">
        <v>0</v>
      </c>
      <c r="AF11" s="142">
        <v>0</v>
      </c>
      <c r="AG11" s="341">
        <v>0</v>
      </c>
      <c r="AH11" s="341">
        <v>0</v>
      </c>
      <c r="AI11" s="142">
        <v>0</v>
      </c>
      <c r="AJ11" s="341">
        <v>0</v>
      </c>
      <c r="AK11" s="143">
        <v>0</v>
      </c>
    </row>
    <row r="12" spans="1:79" ht="16.899999999999999" customHeight="1">
      <c r="A12" s="26"/>
      <c r="B12" s="44" t="s">
        <v>23</v>
      </c>
      <c r="C12" s="33" t="s">
        <v>24</v>
      </c>
      <c r="D12" s="341">
        <v>13</v>
      </c>
      <c r="E12" s="341">
        <v>3</v>
      </c>
      <c r="F12" s="142">
        <v>23.076923076923077</v>
      </c>
      <c r="G12" s="341">
        <v>3</v>
      </c>
      <c r="H12" s="142">
        <v>100</v>
      </c>
      <c r="I12" s="341">
        <v>13</v>
      </c>
      <c r="J12" s="341">
        <v>3</v>
      </c>
      <c r="K12" s="142">
        <v>23.076923076923077</v>
      </c>
      <c r="L12" s="341">
        <v>3</v>
      </c>
      <c r="M12" s="143">
        <v>100</v>
      </c>
      <c r="N12" s="44" t="s">
        <v>23</v>
      </c>
      <c r="O12" s="33" t="s">
        <v>24</v>
      </c>
      <c r="P12" s="341">
        <v>13</v>
      </c>
      <c r="Q12" s="341">
        <v>3</v>
      </c>
      <c r="R12" s="142">
        <v>23.076923076923077</v>
      </c>
      <c r="S12" s="341">
        <v>3</v>
      </c>
      <c r="T12" s="142">
        <v>100</v>
      </c>
      <c r="U12" s="341">
        <v>0</v>
      </c>
      <c r="V12" s="341">
        <v>0</v>
      </c>
      <c r="W12" s="142">
        <v>0</v>
      </c>
      <c r="X12" s="341">
        <v>0</v>
      </c>
      <c r="Y12" s="143">
        <v>0</v>
      </c>
      <c r="Z12" s="44" t="s">
        <v>23</v>
      </c>
      <c r="AA12" s="33" t="s">
        <v>24</v>
      </c>
      <c r="AB12" s="341">
        <v>0</v>
      </c>
      <c r="AC12" s="341">
        <v>0</v>
      </c>
      <c r="AD12" s="142">
        <v>0</v>
      </c>
      <c r="AE12" s="341">
        <v>0</v>
      </c>
      <c r="AF12" s="142">
        <v>0</v>
      </c>
      <c r="AG12" s="341">
        <v>0</v>
      </c>
      <c r="AH12" s="341">
        <v>0</v>
      </c>
      <c r="AI12" s="142">
        <v>0</v>
      </c>
      <c r="AJ12" s="341">
        <v>0</v>
      </c>
      <c r="AK12" s="143">
        <v>0</v>
      </c>
    </row>
    <row r="13" spans="1:79" ht="16.899999999999999" customHeight="1">
      <c r="A13" s="26"/>
      <c r="B13" s="459" t="s">
        <v>25</v>
      </c>
      <c r="C13" s="43" t="s">
        <v>26</v>
      </c>
      <c r="D13" s="342">
        <v>8</v>
      </c>
      <c r="E13" s="342">
        <v>7</v>
      </c>
      <c r="F13" s="144">
        <v>87.5</v>
      </c>
      <c r="G13" s="342">
        <v>3</v>
      </c>
      <c r="H13" s="144">
        <v>42.857142857142854</v>
      </c>
      <c r="I13" s="342">
        <v>8</v>
      </c>
      <c r="J13" s="342">
        <v>7</v>
      </c>
      <c r="K13" s="144">
        <v>87.5</v>
      </c>
      <c r="L13" s="342">
        <v>3</v>
      </c>
      <c r="M13" s="145">
        <v>42.857142857142854</v>
      </c>
      <c r="N13" s="459" t="s">
        <v>25</v>
      </c>
      <c r="O13" s="43" t="s">
        <v>26</v>
      </c>
      <c r="P13" s="342">
        <v>8</v>
      </c>
      <c r="Q13" s="342">
        <v>7</v>
      </c>
      <c r="R13" s="144">
        <v>87.5</v>
      </c>
      <c r="S13" s="342">
        <v>3</v>
      </c>
      <c r="T13" s="144">
        <v>42.857142857142854</v>
      </c>
      <c r="U13" s="342">
        <v>0</v>
      </c>
      <c r="V13" s="342">
        <v>0</v>
      </c>
      <c r="W13" s="144">
        <v>0</v>
      </c>
      <c r="X13" s="342">
        <v>0</v>
      </c>
      <c r="Y13" s="145">
        <v>0</v>
      </c>
      <c r="Z13" s="459" t="s">
        <v>25</v>
      </c>
      <c r="AA13" s="43" t="s">
        <v>26</v>
      </c>
      <c r="AB13" s="342">
        <v>0</v>
      </c>
      <c r="AC13" s="342">
        <v>0</v>
      </c>
      <c r="AD13" s="144">
        <v>0</v>
      </c>
      <c r="AE13" s="342">
        <v>0</v>
      </c>
      <c r="AF13" s="144">
        <v>0</v>
      </c>
      <c r="AG13" s="342">
        <v>0</v>
      </c>
      <c r="AH13" s="342">
        <v>0</v>
      </c>
      <c r="AI13" s="144">
        <v>0</v>
      </c>
      <c r="AJ13" s="342">
        <v>0</v>
      </c>
      <c r="AK13" s="145">
        <v>0</v>
      </c>
    </row>
    <row r="14" spans="1:79" ht="16.899999999999999" customHeight="1">
      <c r="A14" s="26"/>
      <c r="B14" s="460"/>
      <c r="C14" s="43" t="s">
        <v>27</v>
      </c>
      <c r="D14" s="342">
        <v>2</v>
      </c>
      <c r="E14" s="342">
        <v>2</v>
      </c>
      <c r="F14" s="144">
        <v>100</v>
      </c>
      <c r="G14" s="342">
        <v>0</v>
      </c>
      <c r="H14" s="144">
        <v>0</v>
      </c>
      <c r="I14" s="342">
        <v>2</v>
      </c>
      <c r="J14" s="342">
        <v>2</v>
      </c>
      <c r="K14" s="144">
        <v>100</v>
      </c>
      <c r="L14" s="342">
        <v>0</v>
      </c>
      <c r="M14" s="145">
        <v>0</v>
      </c>
      <c r="N14" s="460"/>
      <c r="O14" s="43" t="s">
        <v>27</v>
      </c>
      <c r="P14" s="342">
        <v>2</v>
      </c>
      <c r="Q14" s="342">
        <v>2</v>
      </c>
      <c r="R14" s="144">
        <v>100</v>
      </c>
      <c r="S14" s="342">
        <v>0</v>
      </c>
      <c r="T14" s="144">
        <v>0</v>
      </c>
      <c r="U14" s="342">
        <v>0</v>
      </c>
      <c r="V14" s="342">
        <v>0</v>
      </c>
      <c r="W14" s="144">
        <v>0</v>
      </c>
      <c r="X14" s="342">
        <v>0</v>
      </c>
      <c r="Y14" s="145">
        <v>0</v>
      </c>
      <c r="Z14" s="460"/>
      <c r="AA14" s="43" t="s">
        <v>27</v>
      </c>
      <c r="AB14" s="342">
        <v>0</v>
      </c>
      <c r="AC14" s="342">
        <v>0</v>
      </c>
      <c r="AD14" s="144">
        <v>0</v>
      </c>
      <c r="AE14" s="342">
        <v>0</v>
      </c>
      <c r="AF14" s="144">
        <v>0</v>
      </c>
      <c r="AG14" s="342">
        <v>0</v>
      </c>
      <c r="AH14" s="342">
        <v>0</v>
      </c>
      <c r="AI14" s="144">
        <v>0</v>
      </c>
      <c r="AJ14" s="342">
        <v>0</v>
      </c>
      <c r="AK14" s="145">
        <v>0</v>
      </c>
    </row>
    <row r="15" spans="1:79" ht="16.899999999999999" customHeight="1">
      <c r="A15" s="26"/>
      <c r="B15" s="460"/>
      <c r="C15" s="43" t="s">
        <v>28</v>
      </c>
      <c r="D15" s="342">
        <v>5</v>
      </c>
      <c r="E15" s="342">
        <v>3</v>
      </c>
      <c r="F15" s="144">
        <v>60</v>
      </c>
      <c r="G15" s="342">
        <v>2</v>
      </c>
      <c r="H15" s="144">
        <v>66.666666666666657</v>
      </c>
      <c r="I15" s="342">
        <v>5</v>
      </c>
      <c r="J15" s="342">
        <v>3</v>
      </c>
      <c r="K15" s="144">
        <v>60</v>
      </c>
      <c r="L15" s="342">
        <v>2</v>
      </c>
      <c r="M15" s="145">
        <v>66.666666666666657</v>
      </c>
      <c r="N15" s="460"/>
      <c r="O15" s="43" t="s">
        <v>28</v>
      </c>
      <c r="P15" s="342">
        <v>3</v>
      </c>
      <c r="Q15" s="342">
        <v>3</v>
      </c>
      <c r="R15" s="144">
        <v>100</v>
      </c>
      <c r="S15" s="342">
        <v>2</v>
      </c>
      <c r="T15" s="144">
        <v>66.666666666666657</v>
      </c>
      <c r="U15" s="342">
        <v>2</v>
      </c>
      <c r="V15" s="342">
        <v>0</v>
      </c>
      <c r="W15" s="144">
        <v>0</v>
      </c>
      <c r="X15" s="342">
        <v>0</v>
      </c>
      <c r="Y15" s="145">
        <v>0</v>
      </c>
      <c r="Z15" s="460"/>
      <c r="AA15" s="43" t="s">
        <v>28</v>
      </c>
      <c r="AB15" s="342">
        <v>0</v>
      </c>
      <c r="AC15" s="342">
        <v>0</v>
      </c>
      <c r="AD15" s="144">
        <v>0</v>
      </c>
      <c r="AE15" s="342">
        <v>0</v>
      </c>
      <c r="AF15" s="144">
        <v>0</v>
      </c>
      <c r="AG15" s="342">
        <v>0</v>
      </c>
      <c r="AH15" s="342">
        <v>0</v>
      </c>
      <c r="AI15" s="144">
        <v>0</v>
      </c>
      <c r="AJ15" s="342">
        <v>0</v>
      </c>
      <c r="AK15" s="145">
        <v>0</v>
      </c>
    </row>
    <row r="16" spans="1:79" ht="16.5" customHeight="1">
      <c r="A16" s="26"/>
      <c r="B16" s="461"/>
      <c r="C16" s="33" t="s">
        <v>29</v>
      </c>
      <c r="D16" s="341">
        <v>15</v>
      </c>
      <c r="E16" s="341">
        <v>12</v>
      </c>
      <c r="F16" s="142">
        <v>80</v>
      </c>
      <c r="G16" s="341">
        <v>5</v>
      </c>
      <c r="H16" s="142">
        <v>41.666666666666671</v>
      </c>
      <c r="I16" s="341">
        <v>15</v>
      </c>
      <c r="J16" s="341">
        <v>12</v>
      </c>
      <c r="K16" s="142">
        <v>80</v>
      </c>
      <c r="L16" s="341">
        <v>5</v>
      </c>
      <c r="M16" s="143">
        <v>41.666666666666671</v>
      </c>
      <c r="N16" s="461"/>
      <c r="O16" s="33" t="s">
        <v>29</v>
      </c>
      <c r="P16" s="341">
        <v>13</v>
      </c>
      <c r="Q16" s="341">
        <v>12</v>
      </c>
      <c r="R16" s="142">
        <v>92.307692307692307</v>
      </c>
      <c r="S16" s="341">
        <v>5</v>
      </c>
      <c r="T16" s="142">
        <v>41.666666666666671</v>
      </c>
      <c r="U16" s="341">
        <v>2</v>
      </c>
      <c r="V16" s="341">
        <v>0</v>
      </c>
      <c r="W16" s="142">
        <v>0</v>
      </c>
      <c r="X16" s="341">
        <v>0</v>
      </c>
      <c r="Y16" s="143">
        <v>0</v>
      </c>
      <c r="Z16" s="461"/>
      <c r="AA16" s="33" t="s">
        <v>29</v>
      </c>
      <c r="AB16" s="341">
        <v>0</v>
      </c>
      <c r="AC16" s="341">
        <v>0</v>
      </c>
      <c r="AD16" s="142">
        <v>0</v>
      </c>
      <c r="AE16" s="341">
        <v>0</v>
      </c>
      <c r="AF16" s="142">
        <v>0</v>
      </c>
      <c r="AG16" s="341">
        <v>0</v>
      </c>
      <c r="AH16" s="341">
        <v>0</v>
      </c>
      <c r="AI16" s="142">
        <v>0</v>
      </c>
      <c r="AJ16" s="341">
        <v>0</v>
      </c>
      <c r="AK16" s="143">
        <v>0</v>
      </c>
    </row>
    <row r="17" spans="1:60" ht="16.899999999999999" customHeight="1">
      <c r="A17" s="26"/>
      <c r="B17" s="459" t="s">
        <v>30</v>
      </c>
      <c r="C17" s="43" t="s">
        <v>31</v>
      </c>
      <c r="D17" s="342">
        <v>12</v>
      </c>
      <c r="E17" s="342">
        <v>10</v>
      </c>
      <c r="F17" s="144">
        <v>83.333333333333343</v>
      </c>
      <c r="G17" s="342">
        <v>4</v>
      </c>
      <c r="H17" s="144">
        <v>40</v>
      </c>
      <c r="I17" s="342">
        <v>12</v>
      </c>
      <c r="J17" s="342">
        <v>10</v>
      </c>
      <c r="K17" s="144">
        <v>83.333333333333343</v>
      </c>
      <c r="L17" s="342">
        <v>4</v>
      </c>
      <c r="M17" s="145">
        <v>40</v>
      </c>
      <c r="N17" s="459" t="s">
        <v>30</v>
      </c>
      <c r="O17" s="43" t="s">
        <v>31</v>
      </c>
      <c r="P17" s="342">
        <v>12</v>
      </c>
      <c r="Q17" s="342">
        <v>10</v>
      </c>
      <c r="R17" s="144">
        <v>83.333333333333343</v>
      </c>
      <c r="S17" s="342">
        <v>4</v>
      </c>
      <c r="T17" s="144">
        <v>40</v>
      </c>
      <c r="U17" s="342">
        <v>0</v>
      </c>
      <c r="V17" s="342">
        <v>0</v>
      </c>
      <c r="W17" s="144">
        <v>0</v>
      </c>
      <c r="X17" s="342">
        <v>0</v>
      </c>
      <c r="Y17" s="145">
        <v>0</v>
      </c>
      <c r="Z17" s="459" t="s">
        <v>30</v>
      </c>
      <c r="AA17" s="43" t="s">
        <v>31</v>
      </c>
      <c r="AB17" s="342">
        <v>0</v>
      </c>
      <c r="AC17" s="342">
        <v>0</v>
      </c>
      <c r="AD17" s="144">
        <v>0</v>
      </c>
      <c r="AE17" s="342">
        <v>0</v>
      </c>
      <c r="AF17" s="144">
        <v>0</v>
      </c>
      <c r="AG17" s="342">
        <v>0</v>
      </c>
      <c r="AH17" s="342">
        <v>0</v>
      </c>
      <c r="AI17" s="144">
        <v>0</v>
      </c>
      <c r="AJ17" s="342">
        <v>0</v>
      </c>
      <c r="AK17" s="145">
        <v>0</v>
      </c>
      <c r="AL17" s="343"/>
      <c r="AM17" s="343"/>
      <c r="AN17" s="343"/>
      <c r="AO17" s="343"/>
      <c r="AP17" s="343"/>
      <c r="AQ17" s="343"/>
      <c r="AR17" s="343"/>
      <c r="AS17" s="343"/>
      <c r="AT17" s="343"/>
    </row>
    <row r="18" spans="1:60" ht="16.899999999999999" customHeight="1">
      <c r="A18" s="26"/>
      <c r="B18" s="460"/>
      <c r="C18" s="43" t="s">
        <v>32</v>
      </c>
      <c r="D18" s="344">
        <v>2</v>
      </c>
      <c r="E18" s="344">
        <v>2</v>
      </c>
      <c r="F18" s="146">
        <v>100</v>
      </c>
      <c r="G18" s="344">
        <v>2</v>
      </c>
      <c r="H18" s="146">
        <v>100</v>
      </c>
      <c r="I18" s="344">
        <v>2</v>
      </c>
      <c r="J18" s="344">
        <v>2</v>
      </c>
      <c r="K18" s="146">
        <v>100</v>
      </c>
      <c r="L18" s="344">
        <v>2</v>
      </c>
      <c r="M18" s="147">
        <v>100</v>
      </c>
      <c r="N18" s="460"/>
      <c r="O18" s="43" t="s">
        <v>32</v>
      </c>
      <c r="P18" s="344">
        <v>2</v>
      </c>
      <c r="Q18" s="344">
        <v>2</v>
      </c>
      <c r="R18" s="146">
        <v>100</v>
      </c>
      <c r="S18" s="344">
        <v>2</v>
      </c>
      <c r="T18" s="146">
        <v>100</v>
      </c>
      <c r="U18" s="344">
        <v>0</v>
      </c>
      <c r="V18" s="344">
        <v>0</v>
      </c>
      <c r="W18" s="146">
        <v>0</v>
      </c>
      <c r="X18" s="344">
        <v>0</v>
      </c>
      <c r="Y18" s="147">
        <v>0</v>
      </c>
      <c r="Z18" s="460"/>
      <c r="AA18" s="43" t="s">
        <v>32</v>
      </c>
      <c r="AB18" s="344">
        <v>0</v>
      </c>
      <c r="AC18" s="344">
        <v>0</v>
      </c>
      <c r="AD18" s="146">
        <v>0</v>
      </c>
      <c r="AE18" s="344">
        <v>0</v>
      </c>
      <c r="AF18" s="146">
        <v>0</v>
      </c>
      <c r="AG18" s="344">
        <v>0</v>
      </c>
      <c r="AH18" s="344">
        <v>0</v>
      </c>
      <c r="AI18" s="146">
        <v>0</v>
      </c>
      <c r="AJ18" s="344">
        <v>0</v>
      </c>
      <c r="AK18" s="147">
        <v>0</v>
      </c>
      <c r="AL18" s="343"/>
      <c r="AM18" s="343"/>
      <c r="AN18" s="343"/>
      <c r="AO18" s="343"/>
      <c r="AP18" s="343"/>
      <c r="AQ18" s="343"/>
    </row>
    <row r="19" spans="1:60" ht="16.899999999999999" customHeight="1">
      <c r="A19" s="26"/>
      <c r="B19" s="460"/>
      <c r="C19" s="43" t="s">
        <v>33</v>
      </c>
      <c r="D19" s="342">
        <v>0</v>
      </c>
      <c r="E19" s="342">
        <v>0</v>
      </c>
      <c r="F19" s="144">
        <v>0</v>
      </c>
      <c r="G19" s="342">
        <v>0</v>
      </c>
      <c r="H19" s="144">
        <v>0</v>
      </c>
      <c r="I19" s="342">
        <v>0</v>
      </c>
      <c r="J19" s="342">
        <v>0</v>
      </c>
      <c r="K19" s="144">
        <v>0</v>
      </c>
      <c r="L19" s="342">
        <v>0</v>
      </c>
      <c r="M19" s="145">
        <v>0</v>
      </c>
      <c r="N19" s="460"/>
      <c r="O19" s="43" t="s">
        <v>33</v>
      </c>
      <c r="P19" s="342">
        <v>0</v>
      </c>
      <c r="Q19" s="342">
        <v>0</v>
      </c>
      <c r="R19" s="144">
        <v>0</v>
      </c>
      <c r="S19" s="342">
        <v>0</v>
      </c>
      <c r="T19" s="144">
        <v>0</v>
      </c>
      <c r="U19" s="342">
        <v>0</v>
      </c>
      <c r="V19" s="342">
        <v>0</v>
      </c>
      <c r="W19" s="144">
        <v>0</v>
      </c>
      <c r="X19" s="342">
        <v>0</v>
      </c>
      <c r="Y19" s="145">
        <v>0</v>
      </c>
      <c r="Z19" s="460"/>
      <c r="AA19" s="43" t="s">
        <v>33</v>
      </c>
      <c r="AB19" s="342">
        <v>0</v>
      </c>
      <c r="AC19" s="342">
        <v>0</v>
      </c>
      <c r="AD19" s="144">
        <v>0</v>
      </c>
      <c r="AE19" s="342">
        <v>0</v>
      </c>
      <c r="AF19" s="144">
        <v>0</v>
      </c>
      <c r="AG19" s="342">
        <v>0</v>
      </c>
      <c r="AH19" s="342">
        <v>0</v>
      </c>
      <c r="AI19" s="144">
        <v>0</v>
      </c>
      <c r="AJ19" s="342">
        <v>0</v>
      </c>
      <c r="AK19" s="145">
        <v>0</v>
      </c>
      <c r="AL19" s="343"/>
      <c r="AM19" s="343"/>
      <c r="AN19" s="343"/>
      <c r="AO19" s="343"/>
      <c r="AP19" s="343"/>
      <c r="AQ19" s="343"/>
    </row>
    <row r="20" spans="1:60" ht="16.899999999999999" customHeight="1">
      <c r="A20" s="26"/>
      <c r="B20" s="461"/>
      <c r="C20" s="33" t="s">
        <v>34</v>
      </c>
      <c r="D20" s="341">
        <v>14</v>
      </c>
      <c r="E20" s="341">
        <v>12</v>
      </c>
      <c r="F20" s="142">
        <v>85.714285714285708</v>
      </c>
      <c r="G20" s="341">
        <v>6</v>
      </c>
      <c r="H20" s="142">
        <v>50</v>
      </c>
      <c r="I20" s="341">
        <v>14</v>
      </c>
      <c r="J20" s="341">
        <v>12</v>
      </c>
      <c r="K20" s="142">
        <v>85.714285714285708</v>
      </c>
      <c r="L20" s="341">
        <v>6</v>
      </c>
      <c r="M20" s="143">
        <v>50</v>
      </c>
      <c r="N20" s="461"/>
      <c r="O20" s="33" t="s">
        <v>34</v>
      </c>
      <c r="P20" s="341">
        <v>14</v>
      </c>
      <c r="Q20" s="341">
        <v>12</v>
      </c>
      <c r="R20" s="142">
        <v>85.714285714285708</v>
      </c>
      <c r="S20" s="341">
        <v>6</v>
      </c>
      <c r="T20" s="142">
        <v>50</v>
      </c>
      <c r="U20" s="341">
        <v>0</v>
      </c>
      <c r="V20" s="341">
        <v>0</v>
      </c>
      <c r="W20" s="142">
        <v>0</v>
      </c>
      <c r="X20" s="341">
        <v>0</v>
      </c>
      <c r="Y20" s="143">
        <v>0</v>
      </c>
      <c r="Z20" s="461"/>
      <c r="AA20" s="33" t="s">
        <v>34</v>
      </c>
      <c r="AB20" s="341">
        <v>0</v>
      </c>
      <c r="AC20" s="341">
        <v>0</v>
      </c>
      <c r="AD20" s="142">
        <v>0</v>
      </c>
      <c r="AE20" s="341">
        <v>0</v>
      </c>
      <c r="AF20" s="142">
        <v>0</v>
      </c>
      <c r="AG20" s="341">
        <v>0</v>
      </c>
      <c r="AH20" s="341">
        <v>0</v>
      </c>
      <c r="AI20" s="142">
        <v>0</v>
      </c>
      <c r="AJ20" s="341">
        <v>0</v>
      </c>
      <c r="AK20" s="143">
        <v>0</v>
      </c>
      <c r="AL20" s="343"/>
      <c r="AM20" s="343"/>
      <c r="AN20" s="343"/>
      <c r="AO20" s="343"/>
      <c r="AP20" s="343"/>
      <c r="AQ20" s="343"/>
    </row>
    <row r="21" spans="1:60" ht="16.899999999999999" customHeight="1">
      <c r="A21" s="26"/>
      <c r="B21" s="44" t="s">
        <v>35</v>
      </c>
      <c r="C21" s="33" t="s">
        <v>36</v>
      </c>
      <c r="D21" s="341">
        <v>2</v>
      </c>
      <c r="E21" s="341">
        <v>2</v>
      </c>
      <c r="F21" s="142">
        <v>100</v>
      </c>
      <c r="G21" s="341">
        <v>1</v>
      </c>
      <c r="H21" s="142">
        <v>50</v>
      </c>
      <c r="I21" s="341">
        <v>2</v>
      </c>
      <c r="J21" s="341">
        <v>2</v>
      </c>
      <c r="K21" s="142">
        <v>100</v>
      </c>
      <c r="L21" s="341">
        <v>1</v>
      </c>
      <c r="M21" s="143">
        <v>50</v>
      </c>
      <c r="N21" s="44" t="s">
        <v>35</v>
      </c>
      <c r="O21" s="33" t="s">
        <v>36</v>
      </c>
      <c r="P21" s="341">
        <v>2</v>
      </c>
      <c r="Q21" s="341">
        <v>2</v>
      </c>
      <c r="R21" s="142">
        <v>100</v>
      </c>
      <c r="S21" s="341">
        <v>1</v>
      </c>
      <c r="T21" s="142">
        <v>50</v>
      </c>
      <c r="U21" s="341">
        <v>0</v>
      </c>
      <c r="V21" s="341">
        <v>0</v>
      </c>
      <c r="W21" s="142">
        <v>0</v>
      </c>
      <c r="X21" s="341">
        <v>0</v>
      </c>
      <c r="Y21" s="143">
        <v>0</v>
      </c>
      <c r="Z21" s="44" t="s">
        <v>35</v>
      </c>
      <c r="AA21" s="33" t="s">
        <v>36</v>
      </c>
      <c r="AB21" s="341">
        <v>0</v>
      </c>
      <c r="AC21" s="341">
        <v>0</v>
      </c>
      <c r="AD21" s="142">
        <v>0</v>
      </c>
      <c r="AE21" s="341">
        <v>0</v>
      </c>
      <c r="AF21" s="142">
        <v>0</v>
      </c>
      <c r="AG21" s="341">
        <v>0</v>
      </c>
      <c r="AH21" s="341">
        <v>0</v>
      </c>
      <c r="AI21" s="142">
        <v>0</v>
      </c>
      <c r="AJ21" s="341">
        <v>0</v>
      </c>
      <c r="AK21" s="143">
        <v>0</v>
      </c>
    </row>
    <row r="22" spans="1:60" ht="16.899999999999999" customHeight="1">
      <c r="A22" s="26"/>
      <c r="B22" s="44" t="s">
        <v>37</v>
      </c>
      <c r="C22" s="33" t="s">
        <v>38</v>
      </c>
      <c r="D22" s="341">
        <v>6</v>
      </c>
      <c r="E22" s="341">
        <v>6</v>
      </c>
      <c r="F22" s="142">
        <v>100</v>
      </c>
      <c r="G22" s="341">
        <v>1</v>
      </c>
      <c r="H22" s="142">
        <v>16.666666666666664</v>
      </c>
      <c r="I22" s="341">
        <v>6</v>
      </c>
      <c r="J22" s="341">
        <v>6</v>
      </c>
      <c r="K22" s="142">
        <v>100</v>
      </c>
      <c r="L22" s="341">
        <v>1</v>
      </c>
      <c r="M22" s="143">
        <v>16.666666666666664</v>
      </c>
      <c r="N22" s="44" t="s">
        <v>37</v>
      </c>
      <c r="O22" s="33" t="s">
        <v>38</v>
      </c>
      <c r="P22" s="341">
        <v>6</v>
      </c>
      <c r="Q22" s="341">
        <v>6</v>
      </c>
      <c r="R22" s="142">
        <v>100</v>
      </c>
      <c r="S22" s="341">
        <v>1</v>
      </c>
      <c r="T22" s="142">
        <v>16.666666666666664</v>
      </c>
      <c r="U22" s="341">
        <v>0</v>
      </c>
      <c r="V22" s="341">
        <v>0</v>
      </c>
      <c r="W22" s="142">
        <v>0</v>
      </c>
      <c r="X22" s="341">
        <v>0</v>
      </c>
      <c r="Y22" s="143">
        <v>0</v>
      </c>
      <c r="Z22" s="44" t="s">
        <v>37</v>
      </c>
      <c r="AA22" s="33" t="s">
        <v>38</v>
      </c>
      <c r="AB22" s="341">
        <v>0</v>
      </c>
      <c r="AC22" s="341">
        <v>0</v>
      </c>
      <c r="AD22" s="142">
        <v>0</v>
      </c>
      <c r="AE22" s="341">
        <v>0</v>
      </c>
      <c r="AF22" s="142">
        <v>0</v>
      </c>
      <c r="AG22" s="341">
        <v>0</v>
      </c>
      <c r="AH22" s="341">
        <v>0</v>
      </c>
      <c r="AI22" s="142">
        <v>0</v>
      </c>
      <c r="AJ22" s="341">
        <v>0</v>
      </c>
      <c r="AK22" s="143">
        <v>0</v>
      </c>
      <c r="AL22" s="343"/>
      <c r="AM22" s="343"/>
      <c r="AN22" s="343"/>
      <c r="AO22" s="343"/>
      <c r="AP22" s="343"/>
      <c r="AQ22" s="343"/>
      <c r="AR22" s="343"/>
      <c r="AS22" s="343"/>
      <c r="AT22" s="343"/>
      <c r="AU22" s="343"/>
      <c r="AV22" s="343"/>
      <c r="AW22" s="343"/>
      <c r="AX22" s="343"/>
      <c r="AY22" s="343"/>
      <c r="AZ22" s="343"/>
      <c r="BA22" s="343"/>
      <c r="BB22" s="343"/>
      <c r="BC22" s="343"/>
      <c r="BD22" s="343"/>
      <c r="BE22" s="343"/>
      <c r="BF22" s="343"/>
    </row>
    <row r="23" spans="1:60" ht="16.899999999999999" customHeight="1">
      <c r="A23" s="26"/>
      <c r="B23" s="44" t="s">
        <v>39</v>
      </c>
      <c r="C23" s="33" t="s">
        <v>40</v>
      </c>
      <c r="D23" s="341">
        <v>6</v>
      </c>
      <c r="E23" s="341">
        <v>0</v>
      </c>
      <c r="F23" s="142">
        <v>0</v>
      </c>
      <c r="G23" s="341">
        <v>0</v>
      </c>
      <c r="H23" s="142">
        <v>0</v>
      </c>
      <c r="I23" s="341">
        <v>6</v>
      </c>
      <c r="J23" s="341">
        <v>0</v>
      </c>
      <c r="K23" s="142">
        <v>0</v>
      </c>
      <c r="L23" s="341">
        <v>0</v>
      </c>
      <c r="M23" s="143">
        <v>0</v>
      </c>
      <c r="N23" s="44" t="s">
        <v>39</v>
      </c>
      <c r="O23" s="33" t="s">
        <v>40</v>
      </c>
      <c r="P23" s="341">
        <v>6</v>
      </c>
      <c r="Q23" s="341">
        <v>0</v>
      </c>
      <c r="R23" s="142">
        <v>0</v>
      </c>
      <c r="S23" s="341">
        <v>0</v>
      </c>
      <c r="T23" s="142">
        <v>0</v>
      </c>
      <c r="U23" s="341">
        <v>0</v>
      </c>
      <c r="V23" s="341">
        <v>0</v>
      </c>
      <c r="W23" s="142">
        <v>0</v>
      </c>
      <c r="X23" s="341">
        <v>0</v>
      </c>
      <c r="Y23" s="143">
        <v>0</v>
      </c>
      <c r="Z23" s="44" t="s">
        <v>39</v>
      </c>
      <c r="AA23" s="33" t="s">
        <v>40</v>
      </c>
      <c r="AB23" s="341">
        <v>0</v>
      </c>
      <c r="AC23" s="341">
        <v>0</v>
      </c>
      <c r="AD23" s="142">
        <v>0</v>
      </c>
      <c r="AE23" s="341">
        <v>0</v>
      </c>
      <c r="AF23" s="142">
        <v>0</v>
      </c>
      <c r="AG23" s="341">
        <v>0</v>
      </c>
      <c r="AH23" s="341">
        <v>0</v>
      </c>
      <c r="AI23" s="142">
        <v>0</v>
      </c>
      <c r="AJ23" s="341">
        <v>0</v>
      </c>
      <c r="AK23" s="143">
        <v>0</v>
      </c>
      <c r="AL23" s="343"/>
      <c r="AM23" s="343"/>
      <c r="AN23" s="343"/>
      <c r="AO23" s="343"/>
      <c r="AP23" s="343"/>
      <c r="AQ23" s="343"/>
      <c r="AR23" s="343"/>
      <c r="AS23" s="343"/>
      <c r="AT23" s="343"/>
      <c r="AU23" s="343"/>
      <c r="AV23" s="343"/>
      <c r="AW23" s="343"/>
      <c r="AX23" s="343"/>
      <c r="AY23" s="343"/>
      <c r="AZ23" s="343"/>
      <c r="BA23" s="343"/>
      <c r="BB23" s="343"/>
      <c r="BC23" s="343"/>
      <c r="BD23" s="343"/>
      <c r="BE23" s="343"/>
      <c r="BF23" s="343"/>
    </row>
    <row r="24" spans="1:60" ht="16.899999999999999" customHeight="1">
      <c r="A24" s="26"/>
      <c r="B24" s="44" t="s">
        <v>41</v>
      </c>
      <c r="C24" s="33" t="s">
        <v>42</v>
      </c>
      <c r="D24" s="341">
        <v>3</v>
      </c>
      <c r="E24" s="341">
        <v>1</v>
      </c>
      <c r="F24" s="142">
        <v>33.333333333333329</v>
      </c>
      <c r="G24" s="341">
        <v>1</v>
      </c>
      <c r="H24" s="142">
        <v>100</v>
      </c>
      <c r="I24" s="341">
        <v>3</v>
      </c>
      <c r="J24" s="341">
        <v>1</v>
      </c>
      <c r="K24" s="142">
        <v>33.333333333333329</v>
      </c>
      <c r="L24" s="341">
        <v>1</v>
      </c>
      <c r="M24" s="143">
        <v>100</v>
      </c>
      <c r="N24" s="44" t="s">
        <v>41</v>
      </c>
      <c r="O24" s="33" t="s">
        <v>42</v>
      </c>
      <c r="P24" s="341">
        <v>3</v>
      </c>
      <c r="Q24" s="341">
        <v>1</v>
      </c>
      <c r="R24" s="142">
        <v>33.333333333333329</v>
      </c>
      <c r="S24" s="341">
        <v>1</v>
      </c>
      <c r="T24" s="142">
        <v>100</v>
      </c>
      <c r="U24" s="341">
        <v>0</v>
      </c>
      <c r="V24" s="341">
        <v>0</v>
      </c>
      <c r="W24" s="142">
        <v>0</v>
      </c>
      <c r="X24" s="341">
        <v>0</v>
      </c>
      <c r="Y24" s="143">
        <v>0</v>
      </c>
      <c r="Z24" s="44" t="s">
        <v>41</v>
      </c>
      <c r="AA24" s="33" t="s">
        <v>42</v>
      </c>
      <c r="AB24" s="341">
        <v>0</v>
      </c>
      <c r="AC24" s="341">
        <v>0</v>
      </c>
      <c r="AD24" s="142">
        <v>0</v>
      </c>
      <c r="AE24" s="341">
        <v>0</v>
      </c>
      <c r="AF24" s="142">
        <v>0</v>
      </c>
      <c r="AG24" s="341">
        <v>0</v>
      </c>
      <c r="AH24" s="341">
        <v>0</v>
      </c>
      <c r="AI24" s="142">
        <v>0</v>
      </c>
      <c r="AJ24" s="341">
        <v>0</v>
      </c>
      <c r="AK24" s="143">
        <v>0</v>
      </c>
      <c r="AL24" s="343"/>
      <c r="AM24" s="343"/>
      <c r="AN24" s="343"/>
      <c r="AO24" s="343"/>
      <c r="AP24" s="343"/>
      <c r="AQ24" s="343"/>
      <c r="AR24" s="343"/>
      <c r="AS24" s="343"/>
      <c r="AT24" s="343"/>
      <c r="AU24" s="343"/>
      <c r="AV24" s="343"/>
      <c r="AW24" s="343"/>
      <c r="AX24" s="343"/>
      <c r="AY24" s="343"/>
      <c r="AZ24" s="343"/>
      <c r="BA24" s="343"/>
      <c r="BB24" s="343"/>
      <c r="BC24" s="343"/>
      <c r="BD24" s="343"/>
      <c r="BE24" s="343"/>
      <c r="BF24" s="343"/>
    </row>
    <row r="25" spans="1:60" ht="16.899999999999999" customHeight="1">
      <c r="A25" s="26"/>
      <c r="B25" s="44" t="s">
        <v>43</v>
      </c>
      <c r="C25" s="33" t="s">
        <v>44</v>
      </c>
      <c r="D25" s="341">
        <v>2</v>
      </c>
      <c r="E25" s="341">
        <v>2</v>
      </c>
      <c r="F25" s="142">
        <v>100</v>
      </c>
      <c r="G25" s="341">
        <v>1</v>
      </c>
      <c r="H25" s="142">
        <v>50</v>
      </c>
      <c r="I25" s="341">
        <v>2</v>
      </c>
      <c r="J25" s="341">
        <v>2</v>
      </c>
      <c r="K25" s="142">
        <v>100</v>
      </c>
      <c r="L25" s="341">
        <v>1</v>
      </c>
      <c r="M25" s="143">
        <v>50</v>
      </c>
      <c r="N25" s="44" t="s">
        <v>43</v>
      </c>
      <c r="O25" s="33" t="s">
        <v>44</v>
      </c>
      <c r="P25" s="341">
        <v>2</v>
      </c>
      <c r="Q25" s="341">
        <v>2</v>
      </c>
      <c r="R25" s="142">
        <v>100</v>
      </c>
      <c r="S25" s="341">
        <v>1</v>
      </c>
      <c r="T25" s="142">
        <v>50</v>
      </c>
      <c r="U25" s="341">
        <v>0</v>
      </c>
      <c r="V25" s="341">
        <v>0</v>
      </c>
      <c r="W25" s="142">
        <v>0</v>
      </c>
      <c r="X25" s="341">
        <v>0</v>
      </c>
      <c r="Y25" s="143">
        <v>0</v>
      </c>
      <c r="Z25" s="44" t="s">
        <v>43</v>
      </c>
      <c r="AA25" s="33" t="s">
        <v>44</v>
      </c>
      <c r="AB25" s="341">
        <v>0</v>
      </c>
      <c r="AC25" s="341">
        <v>0</v>
      </c>
      <c r="AD25" s="142">
        <v>0</v>
      </c>
      <c r="AE25" s="341">
        <v>0</v>
      </c>
      <c r="AF25" s="142">
        <v>0</v>
      </c>
      <c r="AG25" s="341">
        <v>0</v>
      </c>
      <c r="AH25" s="341">
        <v>0</v>
      </c>
      <c r="AI25" s="142">
        <v>0</v>
      </c>
      <c r="AJ25" s="341">
        <v>0</v>
      </c>
      <c r="AK25" s="143">
        <v>0</v>
      </c>
      <c r="AL25" s="343"/>
      <c r="AM25" s="343"/>
      <c r="AN25" s="343"/>
      <c r="AO25" s="343"/>
      <c r="AP25" s="343"/>
      <c r="AQ25" s="343"/>
      <c r="AR25" s="343"/>
      <c r="AS25" s="343"/>
      <c r="AT25" s="343"/>
      <c r="AU25" s="343"/>
      <c r="AV25" s="343"/>
      <c r="AW25" s="343"/>
      <c r="AX25" s="343"/>
      <c r="AY25" s="343"/>
      <c r="AZ25" s="343"/>
      <c r="BA25" s="343"/>
      <c r="BB25" s="343"/>
      <c r="BC25" s="343"/>
      <c r="BD25" s="343"/>
      <c r="BE25" s="343"/>
      <c r="BF25" s="343"/>
    </row>
    <row r="26" spans="1:60" ht="16.899999999999999" customHeight="1">
      <c r="A26" s="26"/>
      <c r="B26" s="44" t="s">
        <v>45</v>
      </c>
      <c r="C26" s="33" t="s">
        <v>46</v>
      </c>
      <c r="D26" s="341">
        <v>3</v>
      </c>
      <c r="E26" s="341">
        <v>2</v>
      </c>
      <c r="F26" s="142">
        <v>66.666666666666657</v>
      </c>
      <c r="G26" s="341">
        <v>1</v>
      </c>
      <c r="H26" s="142">
        <v>50</v>
      </c>
      <c r="I26" s="341">
        <v>3</v>
      </c>
      <c r="J26" s="341">
        <v>2</v>
      </c>
      <c r="K26" s="142">
        <v>66.666666666666657</v>
      </c>
      <c r="L26" s="341">
        <v>1</v>
      </c>
      <c r="M26" s="143">
        <v>50</v>
      </c>
      <c r="N26" s="44" t="s">
        <v>45</v>
      </c>
      <c r="O26" s="33" t="s">
        <v>46</v>
      </c>
      <c r="P26" s="341">
        <v>3</v>
      </c>
      <c r="Q26" s="341">
        <v>2</v>
      </c>
      <c r="R26" s="142">
        <v>66.666666666666657</v>
      </c>
      <c r="S26" s="341">
        <v>1</v>
      </c>
      <c r="T26" s="142">
        <v>50</v>
      </c>
      <c r="U26" s="341">
        <v>0</v>
      </c>
      <c r="V26" s="341">
        <v>0</v>
      </c>
      <c r="W26" s="142">
        <v>0</v>
      </c>
      <c r="X26" s="341">
        <v>0</v>
      </c>
      <c r="Y26" s="143">
        <v>0</v>
      </c>
      <c r="Z26" s="44" t="s">
        <v>45</v>
      </c>
      <c r="AA26" s="33" t="s">
        <v>46</v>
      </c>
      <c r="AB26" s="341">
        <v>0</v>
      </c>
      <c r="AC26" s="341">
        <v>0</v>
      </c>
      <c r="AD26" s="142">
        <v>0</v>
      </c>
      <c r="AE26" s="341">
        <v>0</v>
      </c>
      <c r="AF26" s="142">
        <v>0</v>
      </c>
      <c r="AG26" s="341">
        <v>0</v>
      </c>
      <c r="AH26" s="341">
        <v>0</v>
      </c>
      <c r="AI26" s="142">
        <v>0</v>
      </c>
      <c r="AJ26" s="341">
        <v>0</v>
      </c>
      <c r="AK26" s="143">
        <v>0</v>
      </c>
      <c r="AL26" s="343"/>
      <c r="AM26" s="343"/>
      <c r="AN26" s="343"/>
      <c r="AO26" s="343"/>
      <c r="AP26" s="343"/>
      <c r="AQ26" s="343"/>
      <c r="AR26" s="343"/>
      <c r="AS26" s="343"/>
      <c r="AT26" s="343"/>
      <c r="AU26" s="343"/>
      <c r="AV26" s="343"/>
      <c r="AW26" s="343"/>
      <c r="AX26" s="343"/>
      <c r="AY26" s="343"/>
      <c r="AZ26" s="343"/>
      <c r="BA26" s="343"/>
      <c r="BB26" s="343"/>
      <c r="BC26" s="343"/>
      <c r="BD26" s="343"/>
      <c r="BE26" s="343"/>
      <c r="BF26" s="343"/>
    </row>
    <row r="27" spans="1:60" ht="16.899999999999999" customHeight="1">
      <c r="A27" s="26"/>
      <c r="B27" s="459" t="s">
        <v>47</v>
      </c>
      <c r="C27" s="43" t="s">
        <v>48</v>
      </c>
      <c r="D27" s="342">
        <v>6</v>
      </c>
      <c r="E27" s="342">
        <v>5</v>
      </c>
      <c r="F27" s="144">
        <v>83.333333333333343</v>
      </c>
      <c r="G27" s="342">
        <v>5</v>
      </c>
      <c r="H27" s="144">
        <v>100</v>
      </c>
      <c r="I27" s="342">
        <v>6</v>
      </c>
      <c r="J27" s="342">
        <v>5</v>
      </c>
      <c r="K27" s="144">
        <v>83.333333333333343</v>
      </c>
      <c r="L27" s="342">
        <v>5</v>
      </c>
      <c r="M27" s="145">
        <v>100</v>
      </c>
      <c r="N27" s="459" t="s">
        <v>47</v>
      </c>
      <c r="O27" s="43" t="s">
        <v>48</v>
      </c>
      <c r="P27" s="342">
        <v>6</v>
      </c>
      <c r="Q27" s="342">
        <v>5</v>
      </c>
      <c r="R27" s="144">
        <v>83.333333333333343</v>
      </c>
      <c r="S27" s="342">
        <v>5</v>
      </c>
      <c r="T27" s="144">
        <v>100</v>
      </c>
      <c r="U27" s="342">
        <v>0</v>
      </c>
      <c r="V27" s="342">
        <v>0</v>
      </c>
      <c r="W27" s="144">
        <v>0</v>
      </c>
      <c r="X27" s="342">
        <v>0</v>
      </c>
      <c r="Y27" s="145">
        <v>0</v>
      </c>
      <c r="Z27" s="459" t="s">
        <v>47</v>
      </c>
      <c r="AA27" s="43" t="s">
        <v>48</v>
      </c>
      <c r="AB27" s="342">
        <v>0</v>
      </c>
      <c r="AC27" s="342">
        <v>0</v>
      </c>
      <c r="AD27" s="144">
        <v>0</v>
      </c>
      <c r="AE27" s="342">
        <v>0</v>
      </c>
      <c r="AF27" s="144">
        <v>0</v>
      </c>
      <c r="AG27" s="342">
        <v>0</v>
      </c>
      <c r="AH27" s="342">
        <v>0</v>
      </c>
      <c r="AI27" s="144">
        <v>0</v>
      </c>
      <c r="AJ27" s="342">
        <v>0</v>
      </c>
      <c r="AK27" s="145">
        <v>0</v>
      </c>
      <c r="AL27" s="343"/>
      <c r="AM27" s="343"/>
      <c r="AN27" s="343"/>
      <c r="AO27" s="343"/>
      <c r="AP27" s="343"/>
      <c r="AQ27" s="343"/>
      <c r="AR27" s="343"/>
      <c r="AS27" s="343"/>
      <c r="AT27" s="343"/>
      <c r="AU27" s="343"/>
      <c r="AV27" s="343"/>
      <c r="AW27" s="343"/>
      <c r="AX27" s="343"/>
      <c r="AY27" s="343"/>
      <c r="AZ27" s="343"/>
      <c r="BA27" s="343"/>
      <c r="BB27" s="343"/>
      <c r="BC27" s="343"/>
      <c r="BD27" s="343"/>
      <c r="BE27" s="343"/>
      <c r="BF27" s="343"/>
    </row>
    <row r="28" spans="1:60" ht="16.899999999999999" customHeight="1">
      <c r="A28" s="26"/>
      <c r="B28" s="460"/>
      <c r="C28" s="43" t="s">
        <v>49</v>
      </c>
      <c r="D28" s="342">
        <v>2</v>
      </c>
      <c r="E28" s="342">
        <v>2</v>
      </c>
      <c r="F28" s="144">
        <v>100</v>
      </c>
      <c r="G28" s="342">
        <v>1</v>
      </c>
      <c r="H28" s="144">
        <v>50</v>
      </c>
      <c r="I28" s="342">
        <v>2</v>
      </c>
      <c r="J28" s="342">
        <v>2</v>
      </c>
      <c r="K28" s="144">
        <v>100</v>
      </c>
      <c r="L28" s="342">
        <v>1</v>
      </c>
      <c r="M28" s="145">
        <v>50</v>
      </c>
      <c r="N28" s="460"/>
      <c r="O28" s="43" t="s">
        <v>49</v>
      </c>
      <c r="P28" s="342">
        <v>2</v>
      </c>
      <c r="Q28" s="342">
        <v>2</v>
      </c>
      <c r="R28" s="144">
        <v>100</v>
      </c>
      <c r="S28" s="342">
        <v>1</v>
      </c>
      <c r="T28" s="144">
        <v>50</v>
      </c>
      <c r="U28" s="342">
        <v>0</v>
      </c>
      <c r="V28" s="342">
        <v>0</v>
      </c>
      <c r="W28" s="144">
        <v>0</v>
      </c>
      <c r="X28" s="342">
        <v>0</v>
      </c>
      <c r="Y28" s="145">
        <v>0</v>
      </c>
      <c r="Z28" s="460"/>
      <c r="AA28" s="43" t="s">
        <v>49</v>
      </c>
      <c r="AB28" s="342">
        <v>0</v>
      </c>
      <c r="AC28" s="342">
        <v>0</v>
      </c>
      <c r="AD28" s="144">
        <v>0</v>
      </c>
      <c r="AE28" s="342">
        <v>0</v>
      </c>
      <c r="AF28" s="144">
        <v>0</v>
      </c>
      <c r="AG28" s="342">
        <v>0</v>
      </c>
      <c r="AH28" s="342">
        <v>0</v>
      </c>
      <c r="AI28" s="144">
        <v>0</v>
      </c>
      <c r="AJ28" s="342">
        <v>0</v>
      </c>
      <c r="AK28" s="145">
        <v>0</v>
      </c>
    </row>
    <row r="29" spans="1:60" ht="16.899999999999999" customHeight="1">
      <c r="A29" s="26"/>
      <c r="B29" s="460"/>
      <c r="C29" s="43" t="s">
        <v>50</v>
      </c>
      <c r="D29" s="342">
        <v>0</v>
      </c>
      <c r="E29" s="342">
        <v>0</v>
      </c>
      <c r="F29" s="144">
        <v>0</v>
      </c>
      <c r="G29" s="342">
        <v>0</v>
      </c>
      <c r="H29" s="144">
        <v>0</v>
      </c>
      <c r="I29" s="342">
        <v>0</v>
      </c>
      <c r="J29" s="342">
        <v>0</v>
      </c>
      <c r="K29" s="144">
        <v>0</v>
      </c>
      <c r="L29" s="342">
        <v>0</v>
      </c>
      <c r="M29" s="145">
        <v>0</v>
      </c>
      <c r="N29" s="460"/>
      <c r="O29" s="43" t="s">
        <v>50</v>
      </c>
      <c r="P29" s="342">
        <v>0</v>
      </c>
      <c r="Q29" s="342">
        <v>0</v>
      </c>
      <c r="R29" s="144">
        <v>0</v>
      </c>
      <c r="S29" s="342">
        <v>0</v>
      </c>
      <c r="T29" s="144">
        <v>0</v>
      </c>
      <c r="U29" s="342">
        <v>0</v>
      </c>
      <c r="V29" s="342">
        <v>0</v>
      </c>
      <c r="W29" s="144">
        <v>0</v>
      </c>
      <c r="X29" s="342">
        <v>0</v>
      </c>
      <c r="Y29" s="145">
        <v>0</v>
      </c>
      <c r="Z29" s="460"/>
      <c r="AA29" s="43" t="s">
        <v>50</v>
      </c>
      <c r="AB29" s="342">
        <v>0</v>
      </c>
      <c r="AC29" s="342">
        <v>0</v>
      </c>
      <c r="AD29" s="144">
        <v>0</v>
      </c>
      <c r="AE29" s="342">
        <v>0</v>
      </c>
      <c r="AF29" s="144">
        <v>0</v>
      </c>
      <c r="AG29" s="342">
        <v>0</v>
      </c>
      <c r="AH29" s="342">
        <v>0</v>
      </c>
      <c r="AI29" s="144">
        <v>0</v>
      </c>
      <c r="AJ29" s="342">
        <v>0</v>
      </c>
      <c r="AK29" s="145">
        <v>0</v>
      </c>
    </row>
    <row r="30" spans="1:60" ht="16.899999999999999" customHeight="1">
      <c r="A30" s="49"/>
      <c r="B30" s="461"/>
      <c r="C30" s="50" t="s">
        <v>34</v>
      </c>
      <c r="D30" s="341">
        <v>8</v>
      </c>
      <c r="E30" s="341">
        <v>7</v>
      </c>
      <c r="F30" s="142">
        <v>87.5</v>
      </c>
      <c r="G30" s="341">
        <v>6</v>
      </c>
      <c r="H30" s="142">
        <v>85.714285714285708</v>
      </c>
      <c r="I30" s="341">
        <v>8</v>
      </c>
      <c r="J30" s="341">
        <v>7</v>
      </c>
      <c r="K30" s="142">
        <v>87.5</v>
      </c>
      <c r="L30" s="341">
        <v>6</v>
      </c>
      <c r="M30" s="143">
        <v>85.714285714285708</v>
      </c>
      <c r="N30" s="461"/>
      <c r="O30" s="50" t="s">
        <v>34</v>
      </c>
      <c r="P30" s="341">
        <v>8</v>
      </c>
      <c r="Q30" s="341">
        <v>7</v>
      </c>
      <c r="R30" s="142">
        <v>87.5</v>
      </c>
      <c r="S30" s="341">
        <v>6</v>
      </c>
      <c r="T30" s="142">
        <v>85.714285714285708</v>
      </c>
      <c r="U30" s="341">
        <v>0</v>
      </c>
      <c r="V30" s="341">
        <v>0</v>
      </c>
      <c r="W30" s="142">
        <v>0</v>
      </c>
      <c r="X30" s="341">
        <v>0</v>
      </c>
      <c r="Y30" s="143">
        <v>0</v>
      </c>
      <c r="Z30" s="461"/>
      <c r="AA30" s="50" t="s">
        <v>34</v>
      </c>
      <c r="AB30" s="341">
        <v>0</v>
      </c>
      <c r="AC30" s="341">
        <v>0</v>
      </c>
      <c r="AD30" s="142">
        <v>0</v>
      </c>
      <c r="AE30" s="341">
        <v>0</v>
      </c>
      <c r="AF30" s="142">
        <v>0</v>
      </c>
      <c r="AG30" s="341">
        <v>0</v>
      </c>
      <c r="AH30" s="341">
        <v>0</v>
      </c>
      <c r="AI30" s="142">
        <v>0</v>
      </c>
      <c r="AJ30" s="341">
        <v>0</v>
      </c>
      <c r="AK30" s="143">
        <v>0</v>
      </c>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row>
    <row r="31" spans="1:60" ht="16.899999999999999" customHeight="1" thickBot="1">
      <c r="A31" s="26"/>
      <c r="B31" s="457" t="s">
        <v>51</v>
      </c>
      <c r="C31" s="458"/>
      <c r="D31" s="345">
        <v>147</v>
      </c>
      <c r="E31" s="345">
        <v>97</v>
      </c>
      <c r="F31" s="148">
        <v>65.986394557823118</v>
      </c>
      <c r="G31" s="345">
        <v>50</v>
      </c>
      <c r="H31" s="148">
        <v>51.546391752577314</v>
      </c>
      <c r="I31" s="345">
        <v>147</v>
      </c>
      <c r="J31" s="345">
        <v>97</v>
      </c>
      <c r="K31" s="148">
        <v>65.986394557823118</v>
      </c>
      <c r="L31" s="345">
        <v>50</v>
      </c>
      <c r="M31" s="149">
        <v>51.546391752577314</v>
      </c>
      <c r="N31" s="457" t="s">
        <v>51</v>
      </c>
      <c r="O31" s="458"/>
      <c r="P31" s="345">
        <v>140</v>
      </c>
      <c r="Q31" s="345">
        <v>96</v>
      </c>
      <c r="R31" s="148">
        <v>68.571428571428569</v>
      </c>
      <c r="S31" s="345">
        <v>50</v>
      </c>
      <c r="T31" s="148">
        <v>52.083333333333336</v>
      </c>
      <c r="U31" s="345">
        <v>7</v>
      </c>
      <c r="V31" s="345">
        <v>1</v>
      </c>
      <c r="W31" s="148">
        <v>14.285714285714285</v>
      </c>
      <c r="X31" s="345">
        <v>0</v>
      </c>
      <c r="Y31" s="149">
        <v>0</v>
      </c>
      <c r="Z31" s="457" t="s">
        <v>51</v>
      </c>
      <c r="AA31" s="458"/>
      <c r="AB31" s="345">
        <v>0</v>
      </c>
      <c r="AC31" s="345">
        <v>0</v>
      </c>
      <c r="AD31" s="148">
        <v>0</v>
      </c>
      <c r="AE31" s="345">
        <v>0</v>
      </c>
      <c r="AF31" s="148">
        <v>0</v>
      </c>
      <c r="AG31" s="345">
        <v>0</v>
      </c>
      <c r="AH31" s="345">
        <v>0</v>
      </c>
      <c r="AI31" s="148">
        <v>0</v>
      </c>
      <c r="AJ31" s="345">
        <v>0</v>
      </c>
      <c r="AK31" s="149">
        <v>0</v>
      </c>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row>
    <row r="32" spans="1:60" ht="16.899999999999999" customHeight="1">
      <c r="A32" s="26"/>
      <c r="B32" s="462" t="s">
        <v>52</v>
      </c>
      <c r="C32" s="43" t="s">
        <v>53</v>
      </c>
      <c r="D32" s="344">
        <v>13</v>
      </c>
      <c r="E32" s="344">
        <v>3</v>
      </c>
      <c r="F32" s="146">
        <v>23.076923076923077</v>
      </c>
      <c r="G32" s="344">
        <v>3</v>
      </c>
      <c r="H32" s="146">
        <v>100</v>
      </c>
      <c r="I32" s="344">
        <v>13</v>
      </c>
      <c r="J32" s="344">
        <v>3</v>
      </c>
      <c r="K32" s="146">
        <v>23.076923076923077</v>
      </c>
      <c r="L32" s="344">
        <v>3</v>
      </c>
      <c r="M32" s="147">
        <v>100</v>
      </c>
      <c r="N32" s="462" t="s">
        <v>52</v>
      </c>
      <c r="O32" s="43" t="s">
        <v>53</v>
      </c>
      <c r="P32" s="344">
        <v>13</v>
      </c>
      <c r="Q32" s="344">
        <v>3</v>
      </c>
      <c r="R32" s="146">
        <v>23.076923076923077</v>
      </c>
      <c r="S32" s="344">
        <v>3</v>
      </c>
      <c r="T32" s="146">
        <v>100</v>
      </c>
      <c r="U32" s="344">
        <v>0</v>
      </c>
      <c r="V32" s="344">
        <v>0</v>
      </c>
      <c r="W32" s="146">
        <v>0</v>
      </c>
      <c r="X32" s="344">
        <v>0</v>
      </c>
      <c r="Y32" s="147">
        <v>0</v>
      </c>
      <c r="Z32" s="462" t="s">
        <v>52</v>
      </c>
      <c r="AA32" s="43" t="s">
        <v>53</v>
      </c>
      <c r="AB32" s="344">
        <v>0</v>
      </c>
      <c r="AC32" s="344">
        <v>0</v>
      </c>
      <c r="AD32" s="146">
        <v>0</v>
      </c>
      <c r="AE32" s="344">
        <v>0</v>
      </c>
      <c r="AF32" s="146">
        <v>0</v>
      </c>
      <c r="AG32" s="344">
        <v>0</v>
      </c>
      <c r="AH32" s="344">
        <v>0</v>
      </c>
      <c r="AI32" s="146">
        <v>0</v>
      </c>
      <c r="AJ32" s="344">
        <v>0</v>
      </c>
      <c r="AK32" s="147">
        <v>0</v>
      </c>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row>
    <row r="33" spans="1:110" ht="16.899999999999999" customHeight="1">
      <c r="A33" s="26"/>
      <c r="B33" s="460"/>
      <c r="C33" s="43" t="s">
        <v>54</v>
      </c>
      <c r="D33" s="342">
        <v>7</v>
      </c>
      <c r="E33" s="342">
        <v>4</v>
      </c>
      <c r="F33" s="144">
        <v>57.142857142857139</v>
      </c>
      <c r="G33" s="342">
        <v>1</v>
      </c>
      <c r="H33" s="144">
        <v>25</v>
      </c>
      <c r="I33" s="342">
        <v>7</v>
      </c>
      <c r="J33" s="342">
        <v>4</v>
      </c>
      <c r="K33" s="144">
        <v>57.142857142857139</v>
      </c>
      <c r="L33" s="342">
        <v>1</v>
      </c>
      <c r="M33" s="145">
        <v>25</v>
      </c>
      <c r="N33" s="460"/>
      <c r="O33" s="43" t="s">
        <v>54</v>
      </c>
      <c r="P33" s="342">
        <v>5</v>
      </c>
      <c r="Q33" s="342">
        <v>4</v>
      </c>
      <c r="R33" s="144">
        <v>80</v>
      </c>
      <c r="S33" s="342">
        <v>1</v>
      </c>
      <c r="T33" s="144">
        <v>25</v>
      </c>
      <c r="U33" s="342">
        <v>2</v>
      </c>
      <c r="V33" s="342">
        <v>0</v>
      </c>
      <c r="W33" s="144">
        <v>0</v>
      </c>
      <c r="X33" s="342">
        <v>0</v>
      </c>
      <c r="Y33" s="145">
        <v>0</v>
      </c>
      <c r="Z33" s="460"/>
      <c r="AA33" s="43" t="s">
        <v>54</v>
      </c>
      <c r="AB33" s="342">
        <v>0</v>
      </c>
      <c r="AC33" s="342">
        <v>0</v>
      </c>
      <c r="AD33" s="144">
        <v>0</v>
      </c>
      <c r="AE33" s="342">
        <v>0</v>
      </c>
      <c r="AF33" s="144">
        <v>0</v>
      </c>
      <c r="AG33" s="342">
        <v>0</v>
      </c>
      <c r="AH33" s="342">
        <v>0</v>
      </c>
      <c r="AI33" s="144">
        <v>0</v>
      </c>
      <c r="AJ33" s="342">
        <v>0</v>
      </c>
      <c r="AK33" s="145">
        <v>0</v>
      </c>
    </row>
    <row r="34" spans="1:110" ht="16.899999999999999" customHeight="1">
      <c r="A34" s="26"/>
      <c r="B34" s="460"/>
      <c r="C34" s="43" t="s">
        <v>55</v>
      </c>
      <c r="D34" s="342">
        <v>0</v>
      </c>
      <c r="E34" s="342">
        <v>0</v>
      </c>
      <c r="F34" s="144">
        <v>0</v>
      </c>
      <c r="G34" s="342">
        <v>0</v>
      </c>
      <c r="H34" s="144">
        <v>0</v>
      </c>
      <c r="I34" s="342">
        <v>0</v>
      </c>
      <c r="J34" s="342">
        <v>0</v>
      </c>
      <c r="K34" s="144">
        <v>0</v>
      </c>
      <c r="L34" s="342">
        <v>0</v>
      </c>
      <c r="M34" s="145">
        <v>0</v>
      </c>
      <c r="N34" s="460"/>
      <c r="O34" s="43" t="s">
        <v>55</v>
      </c>
      <c r="P34" s="342">
        <v>0</v>
      </c>
      <c r="Q34" s="342">
        <v>0</v>
      </c>
      <c r="R34" s="144">
        <v>0</v>
      </c>
      <c r="S34" s="342">
        <v>0</v>
      </c>
      <c r="T34" s="144">
        <v>0</v>
      </c>
      <c r="U34" s="342">
        <v>0</v>
      </c>
      <c r="V34" s="342">
        <v>0</v>
      </c>
      <c r="W34" s="144">
        <v>0</v>
      </c>
      <c r="X34" s="342">
        <v>0</v>
      </c>
      <c r="Y34" s="145">
        <v>0</v>
      </c>
      <c r="Z34" s="460"/>
      <c r="AA34" s="43" t="s">
        <v>55</v>
      </c>
      <c r="AB34" s="342">
        <v>0</v>
      </c>
      <c r="AC34" s="342">
        <v>0</v>
      </c>
      <c r="AD34" s="144">
        <v>0</v>
      </c>
      <c r="AE34" s="342">
        <v>0</v>
      </c>
      <c r="AF34" s="144">
        <v>0</v>
      </c>
      <c r="AG34" s="342">
        <v>0</v>
      </c>
      <c r="AH34" s="342">
        <v>0</v>
      </c>
      <c r="AI34" s="144">
        <v>0</v>
      </c>
      <c r="AJ34" s="342">
        <v>0</v>
      </c>
      <c r="AK34" s="145">
        <v>0</v>
      </c>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343"/>
      <c r="BP34" s="343"/>
      <c r="BQ34" s="343"/>
      <c r="BR34" s="343"/>
      <c r="BS34" s="343"/>
      <c r="BT34" s="343"/>
      <c r="BU34" s="343"/>
      <c r="BV34" s="343"/>
      <c r="BW34" s="343"/>
      <c r="BX34" s="343"/>
      <c r="BY34" s="343"/>
      <c r="BZ34" s="343"/>
      <c r="CA34" s="343"/>
    </row>
    <row r="35" spans="1:110" ht="16.899999999999999" customHeight="1">
      <c r="A35" s="26"/>
      <c r="B35" s="461"/>
      <c r="C35" s="33" t="s">
        <v>34</v>
      </c>
      <c r="D35" s="341">
        <v>20</v>
      </c>
      <c r="E35" s="341">
        <v>7</v>
      </c>
      <c r="F35" s="142">
        <v>35</v>
      </c>
      <c r="G35" s="341">
        <v>4</v>
      </c>
      <c r="H35" s="142">
        <v>57.142857142857139</v>
      </c>
      <c r="I35" s="341">
        <v>20</v>
      </c>
      <c r="J35" s="341">
        <v>7</v>
      </c>
      <c r="K35" s="142">
        <v>35</v>
      </c>
      <c r="L35" s="341">
        <v>4</v>
      </c>
      <c r="M35" s="143">
        <v>57.142857142857139</v>
      </c>
      <c r="N35" s="461"/>
      <c r="O35" s="33" t="s">
        <v>34</v>
      </c>
      <c r="P35" s="341">
        <v>18</v>
      </c>
      <c r="Q35" s="341">
        <v>7</v>
      </c>
      <c r="R35" s="142">
        <v>38.888888888888893</v>
      </c>
      <c r="S35" s="341">
        <v>4</v>
      </c>
      <c r="T35" s="142">
        <v>57.142857142857139</v>
      </c>
      <c r="U35" s="341">
        <v>2</v>
      </c>
      <c r="V35" s="341">
        <v>0</v>
      </c>
      <c r="W35" s="142">
        <v>0</v>
      </c>
      <c r="X35" s="341">
        <v>0</v>
      </c>
      <c r="Y35" s="143">
        <v>0</v>
      </c>
      <c r="Z35" s="461"/>
      <c r="AA35" s="33" t="s">
        <v>34</v>
      </c>
      <c r="AB35" s="341">
        <v>0</v>
      </c>
      <c r="AC35" s="341">
        <v>0</v>
      </c>
      <c r="AD35" s="142">
        <v>0</v>
      </c>
      <c r="AE35" s="341">
        <v>0</v>
      </c>
      <c r="AF35" s="142">
        <v>0</v>
      </c>
      <c r="AG35" s="341">
        <v>0</v>
      </c>
      <c r="AH35" s="341">
        <v>0</v>
      </c>
      <c r="AI35" s="142">
        <v>0</v>
      </c>
      <c r="AJ35" s="341">
        <v>0</v>
      </c>
      <c r="AK35" s="143">
        <v>0</v>
      </c>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row>
    <row r="36" spans="1:110" ht="16.899999999999999" customHeight="1">
      <c r="A36" s="26"/>
      <c r="B36" s="55" t="s">
        <v>56</v>
      </c>
      <c r="C36" s="28" t="s">
        <v>57</v>
      </c>
      <c r="D36" s="341">
        <v>7</v>
      </c>
      <c r="E36" s="341">
        <v>2</v>
      </c>
      <c r="F36" s="142">
        <v>28.571428571428569</v>
      </c>
      <c r="G36" s="341">
        <v>2</v>
      </c>
      <c r="H36" s="142">
        <v>100</v>
      </c>
      <c r="I36" s="341">
        <v>7</v>
      </c>
      <c r="J36" s="341">
        <v>2</v>
      </c>
      <c r="K36" s="142">
        <v>28.571428571428569</v>
      </c>
      <c r="L36" s="341">
        <v>2</v>
      </c>
      <c r="M36" s="143">
        <v>100</v>
      </c>
      <c r="N36" s="55" t="s">
        <v>56</v>
      </c>
      <c r="O36" s="28" t="s">
        <v>57</v>
      </c>
      <c r="P36" s="341">
        <v>6</v>
      </c>
      <c r="Q36" s="341">
        <v>2</v>
      </c>
      <c r="R36" s="142">
        <v>33.333333333333329</v>
      </c>
      <c r="S36" s="341">
        <v>2</v>
      </c>
      <c r="T36" s="142">
        <v>100</v>
      </c>
      <c r="U36" s="341">
        <v>1</v>
      </c>
      <c r="V36" s="341">
        <v>0</v>
      </c>
      <c r="W36" s="142">
        <v>0</v>
      </c>
      <c r="X36" s="341">
        <v>0</v>
      </c>
      <c r="Y36" s="143">
        <v>0</v>
      </c>
      <c r="Z36" s="55" t="s">
        <v>56</v>
      </c>
      <c r="AA36" s="28" t="s">
        <v>57</v>
      </c>
      <c r="AB36" s="341">
        <v>0</v>
      </c>
      <c r="AC36" s="341">
        <v>0</v>
      </c>
      <c r="AD36" s="142">
        <v>0</v>
      </c>
      <c r="AE36" s="341">
        <v>0</v>
      </c>
      <c r="AF36" s="142">
        <v>0</v>
      </c>
      <c r="AG36" s="341">
        <v>0</v>
      </c>
      <c r="AH36" s="341">
        <v>0</v>
      </c>
      <c r="AI36" s="142">
        <v>0</v>
      </c>
      <c r="AJ36" s="341">
        <v>0</v>
      </c>
      <c r="AK36" s="143">
        <v>0</v>
      </c>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row>
    <row r="37" spans="1:110" ht="16.899999999999999" customHeight="1">
      <c r="A37" s="26"/>
      <c r="B37" s="44" t="s">
        <v>58</v>
      </c>
      <c r="C37" s="33" t="s">
        <v>59</v>
      </c>
      <c r="D37" s="341">
        <v>4</v>
      </c>
      <c r="E37" s="341">
        <v>4</v>
      </c>
      <c r="F37" s="142">
        <v>100</v>
      </c>
      <c r="G37" s="341">
        <v>2</v>
      </c>
      <c r="H37" s="142">
        <v>50</v>
      </c>
      <c r="I37" s="341">
        <v>4</v>
      </c>
      <c r="J37" s="341">
        <v>4</v>
      </c>
      <c r="K37" s="142">
        <v>100</v>
      </c>
      <c r="L37" s="341">
        <v>2</v>
      </c>
      <c r="M37" s="143">
        <v>50</v>
      </c>
      <c r="N37" s="44" t="s">
        <v>58</v>
      </c>
      <c r="O37" s="33" t="s">
        <v>59</v>
      </c>
      <c r="P37" s="341">
        <v>4</v>
      </c>
      <c r="Q37" s="341">
        <v>4</v>
      </c>
      <c r="R37" s="142">
        <v>100</v>
      </c>
      <c r="S37" s="341">
        <v>2</v>
      </c>
      <c r="T37" s="142">
        <v>50</v>
      </c>
      <c r="U37" s="341">
        <v>0</v>
      </c>
      <c r="V37" s="341">
        <v>0</v>
      </c>
      <c r="W37" s="142">
        <v>0</v>
      </c>
      <c r="X37" s="341">
        <v>0</v>
      </c>
      <c r="Y37" s="143">
        <v>0</v>
      </c>
      <c r="Z37" s="44" t="s">
        <v>58</v>
      </c>
      <c r="AA37" s="33" t="s">
        <v>59</v>
      </c>
      <c r="AB37" s="341">
        <v>0</v>
      </c>
      <c r="AC37" s="341">
        <v>0</v>
      </c>
      <c r="AD37" s="142">
        <v>0</v>
      </c>
      <c r="AE37" s="341">
        <v>0</v>
      </c>
      <c r="AF37" s="142">
        <v>0</v>
      </c>
      <c r="AG37" s="341">
        <v>0</v>
      </c>
      <c r="AH37" s="341">
        <v>0</v>
      </c>
      <c r="AI37" s="142">
        <v>0</v>
      </c>
      <c r="AJ37" s="341">
        <v>0</v>
      </c>
      <c r="AK37" s="143">
        <v>0</v>
      </c>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row>
    <row r="38" spans="1:110" ht="16.899999999999999" customHeight="1">
      <c r="A38" s="26"/>
      <c r="B38" s="44" t="s">
        <v>60</v>
      </c>
      <c r="C38" s="56" t="s">
        <v>3104</v>
      </c>
      <c r="D38" s="341">
        <v>4</v>
      </c>
      <c r="E38" s="341">
        <v>4</v>
      </c>
      <c r="F38" s="142">
        <v>100</v>
      </c>
      <c r="G38" s="341">
        <v>3</v>
      </c>
      <c r="H38" s="142">
        <v>75</v>
      </c>
      <c r="I38" s="341">
        <v>4</v>
      </c>
      <c r="J38" s="341">
        <v>4</v>
      </c>
      <c r="K38" s="142">
        <v>100</v>
      </c>
      <c r="L38" s="341">
        <v>3</v>
      </c>
      <c r="M38" s="143">
        <v>75</v>
      </c>
      <c r="N38" s="44" t="s">
        <v>60</v>
      </c>
      <c r="O38" s="56" t="s">
        <v>3104</v>
      </c>
      <c r="P38" s="341">
        <v>4</v>
      </c>
      <c r="Q38" s="341">
        <v>4</v>
      </c>
      <c r="R38" s="142">
        <v>100</v>
      </c>
      <c r="S38" s="341">
        <v>3</v>
      </c>
      <c r="T38" s="142">
        <v>75</v>
      </c>
      <c r="U38" s="341">
        <v>0</v>
      </c>
      <c r="V38" s="341">
        <v>0</v>
      </c>
      <c r="W38" s="142">
        <v>0</v>
      </c>
      <c r="X38" s="341">
        <v>0</v>
      </c>
      <c r="Y38" s="143">
        <v>0</v>
      </c>
      <c r="Z38" s="44" t="s">
        <v>60</v>
      </c>
      <c r="AA38" s="56" t="s">
        <v>3104</v>
      </c>
      <c r="AB38" s="341">
        <v>0</v>
      </c>
      <c r="AC38" s="341">
        <v>0</v>
      </c>
      <c r="AD38" s="142">
        <v>0</v>
      </c>
      <c r="AE38" s="341">
        <v>0</v>
      </c>
      <c r="AF38" s="142">
        <v>0</v>
      </c>
      <c r="AG38" s="341">
        <v>0</v>
      </c>
      <c r="AH38" s="341">
        <v>0</v>
      </c>
      <c r="AI38" s="142">
        <v>0</v>
      </c>
      <c r="AJ38" s="341">
        <v>0</v>
      </c>
      <c r="AK38" s="143">
        <v>0</v>
      </c>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343"/>
      <c r="BX38" s="343"/>
      <c r="BY38" s="343"/>
      <c r="BZ38" s="343"/>
      <c r="CA38" s="343"/>
      <c r="CB38" s="346"/>
      <c r="CC38" s="346"/>
      <c r="CD38" s="346"/>
      <c r="CE38" s="346"/>
      <c r="CF38" s="346"/>
      <c r="CG38" s="346"/>
      <c r="CH38" s="346"/>
      <c r="CI38" s="346"/>
    </row>
    <row r="39" spans="1:110" ht="16.899999999999999" customHeight="1">
      <c r="A39" s="26"/>
      <c r="B39" s="44" t="s">
        <v>62</v>
      </c>
      <c r="C39" s="56" t="s">
        <v>3105</v>
      </c>
      <c r="D39" s="341">
        <v>3</v>
      </c>
      <c r="E39" s="341">
        <v>0</v>
      </c>
      <c r="F39" s="142">
        <v>0</v>
      </c>
      <c r="G39" s="341">
        <v>0</v>
      </c>
      <c r="H39" s="142">
        <v>0</v>
      </c>
      <c r="I39" s="341">
        <v>3</v>
      </c>
      <c r="J39" s="341">
        <v>0</v>
      </c>
      <c r="K39" s="142">
        <v>0</v>
      </c>
      <c r="L39" s="341">
        <v>0</v>
      </c>
      <c r="M39" s="143">
        <v>0</v>
      </c>
      <c r="N39" s="44" t="s">
        <v>62</v>
      </c>
      <c r="O39" s="56" t="s">
        <v>3105</v>
      </c>
      <c r="P39" s="341">
        <v>0</v>
      </c>
      <c r="Q39" s="341">
        <v>0</v>
      </c>
      <c r="R39" s="142">
        <v>0</v>
      </c>
      <c r="S39" s="341">
        <v>0</v>
      </c>
      <c r="T39" s="142">
        <v>0</v>
      </c>
      <c r="U39" s="341">
        <v>0</v>
      </c>
      <c r="V39" s="341">
        <v>0</v>
      </c>
      <c r="W39" s="142">
        <v>0</v>
      </c>
      <c r="X39" s="341">
        <v>0</v>
      </c>
      <c r="Y39" s="143">
        <v>0</v>
      </c>
      <c r="Z39" s="44" t="s">
        <v>62</v>
      </c>
      <c r="AA39" s="56" t="s">
        <v>3105</v>
      </c>
      <c r="AB39" s="341">
        <v>0</v>
      </c>
      <c r="AC39" s="341">
        <v>0</v>
      </c>
      <c r="AD39" s="142">
        <v>0</v>
      </c>
      <c r="AE39" s="341">
        <v>0</v>
      </c>
      <c r="AF39" s="142">
        <v>0</v>
      </c>
      <c r="AG39" s="341">
        <v>3</v>
      </c>
      <c r="AH39" s="341">
        <v>0</v>
      </c>
      <c r="AI39" s="142">
        <v>0</v>
      </c>
      <c r="AJ39" s="341">
        <v>0</v>
      </c>
      <c r="AK39" s="143">
        <v>0</v>
      </c>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343"/>
      <c r="BX39" s="343"/>
      <c r="BY39" s="343"/>
      <c r="BZ39" s="343"/>
      <c r="CA39" s="343"/>
      <c r="CB39" s="346"/>
      <c r="CC39" s="346"/>
      <c r="CD39" s="346"/>
      <c r="CE39" s="346"/>
      <c r="CF39" s="346"/>
      <c r="CG39" s="346"/>
      <c r="CH39" s="346"/>
      <c r="CI39" s="346"/>
    </row>
    <row r="40" spans="1:110" ht="16.899999999999999" customHeight="1">
      <c r="A40" s="26"/>
      <c r="B40" s="466" t="s">
        <v>64</v>
      </c>
      <c r="C40" s="43" t="s">
        <v>65</v>
      </c>
      <c r="D40" s="342">
        <v>4</v>
      </c>
      <c r="E40" s="342">
        <v>2</v>
      </c>
      <c r="F40" s="144">
        <v>50</v>
      </c>
      <c r="G40" s="342">
        <v>1</v>
      </c>
      <c r="H40" s="144">
        <v>50</v>
      </c>
      <c r="I40" s="342">
        <v>4</v>
      </c>
      <c r="J40" s="342">
        <v>2</v>
      </c>
      <c r="K40" s="144">
        <v>50</v>
      </c>
      <c r="L40" s="342">
        <v>1</v>
      </c>
      <c r="M40" s="145">
        <v>50</v>
      </c>
      <c r="N40" s="466" t="s">
        <v>64</v>
      </c>
      <c r="O40" s="43" t="s">
        <v>65</v>
      </c>
      <c r="P40" s="342">
        <v>4</v>
      </c>
      <c r="Q40" s="342">
        <v>2</v>
      </c>
      <c r="R40" s="144">
        <v>50</v>
      </c>
      <c r="S40" s="342">
        <v>1</v>
      </c>
      <c r="T40" s="144">
        <v>50</v>
      </c>
      <c r="U40" s="342">
        <v>0</v>
      </c>
      <c r="V40" s="342">
        <v>0</v>
      </c>
      <c r="W40" s="144">
        <v>0</v>
      </c>
      <c r="X40" s="342">
        <v>0</v>
      </c>
      <c r="Y40" s="145">
        <v>0</v>
      </c>
      <c r="Z40" s="466" t="s">
        <v>64</v>
      </c>
      <c r="AA40" s="43" t="s">
        <v>65</v>
      </c>
      <c r="AB40" s="342">
        <v>0</v>
      </c>
      <c r="AC40" s="342">
        <v>0</v>
      </c>
      <c r="AD40" s="144">
        <v>0</v>
      </c>
      <c r="AE40" s="342">
        <v>0</v>
      </c>
      <c r="AF40" s="144">
        <v>0</v>
      </c>
      <c r="AG40" s="342">
        <v>0</v>
      </c>
      <c r="AH40" s="342">
        <v>0</v>
      </c>
      <c r="AI40" s="144">
        <v>0</v>
      </c>
      <c r="AJ40" s="342">
        <v>0</v>
      </c>
      <c r="AK40" s="145">
        <v>0</v>
      </c>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6"/>
      <c r="CC40" s="346"/>
      <c r="CD40" s="346"/>
      <c r="CE40" s="346"/>
      <c r="CF40" s="346"/>
      <c r="CG40" s="346"/>
      <c r="CH40" s="346"/>
      <c r="CI40" s="346"/>
    </row>
    <row r="41" spans="1:110" ht="16.899999999999999" customHeight="1">
      <c r="A41" s="26"/>
      <c r="B41" s="467"/>
      <c r="C41" s="43" t="s">
        <v>66</v>
      </c>
      <c r="D41" s="342">
        <v>4</v>
      </c>
      <c r="E41" s="342">
        <v>2</v>
      </c>
      <c r="F41" s="144">
        <v>50</v>
      </c>
      <c r="G41" s="342">
        <v>0</v>
      </c>
      <c r="H41" s="144">
        <v>0</v>
      </c>
      <c r="I41" s="342">
        <v>4</v>
      </c>
      <c r="J41" s="342">
        <v>2</v>
      </c>
      <c r="K41" s="144">
        <v>50</v>
      </c>
      <c r="L41" s="342">
        <v>0</v>
      </c>
      <c r="M41" s="145">
        <v>0</v>
      </c>
      <c r="N41" s="467"/>
      <c r="O41" s="43" t="s">
        <v>66</v>
      </c>
      <c r="P41" s="342">
        <v>4</v>
      </c>
      <c r="Q41" s="342">
        <v>2</v>
      </c>
      <c r="R41" s="144">
        <v>50</v>
      </c>
      <c r="S41" s="342">
        <v>0</v>
      </c>
      <c r="T41" s="144">
        <v>0</v>
      </c>
      <c r="U41" s="342">
        <v>0</v>
      </c>
      <c r="V41" s="342">
        <v>0</v>
      </c>
      <c r="W41" s="144">
        <v>0</v>
      </c>
      <c r="X41" s="342">
        <v>0</v>
      </c>
      <c r="Y41" s="145">
        <v>0</v>
      </c>
      <c r="Z41" s="467"/>
      <c r="AA41" s="43" t="s">
        <v>66</v>
      </c>
      <c r="AB41" s="342">
        <v>0</v>
      </c>
      <c r="AC41" s="342">
        <v>0</v>
      </c>
      <c r="AD41" s="144">
        <v>0</v>
      </c>
      <c r="AE41" s="342">
        <v>0</v>
      </c>
      <c r="AF41" s="144">
        <v>0</v>
      </c>
      <c r="AG41" s="342">
        <v>0</v>
      </c>
      <c r="AH41" s="342">
        <v>0</v>
      </c>
      <c r="AI41" s="144">
        <v>0</v>
      </c>
      <c r="AJ41" s="342">
        <v>0</v>
      </c>
      <c r="AK41" s="145">
        <v>0</v>
      </c>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6"/>
      <c r="CC41" s="346"/>
      <c r="CD41" s="346"/>
      <c r="CE41" s="346"/>
      <c r="CF41" s="346"/>
      <c r="CG41" s="346"/>
      <c r="CH41" s="346"/>
      <c r="CI41" s="346"/>
    </row>
    <row r="42" spans="1:110" ht="16.899999999999999" customHeight="1">
      <c r="A42" s="26"/>
      <c r="B42" s="467"/>
      <c r="C42" s="43" t="s">
        <v>67</v>
      </c>
      <c r="D42" s="342">
        <v>2</v>
      </c>
      <c r="E42" s="342">
        <v>1</v>
      </c>
      <c r="F42" s="144">
        <v>50</v>
      </c>
      <c r="G42" s="342">
        <v>1</v>
      </c>
      <c r="H42" s="144">
        <v>100</v>
      </c>
      <c r="I42" s="342">
        <v>2</v>
      </c>
      <c r="J42" s="342">
        <v>1</v>
      </c>
      <c r="K42" s="144">
        <v>50</v>
      </c>
      <c r="L42" s="342">
        <v>1</v>
      </c>
      <c r="M42" s="145">
        <v>100</v>
      </c>
      <c r="N42" s="467"/>
      <c r="O42" s="43" t="s">
        <v>67</v>
      </c>
      <c r="P42" s="342">
        <v>2</v>
      </c>
      <c r="Q42" s="342">
        <v>1</v>
      </c>
      <c r="R42" s="144">
        <v>50</v>
      </c>
      <c r="S42" s="342">
        <v>1</v>
      </c>
      <c r="T42" s="144">
        <v>100</v>
      </c>
      <c r="U42" s="342">
        <v>0</v>
      </c>
      <c r="V42" s="342">
        <v>0</v>
      </c>
      <c r="W42" s="144">
        <v>0</v>
      </c>
      <c r="X42" s="342">
        <v>0</v>
      </c>
      <c r="Y42" s="145">
        <v>0</v>
      </c>
      <c r="Z42" s="467"/>
      <c r="AA42" s="43" t="s">
        <v>67</v>
      </c>
      <c r="AB42" s="342">
        <v>0</v>
      </c>
      <c r="AC42" s="342">
        <v>0</v>
      </c>
      <c r="AD42" s="144">
        <v>0</v>
      </c>
      <c r="AE42" s="342">
        <v>0</v>
      </c>
      <c r="AF42" s="144">
        <v>0</v>
      </c>
      <c r="AG42" s="342">
        <v>0</v>
      </c>
      <c r="AH42" s="342">
        <v>0</v>
      </c>
      <c r="AI42" s="144">
        <v>0</v>
      </c>
      <c r="AJ42" s="342">
        <v>0</v>
      </c>
      <c r="AK42" s="145">
        <v>0</v>
      </c>
    </row>
    <row r="43" spans="1:110" ht="16.899999999999999" customHeight="1">
      <c r="A43" s="26"/>
      <c r="B43" s="467"/>
      <c r="C43" s="43" t="s">
        <v>68</v>
      </c>
      <c r="D43" s="342">
        <v>0</v>
      </c>
      <c r="E43" s="342">
        <v>0</v>
      </c>
      <c r="F43" s="144">
        <v>0</v>
      </c>
      <c r="G43" s="342">
        <v>0</v>
      </c>
      <c r="H43" s="144">
        <v>0</v>
      </c>
      <c r="I43" s="342">
        <v>0</v>
      </c>
      <c r="J43" s="342">
        <v>0</v>
      </c>
      <c r="K43" s="144">
        <v>0</v>
      </c>
      <c r="L43" s="342">
        <v>0</v>
      </c>
      <c r="M43" s="145">
        <v>0</v>
      </c>
      <c r="N43" s="467"/>
      <c r="O43" s="43" t="s">
        <v>68</v>
      </c>
      <c r="P43" s="342">
        <v>0</v>
      </c>
      <c r="Q43" s="342">
        <v>0</v>
      </c>
      <c r="R43" s="144">
        <v>0</v>
      </c>
      <c r="S43" s="342">
        <v>0</v>
      </c>
      <c r="T43" s="144">
        <v>0</v>
      </c>
      <c r="U43" s="342">
        <v>0</v>
      </c>
      <c r="V43" s="342">
        <v>0</v>
      </c>
      <c r="W43" s="144">
        <v>0</v>
      </c>
      <c r="X43" s="342">
        <v>0</v>
      </c>
      <c r="Y43" s="145">
        <v>0</v>
      </c>
      <c r="Z43" s="467"/>
      <c r="AA43" s="43" t="s">
        <v>68</v>
      </c>
      <c r="AB43" s="342">
        <v>0</v>
      </c>
      <c r="AC43" s="342">
        <v>0</v>
      </c>
      <c r="AD43" s="144">
        <v>0</v>
      </c>
      <c r="AE43" s="342">
        <v>0</v>
      </c>
      <c r="AF43" s="144">
        <v>0</v>
      </c>
      <c r="AG43" s="342">
        <v>0</v>
      </c>
      <c r="AH43" s="342">
        <v>0</v>
      </c>
      <c r="AI43" s="144">
        <v>0</v>
      </c>
      <c r="AJ43" s="342">
        <v>0</v>
      </c>
      <c r="AK43" s="145">
        <v>0</v>
      </c>
    </row>
    <row r="44" spans="1:110" ht="16.899999999999999" customHeight="1">
      <c r="A44" s="26"/>
      <c r="B44" s="468"/>
      <c r="C44" s="33" t="s">
        <v>34</v>
      </c>
      <c r="D44" s="341">
        <v>10</v>
      </c>
      <c r="E44" s="341">
        <v>5</v>
      </c>
      <c r="F44" s="142">
        <v>50</v>
      </c>
      <c r="G44" s="341">
        <v>2</v>
      </c>
      <c r="H44" s="142">
        <v>40</v>
      </c>
      <c r="I44" s="341">
        <v>10</v>
      </c>
      <c r="J44" s="341">
        <v>5</v>
      </c>
      <c r="K44" s="142">
        <v>50</v>
      </c>
      <c r="L44" s="341">
        <v>2</v>
      </c>
      <c r="M44" s="143">
        <v>40</v>
      </c>
      <c r="N44" s="468"/>
      <c r="O44" s="33" t="s">
        <v>34</v>
      </c>
      <c r="P44" s="341">
        <v>10</v>
      </c>
      <c r="Q44" s="341">
        <v>5</v>
      </c>
      <c r="R44" s="142">
        <v>50</v>
      </c>
      <c r="S44" s="341">
        <v>2</v>
      </c>
      <c r="T44" s="142">
        <v>40</v>
      </c>
      <c r="U44" s="341">
        <v>0</v>
      </c>
      <c r="V44" s="341">
        <v>0</v>
      </c>
      <c r="W44" s="142">
        <v>0</v>
      </c>
      <c r="X44" s="341">
        <v>0</v>
      </c>
      <c r="Y44" s="143">
        <v>0</v>
      </c>
      <c r="Z44" s="468"/>
      <c r="AA44" s="33" t="s">
        <v>34</v>
      </c>
      <c r="AB44" s="341">
        <v>0</v>
      </c>
      <c r="AC44" s="341">
        <v>0</v>
      </c>
      <c r="AD44" s="142">
        <v>0</v>
      </c>
      <c r="AE44" s="341">
        <v>0</v>
      </c>
      <c r="AF44" s="142">
        <v>0</v>
      </c>
      <c r="AG44" s="341">
        <v>0</v>
      </c>
      <c r="AH44" s="341">
        <v>0</v>
      </c>
      <c r="AI44" s="142">
        <v>0</v>
      </c>
      <c r="AJ44" s="341">
        <v>0</v>
      </c>
      <c r="AK44" s="143">
        <v>0</v>
      </c>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6"/>
      <c r="CC44" s="346"/>
      <c r="CD44" s="346"/>
      <c r="CE44" s="346"/>
      <c r="CF44" s="346"/>
      <c r="CG44" s="346"/>
      <c r="CH44" s="346"/>
      <c r="CI44" s="346"/>
      <c r="CJ44" s="346"/>
      <c r="CK44" s="346"/>
      <c r="CL44" s="346"/>
      <c r="CM44" s="346"/>
      <c r="CN44" s="346"/>
      <c r="CO44" s="346"/>
      <c r="CP44" s="346"/>
      <c r="CQ44" s="346"/>
      <c r="CR44" s="346"/>
      <c r="CS44" s="346"/>
      <c r="CT44" s="346"/>
      <c r="CU44" s="346"/>
      <c r="CV44" s="346"/>
      <c r="CW44" s="346"/>
      <c r="CX44" s="346"/>
      <c r="CY44" s="346"/>
    </row>
    <row r="45" spans="1:110" ht="16.899999999999999" customHeight="1">
      <c r="A45" s="26"/>
      <c r="B45" s="44" t="s">
        <v>69</v>
      </c>
      <c r="C45" s="33" t="s">
        <v>70</v>
      </c>
      <c r="D45" s="340">
        <v>8</v>
      </c>
      <c r="E45" s="340">
        <v>4</v>
      </c>
      <c r="F45" s="140">
        <v>50</v>
      </c>
      <c r="G45" s="340">
        <v>3</v>
      </c>
      <c r="H45" s="140">
        <v>75</v>
      </c>
      <c r="I45" s="340">
        <v>8</v>
      </c>
      <c r="J45" s="340">
        <v>4</v>
      </c>
      <c r="K45" s="140">
        <v>50</v>
      </c>
      <c r="L45" s="340">
        <v>3</v>
      </c>
      <c r="M45" s="141">
        <v>75</v>
      </c>
      <c r="N45" s="44" t="s">
        <v>69</v>
      </c>
      <c r="O45" s="33" t="s">
        <v>70</v>
      </c>
      <c r="P45" s="340">
        <v>6</v>
      </c>
      <c r="Q45" s="340">
        <v>4</v>
      </c>
      <c r="R45" s="140">
        <v>66.666666666666657</v>
      </c>
      <c r="S45" s="340">
        <v>3</v>
      </c>
      <c r="T45" s="140">
        <v>75</v>
      </c>
      <c r="U45" s="340">
        <v>2</v>
      </c>
      <c r="V45" s="340">
        <v>0</v>
      </c>
      <c r="W45" s="140">
        <v>0</v>
      </c>
      <c r="X45" s="340">
        <v>0</v>
      </c>
      <c r="Y45" s="141">
        <v>0</v>
      </c>
      <c r="Z45" s="44" t="s">
        <v>69</v>
      </c>
      <c r="AA45" s="33" t="s">
        <v>70</v>
      </c>
      <c r="AB45" s="340">
        <v>0</v>
      </c>
      <c r="AC45" s="340">
        <v>0</v>
      </c>
      <c r="AD45" s="140">
        <v>0</v>
      </c>
      <c r="AE45" s="340">
        <v>0</v>
      </c>
      <c r="AF45" s="140">
        <v>0</v>
      </c>
      <c r="AG45" s="340">
        <v>0</v>
      </c>
      <c r="AH45" s="340">
        <v>0</v>
      </c>
      <c r="AI45" s="140">
        <v>0</v>
      </c>
      <c r="AJ45" s="340">
        <v>0</v>
      </c>
      <c r="AK45" s="141">
        <v>0</v>
      </c>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6"/>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row>
    <row r="46" spans="1:110" ht="16.899999999999999" customHeight="1">
      <c r="A46" s="26"/>
      <c r="B46" s="44" t="s">
        <v>71</v>
      </c>
      <c r="C46" s="33" t="s">
        <v>72</v>
      </c>
      <c r="D46" s="341">
        <v>5</v>
      </c>
      <c r="E46" s="341">
        <v>4</v>
      </c>
      <c r="F46" s="142">
        <v>80</v>
      </c>
      <c r="G46" s="341">
        <v>0</v>
      </c>
      <c r="H46" s="142">
        <v>0</v>
      </c>
      <c r="I46" s="341">
        <v>5</v>
      </c>
      <c r="J46" s="341">
        <v>4</v>
      </c>
      <c r="K46" s="142">
        <v>80</v>
      </c>
      <c r="L46" s="341">
        <v>0</v>
      </c>
      <c r="M46" s="143">
        <v>0</v>
      </c>
      <c r="N46" s="44" t="s">
        <v>71</v>
      </c>
      <c r="O46" s="33" t="s">
        <v>72</v>
      </c>
      <c r="P46" s="341">
        <v>5</v>
      </c>
      <c r="Q46" s="341">
        <v>4</v>
      </c>
      <c r="R46" s="142">
        <v>80</v>
      </c>
      <c r="S46" s="341">
        <v>0</v>
      </c>
      <c r="T46" s="142">
        <v>0</v>
      </c>
      <c r="U46" s="341">
        <v>0</v>
      </c>
      <c r="V46" s="341">
        <v>0</v>
      </c>
      <c r="W46" s="142">
        <v>0</v>
      </c>
      <c r="X46" s="341">
        <v>0</v>
      </c>
      <c r="Y46" s="143">
        <v>0</v>
      </c>
      <c r="Z46" s="44" t="s">
        <v>71</v>
      </c>
      <c r="AA46" s="33" t="s">
        <v>72</v>
      </c>
      <c r="AB46" s="341">
        <v>0</v>
      </c>
      <c r="AC46" s="341">
        <v>0</v>
      </c>
      <c r="AD46" s="142">
        <v>0</v>
      </c>
      <c r="AE46" s="341">
        <v>0</v>
      </c>
      <c r="AF46" s="142">
        <v>0</v>
      </c>
      <c r="AG46" s="341">
        <v>0</v>
      </c>
      <c r="AH46" s="341">
        <v>0</v>
      </c>
      <c r="AI46" s="142">
        <v>0</v>
      </c>
      <c r="AJ46" s="341">
        <v>0</v>
      </c>
      <c r="AK46" s="143">
        <v>0</v>
      </c>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6"/>
      <c r="CC46" s="346"/>
      <c r="CD46" s="346"/>
      <c r="CE46" s="346"/>
      <c r="CF46" s="346"/>
      <c r="CG46" s="346"/>
      <c r="CH46" s="346"/>
      <c r="CI46" s="346"/>
      <c r="CJ46" s="346"/>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row>
    <row r="47" spans="1:110" ht="16.899999999999999" customHeight="1">
      <c r="A47" s="26"/>
      <c r="B47" s="57" t="s">
        <v>73</v>
      </c>
      <c r="C47" s="33" t="s">
        <v>74</v>
      </c>
      <c r="D47" s="341">
        <v>5</v>
      </c>
      <c r="E47" s="341">
        <v>3</v>
      </c>
      <c r="F47" s="142">
        <v>60</v>
      </c>
      <c r="G47" s="341">
        <v>1</v>
      </c>
      <c r="H47" s="142">
        <v>33.333333333333329</v>
      </c>
      <c r="I47" s="341">
        <v>5</v>
      </c>
      <c r="J47" s="341">
        <v>3</v>
      </c>
      <c r="K47" s="142">
        <v>60</v>
      </c>
      <c r="L47" s="341">
        <v>1</v>
      </c>
      <c r="M47" s="143">
        <v>33.333333333333329</v>
      </c>
      <c r="N47" s="57" t="s">
        <v>73</v>
      </c>
      <c r="O47" s="33" t="s">
        <v>74</v>
      </c>
      <c r="P47" s="341">
        <v>5</v>
      </c>
      <c r="Q47" s="341">
        <v>3</v>
      </c>
      <c r="R47" s="142">
        <v>60</v>
      </c>
      <c r="S47" s="341">
        <v>1</v>
      </c>
      <c r="T47" s="142">
        <v>33.333333333333329</v>
      </c>
      <c r="U47" s="341">
        <v>0</v>
      </c>
      <c r="V47" s="341">
        <v>0</v>
      </c>
      <c r="W47" s="142">
        <v>0</v>
      </c>
      <c r="X47" s="341">
        <v>0</v>
      </c>
      <c r="Y47" s="143">
        <v>0</v>
      </c>
      <c r="Z47" s="57" t="s">
        <v>73</v>
      </c>
      <c r="AA47" s="33" t="s">
        <v>74</v>
      </c>
      <c r="AB47" s="341">
        <v>0</v>
      </c>
      <c r="AC47" s="341">
        <v>0</v>
      </c>
      <c r="AD47" s="142">
        <v>0</v>
      </c>
      <c r="AE47" s="341">
        <v>0</v>
      </c>
      <c r="AF47" s="142">
        <v>0</v>
      </c>
      <c r="AG47" s="341">
        <v>0</v>
      </c>
      <c r="AH47" s="341">
        <v>0</v>
      </c>
      <c r="AI47" s="142">
        <v>0</v>
      </c>
      <c r="AJ47" s="341">
        <v>0</v>
      </c>
      <c r="AK47" s="143">
        <v>0</v>
      </c>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6"/>
      <c r="CC47" s="346"/>
      <c r="CD47" s="346"/>
      <c r="CE47" s="346"/>
      <c r="CF47" s="346"/>
      <c r="CG47" s="346"/>
      <c r="CH47" s="346"/>
      <c r="CI47" s="346"/>
      <c r="CJ47" s="346"/>
      <c r="CK47" s="346"/>
      <c r="CL47" s="346"/>
      <c r="CM47" s="346"/>
      <c r="CN47" s="346"/>
      <c r="CO47" s="346"/>
      <c r="CP47" s="346"/>
      <c r="CQ47" s="346"/>
      <c r="CR47" s="346"/>
      <c r="CS47" s="346"/>
      <c r="CT47" s="346"/>
      <c r="CU47" s="346"/>
      <c r="CV47" s="346"/>
      <c r="CW47" s="346"/>
      <c r="CX47" s="346"/>
      <c r="CY47" s="346"/>
      <c r="CZ47" s="346"/>
      <c r="DA47" s="346"/>
      <c r="DB47" s="346"/>
      <c r="DC47" s="346"/>
      <c r="DD47" s="346"/>
      <c r="DE47" s="346"/>
      <c r="DF47" s="346"/>
    </row>
    <row r="48" spans="1:110" ht="16.899999999999999" customHeight="1">
      <c r="A48" s="26"/>
      <c r="B48" s="459" t="s">
        <v>75</v>
      </c>
      <c r="C48" s="43" t="s">
        <v>76</v>
      </c>
      <c r="D48" s="342">
        <v>8</v>
      </c>
      <c r="E48" s="342">
        <v>5</v>
      </c>
      <c r="F48" s="144">
        <v>62.5</v>
      </c>
      <c r="G48" s="342">
        <v>2</v>
      </c>
      <c r="H48" s="144">
        <v>40</v>
      </c>
      <c r="I48" s="342">
        <v>8</v>
      </c>
      <c r="J48" s="342">
        <v>5</v>
      </c>
      <c r="K48" s="144">
        <v>62.5</v>
      </c>
      <c r="L48" s="342">
        <v>2</v>
      </c>
      <c r="M48" s="145">
        <v>40</v>
      </c>
      <c r="N48" s="459" t="s">
        <v>75</v>
      </c>
      <c r="O48" s="43" t="s">
        <v>76</v>
      </c>
      <c r="P48" s="342">
        <v>8</v>
      </c>
      <c r="Q48" s="342">
        <v>5</v>
      </c>
      <c r="R48" s="144">
        <v>62.5</v>
      </c>
      <c r="S48" s="342">
        <v>2</v>
      </c>
      <c r="T48" s="144">
        <v>40</v>
      </c>
      <c r="U48" s="342">
        <v>0</v>
      </c>
      <c r="V48" s="342">
        <v>0</v>
      </c>
      <c r="W48" s="144">
        <v>0</v>
      </c>
      <c r="X48" s="342">
        <v>0</v>
      </c>
      <c r="Y48" s="145">
        <v>0</v>
      </c>
      <c r="Z48" s="459" t="s">
        <v>75</v>
      </c>
      <c r="AA48" s="43" t="s">
        <v>76</v>
      </c>
      <c r="AB48" s="342">
        <v>0</v>
      </c>
      <c r="AC48" s="342">
        <v>0</v>
      </c>
      <c r="AD48" s="144">
        <v>0</v>
      </c>
      <c r="AE48" s="342">
        <v>0</v>
      </c>
      <c r="AF48" s="144">
        <v>0</v>
      </c>
      <c r="AG48" s="342">
        <v>0</v>
      </c>
      <c r="AH48" s="342">
        <v>0</v>
      </c>
      <c r="AI48" s="144">
        <v>0</v>
      </c>
      <c r="AJ48" s="342">
        <v>0</v>
      </c>
      <c r="AK48" s="145">
        <v>0</v>
      </c>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row>
    <row r="49" spans="1:127" ht="16.899999999999999" customHeight="1">
      <c r="A49" s="26"/>
      <c r="B49" s="460"/>
      <c r="C49" s="43" t="s">
        <v>77</v>
      </c>
      <c r="D49" s="342">
        <v>5</v>
      </c>
      <c r="E49" s="342">
        <v>3</v>
      </c>
      <c r="F49" s="144">
        <v>60</v>
      </c>
      <c r="G49" s="342">
        <v>0</v>
      </c>
      <c r="H49" s="144">
        <v>0</v>
      </c>
      <c r="I49" s="342">
        <v>5</v>
      </c>
      <c r="J49" s="342">
        <v>3</v>
      </c>
      <c r="K49" s="144">
        <v>60</v>
      </c>
      <c r="L49" s="342">
        <v>0</v>
      </c>
      <c r="M49" s="145">
        <v>0</v>
      </c>
      <c r="N49" s="460"/>
      <c r="O49" s="43" t="s">
        <v>77</v>
      </c>
      <c r="P49" s="342">
        <v>3</v>
      </c>
      <c r="Q49" s="342">
        <v>3</v>
      </c>
      <c r="R49" s="144">
        <v>100</v>
      </c>
      <c r="S49" s="342">
        <v>0</v>
      </c>
      <c r="T49" s="144">
        <v>0</v>
      </c>
      <c r="U49" s="342">
        <v>2</v>
      </c>
      <c r="V49" s="342">
        <v>0</v>
      </c>
      <c r="W49" s="144">
        <v>0</v>
      </c>
      <c r="X49" s="342">
        <v>0</v>
      </c>
      <c r="Y49" s="145">
        <v>0</v>
      </c>
      <c r="Z49" s="460"/>
      <c r="AA49" s="43" t="s">
        <v>77</v>
      </c>
      <c r="AB49" s="342">
        <v>0</v>
      </c>
      <c r="AC49" s="342">
        <v>0</v>
      </c>
      <c r="AD49" s="144">
        <v>0</v>
      </c>
      <c r="AE49" s="342">
        <v>0</v>
      </c>
      <c r="AF49" s="144">
        <v>0</v>
      </c>
      <c r="AG49" s="342">
        <v>0</v>
      </c>
      <c r="AH49" s="342">
        <v>0</v>
      </c>
      <c r="AI49" s="144">
        <v>0</v>
      </c>
      <c r="AJ49" s="342">
        <v>0</v>
      </c>
      <c r="AK49" s="145">
        <v>0</v>
      </c>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6"/>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row>
    <row r="50" spans="1:127" ht="16.899999999999999" customHeight="1">
      <c r="A50" s="26"/>
      <c r="B50" s="461"/>
      <c r="C50" s="33" t="s">
        <v>34</v>
      </c>
      <c r="D50" s="341">
        <v>13</v>
      </c>
      <c r="E50" s="341">
        <v>8</v>
      </c>
      <c r="F50" s="142">
        <v>61.53846153846154</v>
      </c>
      <c r="G50" s="341">
        <v>2</v>
      </c>
      <c r="H50" s="142">
        <v>25</v>
      </c>
      <c r="I50" s="341">
        <v>13</v>
      </c>
      <c r="J50" s="341">
        <v>8</v>
      </c>
      <c r="K50" s="142">
        <v>61.53846153846154</v>
      </c>
      <c r="L50" s="341">
        <v>2</v>
      </c>
      <c r="M50" s="143">
        <v>25</v>
      </c>
      <c r="N50" s="461"/>
      <c r="O50" s="33" t="s">
        <v>34</v>
      </c>
      <c r="P50" s="341">
        <v>11</v>
      </c>
      <c r="Q50" s="341">
        <v>8</v>
      </c>
      <c r="R50" s="142">
        <v>72.727272727272734</v>
      </c>
      <c r="S50" s="341">
        <v>2</v>
      </c>
      <c r="T50" s="142">
        <v>25</v>
      </c>
      <c r="U50" s="341">
        <v>2</v>
      </c>
      <c r="V50" s="341">
        <v>0</v>
      </c>
      <c r="W50" s="142">
        <v>0</v>
      </c>
      <c r="X50" s="341">
        <v>0</v>
      </c>
      <c r="Y50" s="143">
        <v>0</v>
      </c>
      <c r="Z50" s="461"/>
      <c r="AA50" s="33" t="s">
        <v>34</v>
      </c>
      <c r="AB50" s="341">
        <v>0</v>
      </c>
      <c r="AC50" s="341">
        <v>0</v>
      </c>
      <c r="AD50" s="142">
        <v>0</v>
      </c>
      <c r="AE50" s="341">
        <v>0</v>
      </c>
      <c r="AF50" s="142">
        <v>0</v>
      </c>
      <c r="AG50" s="341">
        <v>0</v>
      </c>
      <c r="AH50" s="341">
        <v>0</v>
      </c>
      <c r="AI50" s="142">
        <v>0</v>
      </c>
      <c r="AJ50" s="341">
        <v>0</v>
      </c>
      <c r="AK50" s="143">
        <v>0</v>
      </c>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6"/>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346"/>
      <c r="DA50" s="346"/>
      <c r="DB50" s="346"/>
      <c r="DC50" s="346"/>
      <c r="DD50" s="346"/>
      <c r="DE50" s="346"/>
      <c r="DF50" s="346"/>
    </row>
    <row r="51" spans="1:127" ht="16.899999999999999" customHeight="1">
      <c r="A51" s="26"/>
      <c r="B51" s="44" t="s">
        <v>78</v>
      </c>
      <c r="C51" s="33" t="s">
        <v>79</v>
      </c>
      <c r="D51" s="341">
        <v>7</v>
      </c>
      <c r="E51" s="341">
        <v>3</v>
      </c>
      <c r="F51" s="142">
        <v>42.857142857142854</v>
      </c>
      <c r="G51" s="341">
        <v>1</v>
      </c>
      <c r="H51" s="142">
        <v>33.333333333333329</v>
      </c>
      <c r="I51" s="341">
        <v>7</v>
      </c>
      <c r="J51" s="341">
        <v>3</v>
      </c>
      <c r="K51" s="142">
        <v>42.857142857142854</v>
      </c>
      <c r="L51" s="341">
        <v>1</v>
      </c>
      <c r="M51" s="143">
        <v>33.333333333333329</v>
      </c>
      <c r="N51" s="44" t="s">
        <v>78</v>
      </c>
      <c r="O51" s="33" t="s">
        <v>79</v>
      </c>
      <c r="P51" s="341">
        <v>7</v>
      </c>
      <c r="Q51" s="341">
        <v>3</v>
      </c>
      <c r="R51" s="142">
        <v>42.857142857142854</v>
      </c>
      <c r="S51" s="341">
        <v>1</v>
      </c>
      <c r="T51" s="142">
        <v>33.333333333333329</v>
      </c>
      <c r="U51" s="341">
        <v>0</v>
      </c>
      <c r="V51" s="341">
        <v>0</v>
      </c>
      <c r="W51" s="142">
        <v>0</v>
      </c>
      <c r="X51" s="341">
        <v>0</v>
      </c>
      <c r="Y51" s="143">
        <v>0</v>
      </c>
      <c r="Z51" s="44" t="s">
        <v>78</v>
      </c>
      <c r="AA51" s="33" t="s">
        <v>79</v>
      </c>
      <c r="AB51" s="341">
        <v>0</v>
      </c>
      <c r="AC51" s="341">
        <v>0</v>
      </c>
      <c r="AD51" s="142">
        <v>0</v>
      </c>
      <c r="AE51" s="341">
        <v>0</v>
      </c>
      <c r="AF51" s="142">
        <v>0</v>
      </c>
      <c r="AG51" s="341">
        <v>0</v>
      </c>
      <c r="AH51" s="341">
        <v>0</v>
      </c>
      <c r="AI51" s="142">
        <v>0</v>
      </c>
      <c r="AJ51" s="341">
        <v>0</v>
      </c>
      <c r="AK51" s="143">
        <v>0</v>
      </c>
    </row>
    <row r="52" spans="1:127" ht="16.899999999999999" customHeight="1">
      <c r="A52" s="26"/>
      <c r="B52" s="44" t="s">
        <v>80</v>
      </c>
      <c r="C52" s="33" t="s">
        <v>81</v>
      </c>
      <c r="D52" s="341">
        <v>2</v>
      </c>
      <c r="E52" s="341">
        <v>1</v>
      </c>
      <c r="F52" s="142">
        <v>50</v>
      </c>
      <c r="G52" s="341">
        <v>1</v>
      </c>
      <c r="H52" s="142">
        <v>100</v>
      </c>
      <c r="I52" s="341">
        <v>2</v>
      </c>
      <c r="J52" s="341">
        <v>1</v>
      </c>
      <c r="K52" s="142">
        <v>50</v>
      </c>
      <c r="L52" s="341">
        <v>1</v>
      </c>
      <c r="M52" s="143">
        <v>100</v>
      </c>
      <c r="N52" s="44" t="s">
        <v>80</v>
      </c>
      <c r="O52" s="33" t="s">
        <v>81</v>
      </c>
      <c r="P52" s="341">
        <v>2</v>
      </c>
      <c r="Q52" s="341">
        <v>1</v>
      </c>
      <c r="R52" s="142">
        <v>50</v>
      </c>
      <c r="S52" s="341">
        <v>1</v>
      </c>
      <c r="T52" s="142">
        <v>100</v>
      </c>
      <c r="U52" s="341">
        <v>0</v>
      </c>
      <c r="V52" s="341">
        <v>0</v>
      </c>
      <c r="W52" s="142">
        <v>0</v>
      </c>
      <c r="X52" s="341">
        <v>0</v>
      </c>
      <c r="Y52" s="143">
        <v>0</v>
      </c>
      <c r="Z52" s="44" t="s">
        <v>80</v>
      </c>
      <c r="AA52" s="33" t="s">
        <v>81</v>
      </c>
      <c r="AB52" s="341">
        <v>0</v>
      </c>
      <c r="AC52" s="341">
        <v>0</v>
      </c>
      <c r="AD52" s="142">
        <v>0</v>
      </c>
      <c r="AE52" s="341">
        <v>0</v>
      </c>
      <c r="AF52" s="142">
        <v>0</v>
      </c>
      <c r="AG52" s="341">
        <v>0</v>
      </c>
      <c r="AH52" s="341">
        <v>0</v>
      </c>
      <c r="AI52" s="142">
        <v>0</v>
      </c>
      <c r="AJ52" s="341">
        <v>0</v>
      </c>
      <c r="AK52" s="143">
        <v>0</v>
      </c>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6"/>
      <c r="CC52" s="346"/>
      <c r="CD52" s="346"/>
      <c r="CE52" s="346"/>
      <c r="CF52" s="346"/>
      <c r="CG52" s="346"/>
      <c r="CH52" s="346"/>
      <c r="CI52" s="346"/>
      <c r="CJ52" s="346"/>
      <c r="CK52" s="346"/>
      <c r="CL52" s="346"/>
      <c r="CM52" s="346"/>
      <c r="CN52" s="346"/>
      <c r="CO52" s="346"/>
      <c r="CP52" s="346"/>
      <c r="CQ52" s="346"/>
      <c r="CR52" s="346"/>
      <c r="CS52" s="346"/>
      <c r="CT52" s="346"/>
      <c r="CU52" s="346"/>
      <c r="CV52" s="346"/>
      <c r="CW52" s="346"/>
      <c r="CX52" s="346"/>
      <c r="CY52" s="346"/>
      <c r="CZ52" s="346"/>
      <c r="DA52" s="346"/>
      <c r="DB52" s="346"/>
      <c r="DC52" s="346"/>
      <c r="DD52" s="346"/>
      <c r="DE52" s="346"/>
      <c r="DF52" s="346"/>
      <c r="DG52" s="346"/>
      <c r="DH52" s="346"/>
      <c r="DI52" s="346"/>
      <c r="DJ52" s="346"/>
      <c r="DK52" s="346"/>
      <c r="DL52" s="346"/>
      <c r="DM52" s="346"/>
      <c r="DN52" s="346"/>
      <c r="DO52" s="346"/>
    </row>
    <row r="53" spans="1:127" ht="16.899999999999999" customHeight="1">
      <c r="A53" s="26"/>
      <c r="B53" s="57" t="s">
        <v>82</v>
      </c>
      <c r="C53" s="33" t="s">
        <v>3106</v>
      </c>
      <c r="D53" s="341">
        <v>9</v>
      </c>
      <c r="E53" s="341">
        <v>10</v>
      </c>
      <c r="F53" s="142">
        <v>111.11111111111111</v>
      </c>
      <c r="G53" s="341">
        <v>6</v>
      </c>
      <c r="H53" s="142">
        <v>60</v>
      </c>
      <c r="I53" s="341">
        <v>9</v>
      </c>
      <c r="J53" s="341">
        <v>10</v>
      </c>
      <c r="K53" s="142">
        <v>111.11111111111111</v>
      </c>
      <c r="L53" s="341">
        <v>6</v>
      </c>
      <c r="M53" s="143">
        <v>60</v>
      </c>
      <c r="N53" s="57" t="s">
        <v>82</v>
      </c>
      <c r="O53" s="33" t="s">
        <v>3106</v>
      </c>
      <c r="P53" s="341">
        <v>9</v>
      </c>
      <c r="Q53" s="341">
        <v>10</v>
      </c>
      <c r="R53" s="142">
        <v>111.11111111111111</v>
      </c>
      <c r="S53" s="341">
        <v>6</v>
      </c>
      <c r="T53" s="142">
        <v>60</v>
      </c>
      <c r="U53" s="341">
        <v>0</v>
      </c>
      <c r="V53" s="341">
        <v>0</v>
      </c>
      <c r="W53" s="142">
        <v>0</v>
      </c>
      <c r="X53" s="341">
        <v>0</v>
      </c>
      <c r="Y53" s="143">
        <v>0</v>
      </c>
      <c r="Z53" s="57" t="s">
        <v>82</v>
      </c>
      <c r="AA53" s="33" t="s">
        <v>3106</v>
      </c>
      <c r="AB53" s="341">
        <v>0</v>
      </c>
      <c r="AC53" s="341">
        <v>0</v>
      </c>
      <c r="AD53" s="142">
        <v>0</v>
      </c>
      <c r="AE53" s="341">
        <v>0</v>
      </c>
      <c r="AF53" s="142">
        <v>0</v>
      </c>
      <c r="AG53" s="341">
        <v>0</v>
      </c>
      <c r="AH53" s="341">
        <v>0</v>
      </c>
      <c r="AI53" s="142">
        <v>0</v>
      </c>
      <c r="AJ53" s="341">
        <v>0</v>
      </c>
      <c r="AK53" s="143">
        <v>0</v>
      </c>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6"/>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row>
    <row r="54" spans="1:127" ht="16.899999999999999" customHeight="1">
      <c r="A54" s="26"/>
      <c r="B54" s="44" t="s">
        <v>84</v>
      </c>
      <c r="C54" s="33" t="s">
        <v>85</v>
      </c>
      <c r="D54" s="341">
        <v>2</v>
      </c>
      <c r="E54" s="341">
        <v>2</v>
      </c>
      <c r="F54" s="142">
        <v>100</v>
      </c>
      <c r="G54" s="341">
        <v>1</v>
      </c>
      <c r="H54" s="142">
        <v>50</v>
      </c>
      <c r="I54" s="341">
        <v>2</v>
      </c>
      <c r="J54" s="341">
        <v>2</v>
      </c>
      <c r="K54" s="142">
        <v>100</v>
      </c>
      <c r="L54" s="341">
        <v>1</v>
      </c>
      <c r="M54" s="143">
        <v>50</v>
      </c>
      <c r="N54" s="44" t="s">
        <v>84</v>
      </c>
      <c r="O54" s="33" t="s">
        <v>85</v>
      </c>
      <c r="P54" s="341">
        <v>2</v>
      </c>
      <c r="Q54" s="341">
        <v>2</v>
      </c>
      <c r="R54" s="142">
        <v>100</v>
      </c>
      <c r="S54" s="341">
        <v>1</v>
      </c>
      <c r="T54" s="142">
        <v>50</v>
      </c>
      <c r="U54" s="341">
        <v>0</v>
      </c>
      <c r="V54" s="341">
        <v>0</v>
      </c>
      <c r="W54" s="142">
        <v>0</v>
      </c>
      <c r="X54" s="341">
        <v>0</v>
      </c>
      <c r="Y54" s="143">
        <v>0</v>
      </c>
      <c r="Z54" s="44" t="s">
        <v>84</v>
      </c>
      <c r="AA54" s="33" t="s">
        <v>85</v>
      </c>
      <c r="AB54" s="341">
        <v>0</v>
      </c>
      <c r="AC54" s="341">
        <v>0</v>
      </c>
      <c r="AD54" s="142">
        <v>0</v>
      </c>
      <c r="AE54" s="341">
        <v>0</v>
      </c>
      <c r="AF54" s="142">
        <v>0</v>
      </c>
      <c r="AG54" s="341">
        <v>0</v>
      </c>
      <c r="AH54" s="341">
        <v>0</v>
      </c>
      <c r="AI54" s="142">
        <v>0</v>
      </c>
      <c r="AJ54" s="341">
        <v>0</v>
      </c>
      <c r="AK54" s="143">
        <v>0</v>
      </c>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6"/>
      <c r="CC54" s="346"/>
      <c r="CD54" s="346"/>
      <c r="CE54" s="346"/>
      <c r="CF54" s="346"/>
      <c r="CG54" s="346"/>
      <c r="CH54" s="346"/>
      <c r="CI54" s="346"/>
      <c r="CJ54" s="346"/>
      <c r="CK54" s="346"/>
      <c r="CL54" s="346"/>
      <c r="CM54" s="346"/>
      <c r="CN54" s="346"/>
      <c r="CO54" s="346"/>
      <c r="CP54" s="346"/>
      <c r="CQ54" s="346"/>
      <c r="CR54" s="346"/>
      <c r="CS54" s="346"/>
      <c r="CT54" s="346"/>
      <c r="CU54" s="346"/>
      <c r="CV54" s="346"/>
      <c r="CW54" s="346"/>
      <c r="CX54" s="346"/>
      <c r="CY54" s="346"/>
      <c r="CZ54" s="346"/>
      <c r="DA54" s="346"/>
      <c r="DB54" s="346"/>
      <c r="DC54" s="346"/>
      <c r="DD54" s="346"/>
      <c r="DE54" s="346"/>
      <c r="DF54" s="346"/>
      <c r="DG54" s="346"/>
      <c r="DH54" s="346"/>
      <c r="DI54" s="346"/>
      <c r="DJ54" s="346"/>
      <c r="DK54" s="346"/>
      <c r="DL54" s="346"/>
      <c r="DM54" s="346"/>
      <c r="DN54" s="346"/>
      <c r="DO54" s="346"/>
    </row>
    <row r="55" spans="1:127" ht="16.899999999999999" customHeight="1">
      <c r="A55" s="26"/>
      <c r="B55" s="459" t="s">
        <v>86</v>
      </c>
      <c r="C55" s="43" t="s">
        <v>87</v>
      </c>
      <c r="D55" s="342">
        <v>2</v>
      </c>
      <c r="E55" s="342">
        <v>2</v>
      </c>
      <c r="F55" s="144">
        <v>100</v>
      </c>
      <c r="G55" s="342">
        <v>1</v>
      </c>
      <c r="H55" s="144">
        <v>50</v>
      </c>
      <c r="I55" s="342">
        <v>2</v>
      </c>
      <c r="J55" s="342">
        <v>2</v>
      </c>
      <c r="K55" s="144">
        <v>100</v>
      </c>
      <c r="L55" s="342">
        <v>1</v>
      </c>
      <c r="M55" s="145">
        <v>50</v>
      </c>
      <c r="N55" s="459" t="s">
        <v>86</v>
      </c>
      <c r="O55" s="43" t="s">
        <v>87</v>
      </c>
      <c r="P55" s="342">
        <v>2</v>
      </c>
      <c r="Q55" s="342">
        <v>2</v>
      </c>
      <c r="R55" s="144">
        <v>100</v>
      </c>
      <c r="S55" s="342">
        <v>1</v>
      </c>
      <c r="T55" s="144">
        <v>50</v>
      </c>
      <c r="U55" s="342">
        <v>0</v>
      </c>
      <c r="V55" s="342">
        <v>0</v>
      </c>
      <c r="W55" s="144">
        <v>0</v>
      </c>
      <c r="X55" s="342">
        <v>0</v>
      </c>
      <c r="Y55" s="145">
        <v>0</v>
      </c>
      <c r="Z55" s="459" t="s">
        <v>86</v>
      </c>
      <c r="AA55" s="43" t="s">
        <v>87</v>
      </c>
      <c r="AB55" s="342">
        <v>0</v>
      </c>
      <c r="AC55" s="342">
        <v>0</v>
      </c>
      <c r="AD55" s="144">
        <v>0</v>
      </c>
      <c r="AE55" s="342">
        <v>0</v>
      </c>
      <c r="AF55" s="144">
        <v>0</v>
      </c>
      <c r="AG55" s="342">
        <v>0</v>
      </c>
      <c r="AH55" s="342">
        <v>0</v>
      </c>
      <c r="AI55" s="144">
        <v>0</v>
      </c>
      <c r="AJ55" s="342">
        <v>0</v>
      </c>
      <c r="AK55" s="145">
        <v>0</v>
      </c>
    </row>
    <row r="56" spans="1:127" ht="16.899999999999999" customHeight="1">
      <c r="A56" s="26"/>
      <c r="B56" s="460"/>
      <c r="C56" s="43" t="s">
        <v>3073</v>
      </c>
      <c r="D56" s="342">
        <v>4</v>
      </c>
      <c r="E56" s="342">
        <v>4</v>
      </c>
      <c r="F56" s="144">
        <v>100</v>
      </c>
      <c r="G56" s="342">
        <v>3</v>
      </c>
      <c r="H56" s="144">
        <v>75</v>
      </c>
      <c r="I56" s="342">
        <v>4</v>
      </c>
      <c r="J56" s="342">
        <v>4</v>
      </c>
      <c r="K56" s="144">
        <v>100</v>
      </c>
      <c r="L56" s="342">
        <v>3</v>
      </c>
      <c r="M56" s="145">
        <v>75</v>
      </c>
      <c r="N56" s="460"/>
      <c r="O56" s="43" t="s">
        <v>3073</v>
      </c>
      <c r="P56" s="342">
        <v>4</v>
      </c>
      <c r="Q56" s="342">
        <v>4</v>
      </c>
      <c r="R56" s="144">
        <v>100</v>
      </c>
      <c r="S56" s="342">
        <v>3</v>
      </c>
      <c r="T56" s="144">
        <v>75</v>
      </c>
      <c r="U56" s="342">
        <v>0</v>
      </c>
      <c r="V56" s="342">
        <v>0</v>
      </c>
      <c r="W56" s="144">
        <v>0</v>
      </c>
      <c r="X56" s="342">
        <v>0</v>
      </c>
      <c r="Y56" s="145">
        <v>0</v>
      </c>
      <c r="Z56" s="460"/>
      <c r="AA56" s="43" t="s">
        <v>3073</v>
      </c>
      <c r="AB56" s="342">
        <v>0</v>
      </c>
      <c r="AC56" s="342">
        <v>0</v>
      </c>
      <c r="AD56" s="144">
        <v>0</v>
      </c>
      <c r="AE56" s="342">
        <v>0</v>
      </c>
      <c r="AF56" s="144">
        <v>0</v>
      </c>
      <c r="AG56" s="342">
        <v>0</v>
      </c>
      <c r="AH56" s="342">
        <v>0</v>
      </c>
      <c r="AI56" s="144">
        <v>0</v>
      </c>
      <c r="AJ56" s="342">
        <v>0</v>
      </c>
      <c r="AK56" s="145">
        <v>0</v>
      </c>
    </row>
    <row r="57" spans="1:127" ht="16.899999999999999" customHeight="1">
      <c r="A57" s="26"/>
      <c r="B57" s="461"/>
      <c r="C57" s="33" t="s">
        <v>34</v>
      </c>
      <c r="D57" s="341">
        <v>6</v>
      </c>
      <c r="E57" s="341">
        <v>6</v>
      </c>
      <c r="F57" s="142">
        <v>100</v>
      </c>
      <c r="G57" s="341">
        <v>4</v>
      </c>
      <c r="H57" s="142">
        <v>66.666666666666657</v>
      </c>
      <c r="I57" s="341">
        <v>6</v>
      </c>
      <c r="J57" s="341">
        <v>6</v>
      </c>
      <c r="K57" s="142">
        <v>100</v>
      </c>
      <c r="L57" s="341">
        <v>4</v>
      </c>
      <c r="M57" s="143">
        <v>66.666666666666657</v>
      </c>
      <c r="N57" s="461"/>
      <c r="O57" s="33" t="s">
        <v>34</v>
      </c>
      <c r="P57" s="341">
        <v>6</v>
      </c>
      <c r="Q57" s="341">
        <v>6</v>
      </c>
      <c r="R57" s="142">
        <v>100</v>
      </c>
      <c r="S57" s="341">
        <v>4</v>
      </c>
      <c r="T57" s="142">
        <v>66.666666666666657</v>
      </c>
      <c r="U57" s="341">
        <v>0</v>
      </c>
      <c r="V57" s="341">
        <v>0</v>
      </c>
      <c r="W57" s="142">
        <v>0</v>
      </c>
      <c r="X57" s="341">
        <v>0</v>
      </c>
      <c r="Y57" s="143">
        <v>0</v>
      </c>
      <c r="Z57" s="461"/>
      <c r="AA57" s="33" t="s">
        <v>34</v>
      </c>
      <c r="AB57" s="341">
        <v>0</v>
      </c>
      <c r="AC57" s="341">
        <v>0</v>
      </c>
      <c r="AD57" s="142">
        <v>0</v>
      </c>
      <c r="AE57" s="341">
        <v>0</v>
      </c>
      <c r="AF57" s="142">
        <v>0</v>
      </c>
      <c r="AG57" s="341">
        <v>0</v>
      </c>
      <c r="AH57" s="341">
        <v>0</v>
      </c>
      <c r="AI57" s="142">
        <v>0</v>
      </c>
      <c r="AJ57" s="341">
        <v>0</v>
      </c>
      <c r="AK57" s="143">
        <v>0</v>
      </c>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row>
    <row r="58" spans="1:127" ht="16.899999999999999" customHeight="1">
      <c r="A58" s="26"/>
      <c r="B58" s="459" t="s">
        <v>89</v>
      </c>
      <c r="C58" s="43" t="s">
        <v>90</v>
      </c>
      <c r="D58" s="344">
        <v>6</v>
      </c>
      <c r="E58" s="344">
        <v>1</v>
      </c>
      <c r="F58" s="146">
        <v>16.666666666666664</v>
      </c>
      <c r="G58" s="344">
        <v>1</v>
      </c>
      <c r="H58" s="146">
        <v>100</v>
      </c>
      <c r="I58" s="344">
        <v>6</v>
      </c>
      <c r="J58" s="344">
        <v>1</v>
      </c>
      <c r="K58" s="146">
        <v>16.666666666666664</v>
      </c>
      <c r="L58" s="344">
        <v>1</v>
      </c>
      <c r="M58" s="147">
        <v>100</v>
      </c>
      <c r="N58" s="459" t="s">
        <v>89</v>
      </c>
      <c r="O58" s="43" t="s">
        <v>90</v>
      </c>
      <c r="P58" s="344">
        <v>5</v>
      </c>
      <c r="Q58" s="344">
        <v>1</v>
      </c>
      <c r="R58" s="146">
        <v>20</v>
      </c>
      <c r="S58" s="344">
        <v>1</v>
      </c>
      <c r="T58" s="146">
        <v>100</v>
      </c>
      <c r="U58" s="344">
        <v>1</v>
      </c>
      <c r="V58" s="344">
        <v>0</v>
      </c>
      <c r="W58" s="146">
        <v>0</v>
      </c>
      <c r="X58" s="344">
        <v>0</v>
      </c>
      <c r="Y58" s="147">
        <v>0</v>
      </c>
      <c r="Z58" s="459" t="s">
        <v>89</v>
      </c>
      <c r="AA58" s="43" t="s">
        <v>90</v>
      </c>
      <c r="AB58" s="344">
        <v>0</v>
      </c>
      <c r="AC58" s="344">
        <v>0</v>
      </c>
      <c r="AD58" s="146">
        <v>0</v>
      </c>
      <c r="AE58" s="344">
        <v>0</v>
      </c>
      <c r="AF58" s="146">
        <v>0</v>
      </c>
      <c r="AG58" s="344">
        <v>0</v>
      </c>
      <c r="AH58" s="344">
        <v>0</v>
      </c>
      <c r="AI58" s="146">
        <v>0</v>
      </c>
      <c r="AJ58" s="344">
        <v>0</v>
      </c>
      <c r="AK58" s="147">
        <v>0</v>
      </c>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6"/>
      <c r="CC58" s="346"/>
      <c r="CD58" s="346"/>
      <c r="CE58" s="346"/>
      <c r="CF58" s="346"/>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346"/>
      <c r="DF58" s="346"/>
      <c r="DG58" s="346"/>
      <c r="DH58" s="346"/>
      <c r="DI58" s="346"/>
      <c r="DJ58" s="346"/>
      <c r="DK58" s="346"/>
      <c r="DL58" s="346"/>
      <c r="DM58" s="346"/>
      <c r="DN58" s="346"/>
      <c r="DO58" s="346"/>
      <c r="DP58" s="346"/>
      <c r="DQ58" s="346"/>
      <c r="DR58" s="346"/>
      <c r="DS58" s="346"/>
      <c r="DT58" s="346"/>
      <c r="DU58" s="346"/>
      <c r="DV58" s="346"/>
      <c r="DW58" s="346"/>
    </row>
    <row r="59" spans="1:127" ht="16.899999999999999" customHeight="1">
      <c r="A59" s="26"/>
      <c r="B59" s="460"/>
      <c r="C59" s="43" t="s">
        <v>91</v>
      </c>
      <c r="D59" s="344">
        <v>3</v>
      </c>
      <c r="E59" s="344">
        <v>3</v>
      </c>
      <c r="F59" s="146">
        <v>100</v>
      </c>
      <c r="G59" s="344">
        <v>0</v>
      </c>
      <c r="H59" s="146">
        <v>0</v>
      </c>
      <c r="I59" s="344">
        <v>3</v>
      </c>
      <c r="J59" s="344">
        <v>3</v>
      </c>
      <c r="K59" s="146">
        <v>100</v>
      </c>
      <c r="L59" s="344">
        <v>0</v>
      </c>
      <c r="M59" s="147">
        <v>0</v>
      </c>
      <c r="N59" s="460"/>
      <c r="O59" s="43" t="s">
        <v>91</v>
      </c>
      <c r="P59" s="344">
        <v>3</v>
      </c>
      <c r="Q59" s="344">
        <v>3</v>
      </c>
      <c r="R59" s="146">
        <v>100</v>
      </c>
      <c r="S59" s="344">
        <v>0</v>
      </c>
      <c r="T59" s="146">
        <v>0</v>
      </c>
      <c r="U59" s="344">
        <v>0</v>
      </c>
      <c r="V59" s="344">
        <v>0</v>
      </c>
      <c r="W59" s="146">
        <v>0</v>
      </c>
      <c r="X59" s="344">
        <v>0</v>
      </c>
      <c r="Y59" s="147">
        <v>0</v>
      </c>
      <c r="Z59" s="460"/>
      <c r="AA59" s="43" t="s">
        <v>91</v>
      </c>
      <c r="AB59" s="344">
        <v>0</v>
      </c>
      <c r="AC59" s="344">
        <v>0</v>
      </c>
      <c r="AD59" s="146">
        <v>0</v>
      </c>
      <c r="AE59" s="344">
        <v>0</v>
      </c>
      <c r="AF59" s="146">
        <v>0</v>
      </c>
      <c r="AG59" s="344">
        <v>0</v>
      </c>
      <c r="AH59" s="344">
        <v>0</v>
      </c>
      <c r="AI59" s="146">
        <v>0</v>
      </c>
      <c r="AJ59" s="344">
        <v>0</v>
      </c>
      <c r="AK59" s="147">
        <v>0</v>
      </c>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row>
    <row r="60" spans="1:127" ht="16.899999999999999" customHeight="1">
      <c r="A60" s="26"/>
      <c r="B60" s="461"/>
      <c r="C60" s="33" t="s">
        <v>34</v>
      </c>
      <c r="D60" s="341">
        <v>9</v>
      </c>
      <c r="E60" s="341">
        <v>4</v>
      </c>
      <c r="F60" s="142">
        <v>44.444444444444443</v>
      </c>
      <c r="G60" s="341">
        <v>1</v>
      </c>
      <c r="H60" s="142">
        <v>25</v>
      </c>
      <c r="I60" s="341">
        <v>9</v>
      </c>
      <c r="J60" s="341">
        <v>4</v>
      </c>
      <c r="K60" s="142">
        <v>44.444444444444443</v>
      </c>
      <c r="L60" s="341">
        <v>1</v>
      </c>
      <c r="M60" s="143">
        <v>25</v>
      </c>
      <c r="N60" s="461"/>
      <c r="O60" s="33" t="s">
        <v>34</v>
      </c>
      <c r="P60" s="341">
        <v>8</v>
      </c>
      <c r="Q60" s="341">
        <v>4</v>
      </c>
      <c r="R60" s="142">
        <v>50</v>
      </c>
      <c r="S60" s="341">
        <v>1</v>
      </c>
      <c r="T60" s="142">
        <v>25</v>
      </c>
      <c r="U60" s="341">
        <v>1</v>
      </c>
      <c r="V60" s="341">
        <v>0</v>
      </c>
      <c r="W60" s="142">
        <v>0</v>
      </c>
      <c r="X60" s="341">
        <v>0</v>
      </c>
      <c r="Y60" s="143">
        <v>0</v>
      </c>
      <c r="Z60" s="461"/>
      <c r="AA60" s="33" t="s">
        <v>34</v>
      </c>
      <c r="AB60" s="341">
        <v>0</v>
      </c>
      <c r="AC60" s="341">
        <v>0</v>
      </c>
      <c r="AD60" s="142">
        <v>0</v>
      </c>
      <c r="AE60" s="341">
        <v>0</v>
      </c>
      <c r="AF60" s="142">
        <v>0</v>
      </c>
      <c r="AG60" s="341">
        <v>0</v>
      </c>
      <c r="AH60" s="341">
        <v>0</v>
      </c>
      <c r="AI60" s="142">
        <v>0</v>
      </c>
      <c r="AJ60" s="341">
        <v>0</v>
      </c>
      <c r="AK60" s="143">
        <v>0</v>
      </c>
    </row>
    <row r="61" spans="1:127" s="346" customFormat="1" ht="16.899999999999999" customHeight="1">
      <c r="A61" s="26"/>
      <c r="B61" s="459" t="s">
        <v>92</v>
      </c>
      <c r="C61" s="43" t="s">
        <v>93</v>
      </c>
      <c r="D61" s="342">
        <v>2</v>
      </c>
      <c r="E61" s="342">
        <v>2</v>
      </c>
      <c r="F61" s="144">
        <v>100</v>
      </c>
      <c r="G61" s="342">
        <v>0</v>
      </c>
      <c r="H61" s="144">
        <v>0</v>
      </c>
      <c r="I61" s="342">
        <v>2</v>
      </c>
      <c r="J61" s="342">
        <v>2</v>
      </c>
      <c r="K61" s="144">
        <v>100</v>
      </c>
      <c r="L61" s="342">
        <v>0</v>
      </c>
      <c r="M61" s="145">
        <v>0</v>
      </c>
      <c r="N61" s="459" t="s">
        <v>92</v>
      </c>
      <c r="O61" s="43" t="s">
        <v>93</v>
      </c>
      <c r="P61" s="342">
        <v>2</v>
      </c>
      <c r="Q61" s="342">
        <v>2</v>
      </c>
      <c r="R61" s="144">
        <v>100</v>
      </c>
      <c r="S61" s="342">
        <v>0</v>
      </c>
      <c r="T61" s="144">
        <v>0</v>
      </c>
      <c r="U61" s="342">
        <v>0</v>
      </c>
      <c r="V61" s="342">
        <v>0</v>
      </c>
      <c r="W61" s="144">
        <v>0</v>
      </c>
      <c r="X61" s="342">
        <v>0</v>
      </c>
      <c r="Y61" s="145">
        <v>0</v>
      </c>
      <c r="Z61" s="459" t="s">
        <v>92</v>
      </c>
      <c r="AA61" s="43" t="s">
        <v>93</v>
      </c>
      <c r="AB61" s="342">
        <v>0</v>
      </c>
      <c r="AC61" s="342">
        <v>0</v>
      </c>
      <c r="AD61" s="144">
        <v>0</v>
      </c>
      <c r="AE61" s="342">
        <v>0</v>
      </c>
      <c r="AF61" s="144">
        <v>0</v>
      </c>
      <c r="AG61" s="342">
        <v>0</v>
      </c>
      <c r="AH61" s="342">
        <v>0</v>
      </c>
      <c r="AI61" s="144">
        <v>0</v>
      </c>
      <c r="AJ61" s="342">
        <v>0</v>
      </c>
      <c r="AK61" s="145">
        <v>0</v>
      </c>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row>
    <row r="62" spans="1:127" s="346" customFormat="1" ht="16.899999999999999" customHeight="1">
      <c r="A62" s="26"/>
      <c r="B62" s="460"/>
      <c r="C62" s="43" t="s">
        <v>94</v>
      </c>
      <c r="D62" s="342">
        <v>5</v>
      </c>
      <c r="E62" s="342">
        <v>3</v>
      </c>
      <c r="F62" s="144">
        <v>60</v>
      </c>
      <c r="G62" s="342">
        <v>0</v>
      </c>
      <c r="H62" s="144">
        <v>0</v>
      </c>
      <c r="I62" s="342">
        <v>5</v>
      </c>
      <c r="J62" s="342">
        <v>3</v>
      </c>
      <c r="K62" s="144">
        <v>60</v>
      </c>
      <c r="L62" s="342">
        <v>0</v>
      </c>
      <c r="M62" s="145">
        <v>0</v>
      </c>
      <c r="N62" s="460"/>
      <c r="O62" s="43" t="s">
        <v>94</v>
      </c>
      <c r="P62" s="342">
        <v>5</v>
      </c>
      <c r="Q62" s="342">
        <v>3</v>
      </c>
      <c r="R62" s="144">
        <v>60</v>
      </c>
      <c r="S62" s="342">
        <v>0</v>
      </c>
      <c r="T62" s="144">
        <v>0</v>
      </c>
      <c r="U62" s="342">
        <v>0</v>
      </c>
      <c r="V62" s="342">
        <v>0</v>
      </c>
      <c r="W62" s="144">
        <v>0</v>
      </c>
      <c r="X62" s="342">
        <v>0</v>
      </c>
      <c r="Y62" s="145">
        <v>0</v>
      </c>
      <c r="Z62" s="460"/>
      <c r="AA62" s="43" t="s">
        <v>94</v>
      </c>
      <c r="AB62" s="342">
        <v>0</v>
      </c>
      <c r="AC62" s="342">
        <v>0</v>
      </c>
      <c r="AD62" s="144">
        <v>0</v>
      </c>
      <c r="AE62" s="342">
        <v>0</v>
      </c>
      <c r="AF62" s="144">
        <v>0</v>
      </c>
      <c r="AG62" s="342">
        <v>0</v>
      </c>
      <c r="AH62" s="342">
        <v>0</v>
      </c>
      <c r="AI62" s="144">
        <v>0</v>
      </c>
      <c r="AJ62" s="342">
        <v>0</v>
      </c>
      <c r="AK62" s="145">
        <v>0</v>
      </c>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row>
    <row r="63" spans="1:127" s="346" customFormat="1" ht="16.899999999999999" customHeight="1">
      <c r="A63" s="26"/>
      <c r="B63" s="460"/>
      <c r="C63" s="43" t="s">
        <v>95</v>
      </c>
      <c r="D63" s="342">
        <v>2</v>
      </c>
      <c r="E63" s="342">
        <v>2</v>
      </c>
      <c r="F63" s="144">
        <v>100</v>
      </c>
      <c r="G63" s="342">
        <v>2</v>
      </c>
      <c r="H63" s="144">
        <v>100</v>
      </c>
      <c r="I63" s="342">
        <v>2</v>
      </c>
      <c r="J63" s="342">
        <v>2</v>
      </c>
      <c r="K63" s="144">
        <v>100</v>
      </c>
      <c r="L63" s="342">
        <v>2</v>
      </c>
      <c r="M63" s="145">
        <v>100</v>
      </c>
      <c r="N63" s="460"/>
      <c r="O63" s="43" t="s">
        <v>95</v>
      </c>
      <c r="P63" s="342">
        <v>2</v>
      </c>
      <c r="Q63" s="342">
        <v>2</v>
      </c>
      <c r="R63" s="144">
        <v>100</v>
      </c>
      <c r="S63" s="342">
        <v>2</v>
      </c>
      <c r="T63" s="144">
        <v>100</v>
      </c>
      <c r="U63" s="342">
        <v>0</v>
      </c>
      <c r="V63" s="342">
        <v>0</v>
      </c>
      <c r="W63" s="144">
        <v>0</v>
      </c>
      <c r="X63" s="342">
        <v>0</v>
      </c>
      <c r="Y63" s="145">
        <v>0</v>
      </c>
      <c r="Z63" s="460"/>
      <c r="AA63" s="43" t="s">
        <v>95</v>
      </c>
      <c r="AB63" s="342">
        <v>0</v>
      </c>
      <c r="AC63" s="342">
        <v>0</v>
      </c>
      <c r="AD63" s="144">
        <v>0</v>
      </c>
      <c r="AE63" s="342">
        <v>0</v>
      </c>
      <c r="AF63" s="144">
        <v>0</v>
      </c>
      <c r="AG63" s="342">
        <v>0</v>
      </c>
      <c r="AH63" s="342">
        <v>0</v>
      </c>
      <c r="AI63" s="144">
        <v>0</v>
      </c>
      <c r="AJ63" s="342">
        <v>0</v>
      </c>
      <c r="AK63" s="145">
        <v>0</v>
      </c>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row>
    <row r="64" spans="1:127" s="346" customFormat="1" ht="16.899999999999999" customHeight="1">
      <c r="A64" s="26"/>
      <c r="B64" s="461"/>
      <c r="C64" s="33" t="s">
        <v>34</v>
      </c>
      <c r="D64" s="341">
        <v>9</v>
      </c>
      <c r="E64" s="341">
        <v>7</v>
      </c>
      <c r="F64" s="142">
        <v>77.777777777777786</v>
      </c>
      <c r="G64" s="341">
        <v>2</v>
      </c>
      <c r="H64" s="142">
        <v>28.571428571428569</v>
      </c>
      <c r="I64" s="341">
        <v>9</v>
      </c>
      <c r="J64" s="341">
        <v>7</v>
      </c>
      <c r="K64" s="142">
        <v>77.777777777777786</v>
      </c>
      <c r="L64" s="341">
        <v>2</v>
      </c>
      <c r="M64" s="143">
        <v>28.571428571428569</v>
      </c>
      <c r="N64" s="461"/>
      <c r="O64" s="33" t="s">
        <v>34</v>
      </c>
      <c r="P64" s="341">
        <v>9</v>
      </c>
      <c r="Q64" s="341">
        <v>7</v>
      </c>
      <c r="R64" s="142">
        <v>77.777777777777786</v>
      </c>
      <c r="S64" s="341">
        <v>2</v>
      </c>
      <c r="T64" s="142">
        <v>28.571428571428569</v>
      </c>
      <c r="U64" s="341">
        <v>0</v>
      </c>
      <c r="V64" s="341">
        <v>0</v>
      </c>
      <c r="W64" s="142">
        <v>0</v>
      </c>
      <c r="X64" s="341">
        <v>0</v>
      </c>
      <c r="Y64" s="143">
        <v>0</v>
      </c>
      <c r="Z64" s="461"/>
      <c r="AA64" s="33" t="s">
        <v>34</v>
      </c>
      <c r="AB64" s="341">
        <v>0</v>
      </c>
      <c r="AC64" s="341">
        <v>0</v>
      </c>
      <c r="AD64" s="142">
        <v>0</v>
      </c>
      <c r="AE64" s="341">
        <v>0</v>
      </c>
      <c r="AF64" s="142">
        <v>0</v>
      </c>
      <c r="AG64" s="341">
        <v>0</v>
      </c>
      <c r="AH64" s="341">
        <v>0</v>
      </c>
      <c r="AI64" s="142">
        <v>0</v>
      </c>
      <c r="AJ64" s="341">
        <v>0</v>
      </c>
      <c r="AK64" s="143">
        <v>0</v>
      </c>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row>
    <row r="65" spans="1:145" ht="16.899999999999999" customHeight="1">
      <c r="A65" s="26"/>
      <c r="B65" s="44" t="s">
        <v>96</v>
      </c>
      <c r="C65" s="58" t="s">
        <v>97</v>
      </c>
      <c r="D65" s="341">
        <v>3</v>
      </c>
      <c r="E65" s="341">
        <v>2</v>
      </c>
      <c r="F65" s="142">
        <v>66.666666666666657</v>
      </c>
      <c r="G65" s="341">
        <v>0</v>
      </c>
      <c r="H65" s="142">
        <v>0</v>
      </c>
      <c r="I65" s="341">
        <v>3</v>
      </c>
      <c r="J65" s="341">
        <v>2</v>
      </c>
      <c r="K65" s="142">
        <v>66.666666666666657</v>
      </c>
      <c r="L65" s="341">
        <v>0</v>
      </c>
      <c r="M65" s="143">
        <v>0</v>
      </c>
      <c r="N65" s="44" t="s">
        <v>96</v>
      </c>
      <c r="O65" s="58" t="s">
        <v>97</v>
      </c>
      <c r="P65" s="341">
        <v>3</v>
      </c>
      <c r="Q65" s="341">
        <v>2</v>
      </c>
      <c r="R65" s="142">
        <v>66.666666666666657</v>
      </c>
      <c r="S65" s="341">
        <v>0</v>
      </c>
      <c r="T65" s="142">
        <v>0</v>
      </c>
      <c r="U65" s="341">
        <v>0</v>
      </c>
      <c r="V65" s="341">
        <v>0</v>
      </c>
      <c r="W65" s="142">
        <v>0</v>
      </c>
      <c r="X65" s="341">
        <v>0</v>
      </c>
      <c r="Y65" s="143">
        <v>0</v>
      </c>
      <c r="Z65" s="44" t="s">
        <v>96</v>
      </c>
      <c r="AA65" s="58" t="s">
        <v>97</v>
      </c>
      <c r="AB65" s="341">
        <v>0</v>
      </c>
      <c r="AC65" s="341">
        <v>0</v>
      </c>
      <c r="AD65" s="142">
        <v>0</v>
      </c>
      <c r="AE65" s="341">
        <v>0</v>
      </c>
      <c r="AF65" s="142">
        <v>0</v>
      </c>
      <c r="AG65" s="341">
        <v>0</v>
      </c>
      <c r="AH65" s="341">
        <v>0</v>
      </c>
      <c r="AI65" s="142">
        <v>0</v>
      </c>
      <c r="AJ65" s="341">
        <v>0</v>
      </c>
      <c r="AK65" s="143">
        <v>0</v>
      </c>
    </row>
    <row r="66" spans="1:145" ht="17.25" customHeight="1">
      <c r="A66" s="26"/>
      <c r="B66" s="463" t="s">
        <v>98</v>
      </c>
      <c r="C66" s="43" t="s">
        <v>99</v>
      </c>
      <c r="D66" s="342">
        <v>6</v>
      </c>
      <c r="E66" s="342">
        <v>4</v>
      </c>
      <c r="F66" s="144">
        <v>66.666666666666657</v>
      </c>
      <c r="G66" s="342">
        <v>1</v>
      </c>
      <c r="H66" s="144">
        <v>25</v>
      </c>
      <c r="I66" s="342">
        <v>6</v>
      </c>
      <c r="J66" s="342">
        <v>4</v>
      </c>
      <c r="K66" s="144">
        <v>66.666666666666657</v>
      </c>
      <c r="L66" s="342">
        <v>1</v>
      </c>
      <c r="M66" s="145">
        <v>25</v>
      </c>
      <c r="N66" s="463" t="s">
        <v>98</v>
      </c>
      <c r="O66" s="43" t="s">
        <v>99</v>
      </c>
      <c r="P66" s="342">
        <v>5</v>
      </c>
      <c r="Q66" s="342">
        <v>4</v>
      </c>
      <c r="R66" s="144">
        <v>80</v>
      </c>
      <c r="S66" s="342">
        <v>1</v>
      </c>
      <c r="T66" s="144">
        <v>25</v>
      </c>
      <c r="U66" s="342">
        <v>1</v>
      </c>
      <c r="V66" s="342">
        <v>0</v>
      </c>
      <c r="W66" s="144">
        <v>0</v>
      </c>
      <c r="X66" s="342">
        <v>0</v>
      </c>
      <c r="Y66" s="145">
        <v>0</v>
      </c>
      <c r="Z66" s="463" t="s">
        <v>98</v>
      </c>
      <c r="AA66" s="43" t="s">
        <v>99</v>
      </c>
      <c r="AB66" s="342">
        <v>0</v>
      </c>
      <c r="AC66" s="342">
        <v>0</v>
      </c>
      <c r="AD66" s="144">
        <v>0</v>
      </c>
      <c r="AE66" s="342">
        <v>0</v>
      </c>
      <c r="AF66" s="144">
        <v>0</v>
      </c>
      <c r="AG66" s="342">
        <v>0</v>
      </c>
      <c r="AH66" s="342">
        <v>0</v>
      </c>
      <c r="AI66" s="144">
        <v>0</v>
      </c>
      <c r="AJ66" s="342">
        <v>0</v>
      </c>
      <c r="AK66" s="145">
        <v>0</v>
      </c>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6"/>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c r="DX66" s="346"/>
      <c r="DY66" s="346"/>
      <c r="DZ66" s="346"/>
      <c r="EA66" s="346"/>
      <c r="EB66" s="346"/>
      <c r="EC66" s="346"/>
      <c r="ED66" s="346"/>
      <c r="EE66" s="346"/>
    </row>
    <row r="67" spans="1:145" s="346" customFormat="1" ht="16.899999999999999" customHeight="1">
      <c r="A67" s="26"/>
      <c r="B67" s="464"/>
      <c r="C67" s="43" t="s">
        <v>100</v>
      </c>
      <c r="D67" s="342">
        <v>4</v>
      </c>
      <c r="E67" s="342">
        <v>2</v>
      </c>
      <c r="F67" s="144">
        <v>50</v>
      </c>
      <c r="G67" s="342">
        <v>2</v>
      </c>
      <c r="H67" s="144">
        <v>100</v>
      </c>
      <c r="I67" s="342">
        <v>4</v>
      </c>
      <c r="J67" s="342">
        <v>2</v>
      </c>
      <c r="K67" s="144">
        <v>50</v>
      </c>
      <c r="L67" s="342">
        <v>2</v>
      </c>
      <c r="M67" s="145">
        <v>100</v>
      </c>
      <c r="N67" s="464"/>
      <c r="O67" s="43" t="s">
        <v>100</v>
      </c>
      <c r="P67" s="342">
        <v>4</v>
      </c>
      <c r="Q67" s="342">
        <v>2</v>
      </c>
      <c r="R67" s="144">
        <v>50</v>
      </c>
      <c r="S67" s="342">
        <v>2</v>
      </c>
      <c r="T67" s="144">
        <v>100</v>
      </c>
      <c r="U67" s="342">
        <v>0</v>
      </c>
      <c r="V67" s="342">
        <v>0</v>
      </c>
      <c r="W67" s="144">
        <v>0</v>
      </c>
      <c r="X67" s="342">
        <v>0</v>
      </c>
      <c r="Y67" s="145">
        <v>0</v>
      </c>
      <c r="Z67" s="464"/>
      <c r="AA67" s="43" t="s">
        <v>100</v>
      </c>
      <c r="AB67" s="342">
        <v>0</v>
      </c>
      <c r="AC67" s="342">
        <v>0</v>
      </c>
      <c r="AD67" s="144">
        <v>0</v>
      </c>
      <c r="AE67" s="342">
        <v>0</v>
      </c>
      <c r="AF67" s="144">
        <v>0</v>
      </c>
      <c r="AG67" s="342">
        <v>0</v>
      </c>
      <c r="AH67" s="342">
        <v>0</v>
      </c>
      <c r="AI67" s="144">
        <v>0</v>
      </c>
      <c r="AJ67" s="342">
        <v>0</v>
      </c>
      <c r="AK67" s="145">
        <v>0</v>
      </c>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row>
    <row r="68" spans="1:145" ht="16.899999999999999" customHeight="1">
      <c r="A68" s="26"/>
      <c r="B68" s="464"/>
      <c r="C68" s="43" t="s">
        <v>101</v>
      </c>
      <c r="D68" s="342">
        <v>0</v>
      </c>
      <c r="E68" s="342">
        <v>0</v>
      </c>
      <c r="F68" s="144">
        <v>0</v>
      </c>
      <c r="G68" s="342">
        <v>0</v>
      </c>
      <c r="H68" s="144">
        <v>0</v>
      </c>
      <c r="I68" s="342">
        <v>0</v>
      </c>
      <c r="J68" s="342">
        <v>0</v>
      </c>
      <c r="K68" s="144">
        <v>0</v>
      </c>
      <c r="L68" s="342">
        <v>0</v>
      </c>
      <c r="M68" s="145">
        <v>0</v>
      </c>
      <c r="N68" s="464"/>
      <c r="O68" s="43" t="s">
        <v>101</v>
      </c>
      <c r="P68" s="342">
        <v>0</v>
      </c>
      <c r="Q68" s="342">
        <v>0</v>
      </c>
      <c r="R68" s="144">
        <v>0</v>
      </c>
      <c r="S68" s="342">
        <v>0</v>
      </c>
      <c r="T68" s="144">
        <v>0</v>
      </c>
      <c r="U68" s="342">
        <v>0</v>
      </c>
      <c r="V68" s="342">
        <v>0</v>
      </c>
      <c r="W68" s="144">
        <v>0</v>
      </c>
      <c r="X68" s="342">
        <v>0</v>
      </c>
      <c r="Y68" s="145">
        <v>0</v>
      </c>
      <c r="Z68" s="464"/>
      <c r="AA68" s="43" t="s">
        <v>101</v>
      </c>
      <c r="AB68" s="342">
        <v>0</v>
      </c>
      <c r="AC68" s="342">
        <v>0</v>
      </c>
      <c r="AD68" s="144">
        <v>0</v>
      </c>
      <c r="AE68" s="342">
        <v>0</v>
      </c>
      <c r="AF68" s="144">
        <v>0</v>
      </c>
      <c r="AG68" s="342">
        <v>0</v>
      </c>
      <c r="AH68" s="342">
        <v>0</v>
      </c>
      <c r="AI68" s="144">
        <v>0</v>
      </c>
      <c r="AJ68" s="342">
        <v>0</v>
      </c>
      <c r="AK68" s="145">
        <v>0</v>
      </c>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row>
    <row r="69" spans="1:145" ht="16.899999999999999" customHeight="1">
      <c r="A69" s="26"/>
      <c r="B69" s="465"/>
      <c r="C69" s="33" t="s">
        <v>34</v>
      </c>
      <c r="D69" s="341">
        <v>10</v>
      </c>
      <c r="E69" s="341">
        <v>6</v>
      </c>
      <c r="F69" s="142">
        <v>60</v>
      </c>
      <c r="G69" s="341">
        <v>3</v>
      </c>
      <c r="H69" s="142">
        <v>50</v>
      </c>
      <c r="I69" s="341">
        <v>10</v>
      </c>
      <c r="J69" s="341">
        <v>6</v>
      </c>
      <c r="K69" s="142">
        <v>60</v>
      </c>
      <c r="L69" s="341">
        <v>3</v>
      </c>
      <c r="M69" s="143">
        <v>50</v>
      </c>
      <c r="N69" s="465"/>
      <c r="O69" s="33" t="s">
        <v>34</v>
      </c>
      <c r="P69" s="341">
        <v>9</v>
      </c>
      <c r="Q69" s="341">
        <v>6</v>
      </c>
      <c r="R69" s="142">
        <v>66.666666666666657</v>
      </c>
      <c r="S69" s="341">
        <v>3</v>
      </c>
      <c r="T69" s="142">
        <v>50</v>
      </c>
      <c r="U69" s="341">
        <v>1</v>
      </c>
      <c r="V69" s="341">
        <v>0</v>
      </c>
      <c r="W69" s="142">
        <v>0</v>
      </c>
      <c r="X69" s="341">
        <v>0</v>
      </c>
      <c r="Y69" s="143">
        <v>0</v>
      </c>
      <c r="Z69" s="465"/>
      <c r="AA69" s="33" t="s">
        <v>34</v>
      </c>
      <c r="AB69" s="341">
        <v>0</v>
      </c>
      <c r="AC69" s="341">
        <v>0</v>
      </c>
      <c r="AD69" s="142">
        <v>0</v>
      </c>
      <c r="AE69" s="341">
        <v>0</v>
      </c>
      <c r="AF69" s="142">
        <v>0</v>
      </c>
      <c r="AG69" s="341">
        <v>0</v>
      </c>
      <c r="AH69" s="341">
        <v>0</v>
      </c>
      <c r="AI69" s="142">
        <v>0</v>
      </c>
      <c r="AJ69" s="341">
        <v>0</v>
      </c>
      <c r="AK69" s="143">
        <v>0</v>
      </c>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6"/>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row>
    <row r="70" spans="1:145" s="346" customFormat="1" ht="16.899999999999999" customHeight="1">
      <c r="A70" s="59"/>
      <c r="B70" s="60" t="s">
        <v>102</v>
      </c>
      <c r="C70" s="50" t="s">
        <v>103</v>
      </c>
      <c r="D70" s="341">
        <v>1</v>
      </c>
      <c r="E70" s="341">
        <v>0</v>
      </c>
      <c r="F70" s="142">
        <v>0</v>
      </c>
      <c r="G70" s="341">
        <v>0</v>
      </c>
      <c r="H70" s="142">
        <v>0</v>
      </c>
      <c r="I70" s="341">
        <v>1</v>
      </c>
      <c r="J70" s="341">
        <v>0</v>
      </c>
      <c r="K70" s="142">
        <v>0</v>
      </c>
      <c r="L70" s="341">
        <v>0</v>
      </c>
      <c r="M70" s="143">
        <v>0</v>
      </c>
      <c r="N70" s="60" t="s">
        <v>102</v>
      </c>
      <c r="O70" s="50" t="s">
        <v>103</v>
      </c>
      <c r="P70" s="341">
        <v>0</v>
      </c>
      <c r="Q70" s="341">
        <v>0</v>
      </c>
      <c r="R70" s="142">
        <v>0</v>
      </c>
      <c r="S70" s="341">
        <v>0</v>
      </c>
      <c r="T70" s="142">
        <v>0</v>
      </c>
      <c r="U70" s="341">
        <v>0</v>
      </c>
      <c r="V70" s="341">
        <v>0</v>
      </c>
      <c r="W70" s="142">
        <v>0</v>
      </c>
      <c r="X70" s="341">
        <v>0</v>
      </c>
      <c r="Y70" s="143">
        <v>0</v>
      </c>
      <c r="Z70" s="60" t="s">
        <v>102</v>
      </c>
      <c r="AA70" s="50" t="s">
        <v>103</v>
      </c>
      <c r="AB70" s="341">
        <v>0</v>
      </c>
      <c r="AC70" s="341">
        <v>0</v>
      </c>
      <c r="AD70" s="142">
        <v>0</v>
      </c>
      <c r="AE70" s="341">
        <v>0</v>
      </c>
      <c r="AF70" s="142">
        <v>0</v>
      </c>
      <c r="AG70" s="341">
        <v>1</v>
      </c>
      <c r="AH70" s="341">
        <v>0</v>
      </c>
      <c r="AI70" s="142">
        <v>0</v>
      </c>
      <c r="AJ70" s="341">
        <v>0</v>
      </c>
      <c r="AK70" s="143">
        <v>0</v>
      </c>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row>
    <row r="71" spans="1:145" ht="16.899999999999999" customHeight="1" thickBot="1">
      <c r="A71" s="26"/>
      <c r="B71" s="457" t="s">
        <v>104</v>
      </c>
      <c r="C71" s="458"/>
      <c r="D71" s="345">
        <v>137</v>
      </c>
      <c r="E71" s="345">
        <v>82</v>
      </c>
      <c r="F71" s="148">
        <v>59.854014598540154</v>
      </c>
      <c r="G71" s="345">
        <v>38</v>
      </c>
      <c r="H71" s="148">
        <v>46.341463414634148</v>
      </c>
      <c r="I71" s="345">
        <v>137</v>
      </c>
      <c r="J71" s="345">
        <v>82</v>
      </c>
      <c r="K71" s="148">
        <v>59.854014598540154</v>
      </c>
      <c r="L71" s="345">
        <v>38</v>
      </c>
      <c r="M71" s="149">
        <v>46.341463414634148</v>
      </c>
      <c r="N71" s="457" t="s">
        <v>104</v>
      </c>
      <c r="O71" s="458"/>
      <c r="P71" s="345">
        <v>124</v>
      </c>
      <c r="Q71" s="345">
        <v>82</v>
      </c>
      <c r="R71" s="148">
        <v>66.129032258064512</v>
      </c>
      <c r="S71" s="345">
        <v>38</v>
      </c>
      <c r="T71" s="148">
        <v>46.341463414634148</v>
      </c>
      <c r="U71" s="345">
        <v>9</v>
      </c>
      <c r="V71" s="345">
        <v>0</v>
      </c>
      <c r="W71" s="148">
        <v>0</v>
      </c>
      <c r="X71" s="345">
        <v>0</v>
      </c>
      <c r="Y71" s="149">
        <v>0</v>
      </c>
      <c r="Z71" s="457" t="s">
        <v>104</v>
      </c>
      <c r="AA71" s="458"/>
      <c r="AB71" s="345">
        <v>0</v>
      </c>
      <c r="AC71" s="345">
        <v>0</v>
      </c>
      <c r="AD71" s="148">
        <v>0</v>
      </c>
      <c r="AE71" s="345">
        <v>0</v>
      </c>
      <c r="AF71" s="148">
        <v>0</v>
      </c>
      <c r="AG71" s="345">
        <v>4</v>
      </c>
      <c r="AH71" s="345">
        <v>0</v>
      </c>
      <c r="AI71" s="148">
        <v>0</v>
      </c>
      <c r="AJ71" s="345">
        <v>0</v>
      </c>
      <c r="AK71" s="149">
        <v>0</v>
      </c>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6"/>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row>
    <row r="72" spans="1:145" ht="16.899999999999999" customHeight="1">
      <c r="A72" s="26"/>
      <c r="B72" s="61" t="s">
        <v>105</v>
      </c>
      <c r="C72" s="62" t="s">
        <v>106</v>
      </c>
      <c r="D72" s="347">
        <v>7</v>
      </c>
      <c r="E72" s="347">
        <v>4</v>
      </c>
      <c r="F72" s="152">
        <v>57.142857142857139</v>
      </c>
      <c r="G72" s="347">
        <v>3</v>
      </c>
      <c r="H72" s="152">
        <v>75</v>
      </c>
      <c r="I72" s="347">
        <v>7</v>
      </c>
      <c r="J72" s="347">
        <v>4</v>
      </c>
      <c r="K72" s="152">
        <v>57.142857142857139</v>
      </c>
      <c r="L72" s="347">
        <v>3</v>
      </c>
      <c r="M72" s="153">
        <v>75</v>
      </c>
      <c r="N72" s="61" t="s">
        <v>105</v>
      </c>
      <c r="O72" s="62" t="s">
        <v>106</v>
      </c>
      <c r="P72" s="347">
        <v>6</v>
      </c>
      <c r="Q72" s="347">
        <v>4</v>
      </c>
      <c r="R72" s="152">
        <v>66.666666666666657</v>
      </c>
      <c r="S72" s="347">
        <v>3</v>
      </c>
      <c r="T72" s="152">
        <v>75</v>
      </c>
      <c r="U72" s="347">
        <v>1</v>
      </c>
      <c r="V72" s="347">
        <v>0</v>
      </c>
      <c r="W72" s="152">
        <v>0</v>
      </c>
      <c r="X72" s="347">
        <v>0</v>
      </c>
      <c r="Y72" s="153">
        <v>0</v>
      </c>
      <c r="Z72" s="61" t="s">
        <v>105</v>
      </c>
      <c r="AA72" s="62" t="s">
        <v>106</v>
      </c>
      <c r="AB72" s="347">
        <v>0</v>
      </c>
      <c r="AC72" s="347">
        <v>0</v>
      </c>
      <c r="AD72" s="152">
        <v>0</v>
      </c>
      <c r="AE72" s="347">
        <v>0</v>
      </c>
      <c r="AF72" s="152">
        <v>0</v>
      </c>
      <c r="AG72" s="347">
        <v>0</v>
      </c>
      <c r="AH72" s="347">
        <v>0</v>
      </c>
      <c r="AI72" s="152">
        <v>0</v>
      </c>
      <c r="AJ72" s="347">
        <v>0</v>
      </c>
      <c r="AK72" s="153">
        <v>0</v>
      </c>
    </row>
    <row r="73" spans="1:145" ht="16.899999999999999" customHeight="1">
      <c r="A73" s="26"/>
      <c r="B73" s="57"/>
      <c r="C73" s="43" t="s">
        <v>107</v>
      </c>
      <c r="D73" s="344">
        <v>3</v>
      </c>
      <c r="E73" s="344">
        <v>1</v>
      </c>
      <c r="F73" s="146">
        <v>33.333333333333329</v>
      </c>
      <c r="G73" s="344">
        <v>1</v>
      </c>
      <c r="H73" s="146">
        <v>100</v>
      </c>
      <c r="I73" s="344">
        <v>3</v>
      </c>
      <c r="J73" s="344">
        <v>1</v>
      </c>
      <c r="K73" s="146">
        <v>33.333333333333329</v>
      </c>
      <c r="L73" s="344">
        <v>1</v>
      </c>
      <c r="M73" s="147">
        <v>100</v>
      </c>
      <c r="N73" s="57"/>
      <c r="O73" s="43" t="s">
        <v>107</v>
      </c>
      <c r="P73" s="344">
        <v>2</v>
      </c>
      <c r="Q73" s="344">
        <v>1</v>
      </c>
      <c r="R73" s="146">
        <v>50</v>
      </c>
      <c r="S73" s="344">
        <v>1</v>
      </c>
      <c r="T73" s="146">
        <v>100</v>
      </c>
      <c r="U73" s="344">
        <v>0</v>
      </c>
      <c r="V73" s="344">
        <v>0</v>
      </c>
      <c r="W73" s="146">
        <v>0</v>
      </c>
      <c r="X73" s="344">
        <v>0</v>
      </c>
      <c r="Y73" s="147">
        <v>0</v>
      </c>
      <c r="Z73" s="57"/>
      <c r="AA73" s="43" t="s">
        <v>107</v>
      </c>
      <c r="AB73" s="344">
        <v>1</v>
      </c>
      <c r="AC73" s="344">
        <v>0</v>
      </c>
      <c r="AD73" s="146">
        <v>0</v>
      </c>
      <c r="AE73" s="344">
        <v>0</v>
      </c>
      <c r="AF73" s="146">
        <v>0</v>
      </c>
      <c r="AG73" s="344">
        <v>0</v>
      </c>
      <c r="AH73" s="344">
        <v>0</v>
      </c>
      <c r="AI73" s="146">
        <v>0</v>
      </c>
      <c r="AJ73" s="344">
        <v>0</v>
      </c>
      <c r="AK73" s="147">
        <v>0</v>
      </c>
    </row>
    <row r="74" spans="1:145" ht="16.899999999999999" customHeight="1">
      <c r="A74" s="26"/>
      <c r="B74" s="57" t="s">
        <v>108</v>
      </c>
      <c r="C74" s="33" t="s">
        <v>3074</v>
      </c>
      <c r="D74" s="341">
        <v>2</v>
      </c>
      <c r="E74" s="341">
        <v>1</v>
      </c>
      <c r="F74" s="142">
        <v>50</v>
      </c>
      <c r="G74" s="341">
        <v>1</v>
      </c>
      <c r="H74" s="142">
        <v>100</v>
      </c>
      <c r="I74" s="341">
        <v>2</v>
      </c>
      <c r="J74" s="341">
        <v>1</v>
      </c>
      <c r="K74" s="142">
        <v>50</v>
      </c>
      <c r="L74" s="341">
        <v>1</v>
      </c>
      <c r="M74" s="143">
        <v>100</v>
      </c>
      <c r="N74" s="57" t="s">
        <v>108</v>
      </c>
      <c r="O74" s="33" t="s">
        <v>3074</v>
      </c>
      <c r="P74" s="341">
        <v>2</v>
      </c>
      <c r="Q74" s="341">
        <v>1</v>
      </c>
      <c r="R74" s="142">
        <v>50</v>
      </c>
      <c r="S74" s="341">
        <v>1</v>
      </c>
      <c r="T74" s="142">
        <v>100</v>
      </c>
      <c r="U74" s="341">
        <v>0</v>
      </c>
      <c r="V74" s="341">
        <v>0</v>
      </c>
      <c r="W74" s="142">
        <v>0</v>
      </c>
      <c r="X74" s="341">
        <v>0</v>
      </c>
      <c r="Y74" s="143">
        <v>0</v>
      </c>
      <c r="Z74" s="57" t="s">
        <v>108</v>
      </c>
      <c r="AA74" s="33" t="s">
        <v>3074</v>
      </c>
      <c r="AB74" s="341">
        <v>0</v>
      </c>
      <c r="AC74" s="341">
        <v>0</v>
      </c>
      <c r="AD74" s="142">
        <v>0</v>
      </c>
      <c r="AE74" s="341">
        <v>0</v>
      </c>
      <c r="AF74" s="142">
        <v>0</v>
      </c>
      <c r="AG74" s="341">
        <v>0</v>
      </c>
      <c r="AH74" s="341">
        <v>0</v>
      </c>
      <c r="AI74" s="142">
        <v>0</v>
      </c>
      <c r="AJ74" s="341">
        <v>0</v>
      </c>
      <c r="AK74" s="143">
        <v>0</v>
      </c>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6"/>
      <c r="CC74" s="346"/>
      <c r="CD74" s="346"/>
      <c r="CE74" s="346"/>
      <c r="CF74" s="346"/>
      <c r="CG74" s="346"/>
      <c r="CH74" s="346"/>
      <c r="CI74" s="346"/>
      <c r="CJ74" s="346"/>
      <c r="CK74" s="346"/>
      <c r="CL74" s="346"/>
      <c r="CM74" s="346"/>
      <c r="CN74" s="346"/>
      <c r="CO74" s="346"/>
      <c r="CP74" s="346"/>
      <c r="CQ74" s="346"/>
      <c r="CR74" s="346"/>
      <c r="CS74" s="346"/>
      <c r="CT74" s="346"/>
      <c r="CU74" s="346"/>
      <c r="CV74" s="346"/>
      <c r="CW74" s="346"/>
      <c r="CX74" s="346"/>
      <c r="CY74" s="346"/>
      <c r="CZ74" s="346"/>
      <c r="DA74" s="346"/>
      <c r="DB74" s="346"/>
    </row>
    <row r="75" spans="1:145" ht="16.899999999999999" customHeight="1">
      <c r="A75" s="26"/>
      <c r="B75" s="57"/>
      <c r="C75" s="43" t="s">
        <v>110</v>
      </c>
      <c r="D75" s="344">
        <v>9</v>
      </c>
      <c r="E75" s="344">
        <v>6</v>
      </c>
      <c r="F75" s="146">
        <v>66.666666666666657</v>
      </c>
      <c r="G75" s="344">
        <v>1</v>
      </c>
      <c r="H75" s="146">
        <v>16.666666666666664</v>
      </c>
      <c r="I75" s="344">
        <v>9</v>
      </c>
      <c r="J75" s="344">
        <v>6</v>
      </c>
      <c r="K75" s="146">
        <v>66.666666666666657</v>
      </c>
      <c r="L75" s="344">
        <v>1</v>
      </c>
      <c r="M75" s="147">
        <v>16.666666666666664</v>
      </c>
      <c r="N75" s="57"/>
      <c r="O75" s="43" t="s">
        <v>110</v>
      </c>
      <c r="P75" s="344">
        <v>4</v>
      </c>
      <c r="Q75" s="344">
        <v>4</v>
      </c>
      <c r="R75" s="146">
        <v>100</v>
      </c>
      <c r="S75" s="344">
        <v>1</v>
      </c>
      <c r="T75" s="146">
        <v>25</v>
      </c>
      <c r="U75" s="344">
        <v>1</v>
      </c>
      <c r="V75" s="344">
        <v>0</v>
      </c>
      <c r="W75" s="146">
        <v>0</v>
      </c>
      <c r="X75" s="344">
        <v>0</v>
      </c>
      <c r="Y75" s="147">
        <v>0</v>
      </c>
      <c r="Z75" s="57"/>
      <c r="AA75" s="43" t="s">
        <v>110</v>
      </c>
      <c r="AB75" s="344">
        <v>4</v>
      </c>
      <c r="AC75" s="344">
        <v>2</v>
      </c>
      <c r="AD75" s="146">
        <v>50</v>
      </c>
      <c r="AE75" s="344">
        <v>0</v>
      </c>
      <c r="AF75" s="146">
        <v>0</v>
      </c>
      <c r="AG75" s="344">
        <v>0</v>
      </c>
      <c r="AH75" s="344">
        <v>0</v>
      </c>
      <c r="AI75" s="146">
        <v>0</v>
      </c>
      <c r="AJ75" s="344">
        <v>0</v>
      </c>
      <c r="AK75" s="147">
        <v>0</v>
      </c>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row>
    <row r="76" spans="1:145" s="346" customFormat="1" ht="16.899999999999999" customHeight="1">
      <c r="A76" s="26"/>
      <c r="B76" s="57" t="s">
        <v>111</v>
      </c>
      <c r="C76" s="56" t="s">
        <v>3075</v>
      </c>
      <c r="D76" s="341">
        <v>5</v>
      </c>
      <c r="E76" s="341">
        <v>4</v>
      </c>
      <c r="F76" s="142">
        <v>80</v>
      </c>
      <c r="G76" s="341">
        <v>1</v>
      </c>
      <c r="H76" s="142">
        <v>25</v>
      </c>
      <c r="I76" s="341">
        <v>5</v>
      </c>
      <c r="J76" s="341">
        <v>4</v>
      </c>
      <c r="K76" s="142">
        <v>80</v>
      </c>
      <c r="L76" s="341">
        <v>1</v>
      </c>
      <c r="M76" s="143">
        <v>25</v>
      </c>
      <c r="N76" s="57" t="s">
        <v>111</v>
      </c>
      <c r="O76" s="56" t="s">
        <v>3075</v>
      </c>
      <c r="P76" s="341">
        <v>4</v>
      </c>
      <c r="Q76" s="341">
        <v>4</v>
      </c>
      <c r="R76" s="142">
        <v>100</v>
      </c>
      <c r="S76" s="341">
        <v>1</v>
      </c>
      <c r="T76" s="142">
        <v>25</v>
      </c>
      <c r="U76" s="341">
        <v>1</v>
      </c>
      <c r="V76" s="341">
        <v>0</v>
      </c>
      <c r="W76" s="142">
        <v>0</v>
      </c>
      <c r="X76" s="341">
        <v>0</v>
      </c>
      <c r="Y76" s="143">
        <v>0</v>
      </c>
      <c r="Z76" s="57" t="s">
        <v>111</v>
      </c>
      <c r="AA76" s="56" t="s">
        <v>3075</v>
      </c>
      <c r="AB76" s="341">
        <v>0</v>
      </c>
      <c r="AC76" s="341">
        <v>0</v>
      </c>
      <c r="AD76" s="142">
        <v>0</v>
      </c>
      <c r="AE76" s="341">
        <v>0</v>
      </c>
      <c r="AF76" s="142">
        <v>0</v>
      </c>
      <c r="AG76" s="341">
        <v>0</v>
      </c>
      <c r="AH76" s="341">
        <v>0</v>
      </c>
      <c r="AI76" s="142">
        <v>0</v>
      </c>
      <c r="AJ76" s="341">
        <v>0</v>
      </c>
      <c r="AK76" s="143">
        <v>0</v>
      </c>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row>
    <row r="77" spans="1:145" s="346" customFormat="1" ht="16.899999999999999" customHeight="1">
      <c r="A77" s="26"/>
      <c r="B77" s="459" t="s">
        <v>113</v>
      </c>
      <c r="C77" s="72" t="s">
        <v>3076</v>
      </c>
      <c r="D77" s="342">
        <v>1</v>
      </c>
      <c r="E77" s="342">
        <v>0</v>
      </c>
      <c r="F77" s="144">
        <v>0</v>
      </c>
      <c r="G77" s="342">
        <v>0</v>
      </c>
      <c r="H77" s="144">
        <v>0</v>
      </c>
      <c r="I77" s="342">
        <v>1</v>
      </c>
      <c r="J77" s="342">
        <v>0</v>
      </c>
      <c r="K77" s="144">
        <v>0</v>
      </c>
      <c r="L77" s="342">
        <v>0</v>
      </c>
      <c r="M77" s="145">
        <v>0</v>
      </c>
      <c r="N77" s="459" t="s">
        <v>113</v>
      </c>
      <c r="O77" s="72" t="s">
        <v>3076</v>
      </c>
      <c r="P77" s="342">
        <v>0</v>
      </c>
      <c r="Q77" s="342">
        <v>0</v>
      </c>
      <c r="R77" s="144">
        <v>0</v>
      </c>
      <c r="S77" s="342">
        <v>0</v>
      </c>
      <c r="T77" s="144">
        <v>0</v>
      </c>
      <c r="U77" s="342">
        <v>0</v>
      </c>
      <c r="V77" s="342">
        <v>0</v>
      </c>
      <c r="W77" s="144">
        <v>0</v>
      </c>
      <c r="X77" s="342">
        <v>0</v>
      </c>
      <c r="Y77" s="145">
        <v>0</v>
      </c>
      <c r="Z77" s="459" t="s">
        <v>113</v>
      </c>
      <c r="AA77" s="72" t="s">
        <v>3076</v>
      </c>
      <c r="AB77" s="342">
        <v>1</v>
      </c>
      <c r="AC77" s="342">
        <v>0</v>
      </c>
      <c r="AD77" s="144">
        <v>0</v>
      </c>
      <c r="AE77" s="342">
        <v>0</v>
      </c>
      <c r="AF77" s="144">
        <v>0</v>
      </c>
      <c r="AG77" s="342">
        <v>0</v>
      </c>
      <c r="AH77" s="342">
        <v>0</v>
      </c>
      <c r="AI77" s="144">
        <v>0</v>
      </c>
      <c r="AJ77" s="342">
        <v>0</v>
      </c>
      <c r="AK77" s="145">
        <v>0</v>
      </c>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row>
    <row r="78" spans="1:145" s="346" customFormat="1" ht="16.899999999999999" customHeight="1">
      <c r="A78" s="26"/>
      <c r="B78" s="460"/>
      <c r="C78" s="73" t="s">
        <v>115</v>
      </c>
      <c r="D78" s="342">
        <v>1</v>
      </c>
      <c r="E78" s="342">
        <v>0</v>
      </c>
      <c r="F78" s="144">
        <v>0</v>
      </c>
      <c r="G78" s="342">
        <v>0</v>
      </c>
      <c r="H78" s="144">
        <v>0</v>
      </c>
      <c r="I78" s="342">
        <v>1</v>
      </c>
      <c r="J78" s="342">
        <v>0</v>
      </c>
      <c r="K78" s="144">
        <v>0</v>
      </c>
      <c r="L78" s="342">
        <v>0</v>
      </c>
      <c r="M78" s="145">
        <v>0</v>
      </c>
      <c r="N78" s="460"/>
      <c r="O78" s="73" t="s">
        <v>115</v>
      </c>
      <c r="P78" s="342">
        <v>0</v>
      </c>
      <c r="Q78" s="342">
        <v>0</v>
      </c>
      <c r="R78" s="144">
        <v>0</v>
      </c>
      <c r="S78" s="342">
        <v>0</v>
      </c>
      <c r="T78" s="144">
        <v>0</v>
      </c>
      <c r="U78" s="342">
        <v>0</v>
      </c>
      <c r="V78" s="342">
        <v>0</v>
      </c>
      <c r="W78" s="144">
        <v>0</v>
      </c>
      <c r="X78" s="342">
        <v>0</v>
      </c>
      <c r="Y78" s="145">
        <v>0</v>
      </c>
      <c r="Z78" s="460"/>
      <c r="AA78" s="73" t="s">
        <v>115</v>
      </c>
      <c r="AB78" s="342">
        <v>0</v>
      </c>
      <c r="AC78" s="342">
        <v>0</v>
      </c>
      <c r="AD78" s="144">
        <v>0</v>
      </c>
      <c r="AE78" s="342">
        <v>0</v>
      </c>
      <c r="AF78" s="144">
        <v>0</v>
      </c>
      <c r="AG78" s="342">
        <v>1</v>
      </c>
      <c r="AH78" s="342">
        <v>0</v>
      </c>
      <c r="AI78" s="144">
        <v>0</v>
      </c>
      <c r="AJ78" s="342">
        <v>0</v>
      </c>
      <c r="AK78" s="145">
        <v>0</v>
      </c>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row>
    <row r="79" spans="1:145" ht="16.899999999999999" customHeight="1">
      <c r="A79" s="26"/>
      <c r="B79" s="460"/>
      <c r="C79" s="74" t="s">
        <v>116</v>
      </c>
      <c r="D79" s="342">
        <v>1</v>
      </c>
      <c r="E79" s="342">
        <v>0</v>
      </c>
      <c r="F79" s="144">
        <v>0</v>
      </c>
      <c r="G79" s="342">
        <v>0</v>
      </c>
      <c r="H79" s="144">
        <v>0</v>
      </c>
      <c r="I79" s="342">
        <v>0</v>
      </c>
      <c r="J79" s="342">
        <v>0</v>
      </c>
      <c r="K79" s="144">
        <v>0</v>
      </c>
      <c r="L79" s="342">
        <v>0</v>
      </c>
      <c r="M79" s="145">
        <v>0</v>
      </c>
      <c r="N79" s="460"/>
      <c r="O79" s="74" t="s">
        <v>116</v>
      </c>
      <c r="P79" s="342">
        <v>0</v>
      </c>
      <c r="Q79" s="342">
        <v>0</v>
      </c>
      <c r="R79" s="144">
        <v>0</v>
      </c>
      <c r="S79" s="342">
        <v>0</v>
      </c>
      <c r="T79" s="144">
        <v>0</v>
      </c>
      <c r="U79" s="342">
        <v>0</v>
      </c>
      <c r="V79" s="342">
        <v>0</v>
      </c>
      <c r="W79" s="144">
        <v>0</v>
      </c>
      <c r="X79" s="342">
        <v>0</v>
      </c>
      <c r="Y79" s="145">
        <v>0</v>
      </c>
      <c r="Z79" s="460"/>
      <c r="AA79" s="74" t="s">
        <v>116</v>
      </c>
      <c r="AB79" s="342">
        <v>0</v>
      </c>
      <c r="AC79" s="342">
        <v>0</v>
      </c>
      <c r="AD79" s="144">
        <v>0</v>
      </c>
      <c r="AE79" s="342">
        <v>0</v>
      </c>
      <c r="AF79" s="144">
        <v>0</v>
      </c>
      <c r="AG79" s="342">
        <v>0</v>
      </c>
      <c r="AH79" s="342">
        <v>0</v>
      </c>
      <c r="AI79" s="144">
        <v>0</v>
      </c>
      <c r="AJ79" s="342">
        <v>0</v>
      </c>
      <c r="AK79" s="145">
        <v>0</v>
      </c>
    </row>
    <row r="80" spans="1:145" s="346" customFormat="1" ht="16.899999999999999" customHeight="1">
      <c r="A80" s="26"/>
      <c r="B80" s="460"/>
      <c r="C80" s="73" t="s">
        <v>117</v>
      </c>
      <c r="D80" s="342">
        <v>2</v>
      </c>
      <c r="E80" s="342">
        <v>1</v>
      </c>
      <c r="F80" s="144">
        <v>50</v>
      </c>
      <c r="G80" s="342">
        <v>0</v>
      </c>
      <c r="H80" s="144">
        <v>0</v>
      </c>
      <c r="I80" s="342">
        <v>2</v>
      </c>
      <c r="J80" s="342">
        <v>1</v>
      </c>
      <c r="K80" s="144">
        <v>50</v>
      </c>
      <c r="L80" s="342">
        <v>0</v>
      </c>
      <c r="M80" s="145">
        <v>0</v>
      </c>
      <c r="N80" s="460"/>
      <c r="O80" s="73" t="s">
        <v>117</v>
      </c>
      <c r="P80" s="342">
        <v>0</v>
      </c>
      <c r="Q80" s="342">
        <v>0</v>
      </c>
      <c r="R80" s="144">
        <v>0</v>
      </c>
      <c r="S80" s="342">
        <v>0</v>
      </c>
      <c r="T80" s="144">
        <v>0</v>
      </c>
      <c r="U80" s="342">
        <v>0</v>
      </c>
      <c r="V80" s="342">
        <v>0</v>
      </c>
      <c r="W80" s="144">
        <v>0</v>
      </c>
      <c r="X80" s="342">
        <v>0</v>
      </c>
      <c r="Y80" s="145">
        <v>0</v>
      </c>
      <c r="Z80" s="460"/>
      <c r="AA80" s="73" t="s">
        <v>117</v>
      </c>
      <c r="AB80" s="342">
        <v>2</v>
      </c>
      <c r="AC80" s="342">
        <v>1</v>
      </c>
      <c r="AD80" s="144">
        <v>50</v>
      </c>
      <c r="AE80" s="342">
        <v>0</v>
      </c>
      <c r="AF80" s="144">
        <v>0</v>
      </c>
      <c r="AG80" s="342">
        <v>0</v>
      </c>
      <c r="AH80" s="342">
        <v>0</v>
      </c>
      <c r="AI80" s="144">
        <v>0</v>
      </c>
      <c r="AJ80" s="342">
        <v>0</v>
      </c>
      <c r="AK80" s="145">
        <v>0</v>
      </c>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row>
    <row r="81" spans="1:79" s="346" customFormat="1" ht="16.899999999999999" customHeight="1">
      <c r="A81" s="26"/>
      <c r="B81" s="461"/>
      <c r="C81" s="33" t="s">
        <v>34</v>
      </c>
      <c r="D81" s="341">
        <v>5</v>
      </c>
      <c r="E81" s="341">
        <v>1</v>
      </c>
      <c r="F81" s="142">
        <v>20</v>
      </c>
      <c r="G81" s="341">
        <v>0</v>
      </c>
      <c r="H81" s="142">
        <v>0</v>
      </c>
      <c r="I81" s="341">
        <v>4</v>
      </c>
      <c r="J81" s="341">
        <v>1</v>
      </c>
      <c r="K81" s="142">
        <v>25</v>
      </c>
      <c r="L81" s="341">
        <v>0</v>
      </c>
      <c r="M81" s="143">
        <v>0</v>
      </c>
      <c r="N81" s="461"/>
      <c r="O81" s="33" t="s">
        <v>34</v>
      </c>
      <c r="P81" s="341">
        <v>0</v>
      </c>
      <c r="Q81" s="341">
        <v>0</v>
      </c>
      <c r="R81" s="142">
        <v>0</v>
      </c>
      <c r="S81" s="341">
        <v>0</v>
      </c>
      <c r="T81" s="142">
        <v>0</v>
      </c>
      <c r="U81" s="341">
        <v>0</v>
      </c>
      <c r="V81" s="341">
        <v>0</v>
      </c>
      <c r="W81" s="142">
        <v>0</v>
      </c>
      <c r="X81" s="341">
        <v>0</v>
      </c>
      <c r="Y81" s="143">
        <v>0</v>
      </c>
      <c r="Z81" s="461"/>
      <c r="AA81" s="33" t="s">
        <v>34</v>
      </c>
      <c r="AB81" s="341">
        <v>3</v>
      </c>
      <c r="AC81" s="341">
        <v>1</v>
      </c>
      <c r="AD81" s="142">
        <v>33.333333333333329</v>
      </c>
      <c r="AE81" s="341">
        <v>0</v>
      </c>
      <c r="AF81" s="142">
        <v>0</v>
      </c>
      <c r="AG81" s="341">
        <v>1</v>
      </c>
      <c r="AH81" s="341">
        <v>0</v>
      </c>
      <c r="AI81" s="142">
        <v>0</v>
      </c>
      <c r="AJ81" s="341">
        <v>0</v>
      </c>
      <c r="AK81" s="143">
        <v>0</v>
      </c>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3"/>
      <c r="BU81" s="343"/>
      <c r="BV81" s="343"/>
      <c r="BW81" s="343"/>
      <c r="BX81" s="343"/>
      <c r="BY81" s="343"/>
      <c r="BZ81" s="343"/>
      <c r="CA81" s="343"/>
    </row>
    <row r="82" spans="1:79" ht="16.899999999999999" customHeight="1">
      <c r="A82" s="26"/>
      <c r="B82" s="459" t="s">
        <v>118</v>
      </c>
      <c r="C82" s="72" t="s">
        <v>3077</v>
      </c>
      <c r="D82" s="342">
        <v>4</v>
      </c>
      <c r="E82" s="342">
        <v>2</v>
      </c>
      <c r="F82" s="144">
        <v>50</v>
      </c>
      <c r="G82" s="342">
        <v>0</v>
      </c>
      <c r="H82" s="144">
        <v>0</v>
      </c>
      <c r="I82" s="342">
        <v>4</v>
      </c>
      <c r="J82" s="342">
        <v>2</v>
      </c>
      <c r="K82" s="144">
        <v>50</v>
      </c>
      <c r="L82" s="342">
        <v>0</v>
      </c>
      <c r="M82" s="145">
        <v>0</v>
      </c>
      <c r="N82" s="459" t="s">
        <v>118</v>
      </c>
      <c r="O82" s="72" t="s">
        <v>3077</v>
      </c>
      <c r="P82" s="342">
        <v>0</v>
      </c>
      <c r="Q82" s="342">
        <v>0</v>
      </c>
      <c r="R82" s="144">
        <v>0</v>
      </c>
      <c r="S82" s="342">
        <v>0</v>
      </c>
      <c r="T82" s="144">
        <v>0</v>
      </c>
      <c r="U82" s="342">
        <v>0</v>
      </c>
      <c r="V82" s="342">
        <v>0</v>
      </c>
      <c r="W82" s="144">
        <v>0</v>
      </c>
      <c r="X82" s="342">
        <v>0</v>
      </c>
      <c r="Y82" s="145">
        <v>0</v>
      </c>
      <c r="Z82" s="459" t="s">
        <v>118</v>
      </c>
      <c r="AA82" s="72" t="s">
        <v>3077</v>
      </c>
      <c r="AB82" s="342">
        <v>4</v>
      </c>
      <c r="AC82" s="342">
        <v>2</v>
      </c>
      <c r="AD82" s="144">
        <v>50</v>
      </c>
      <c r="AE82" s="342">
        <v>0</v>
      </c>
      <c r="AF82" s="144">
        <v>0</v>
      </c>
      <c r="AG82" s="342">
        <v>0</v>
      </c>
      <c r="AH82" s="342">
        <v>0</v>
      </c>
      <c r="AI82" s="144">
        <v>0</v>
      </c>
      <c r="AJ82" s="342">
        <v>0</v>
      </c>
      <c r="AK82" s="145">
        <v>0</v>
      </c>
    </row>
    <row r="83" spans="1:79" s="346" customFormat="1" ht="16.899999999999999" customHeight="1">
      <c r="A83" s="26"/>
      <c r="B83" s="460"/>
      <c r="C83" s="43" t="s">
        <v>120</v>
      </c>
      <c r="D83" s="342">
        <v>9</v>
      </c>
      <c r="E83" s="342">
        <v>2</v>
      </c>
      <c r="F83" s="144">
        <v>22.222222222222221</v>
      </c>
      <c r="G83" s="342">
        <v>1</v>
      </c>
      <c r="H83" s="144">
        <v>50</v>
      </c>
      <c r="I83" s="342">
        <v>9</v>
      </c>
      <c r="J83" s="342">
        <v>2</v>
      </c>
      <c r="K83" s="144">
        <v>22.222222222222221</v>
      </c>
      <c r="L83" s="342">
        <v>1</v>
      </c>
      <c r="M83" s="145">
        <v>50</v>
      </c>
      <c r="N83" s="460"/>
      <c r="O83" s="43" t="s">
        <v>120</v>
      </c>
      <c r="P83" s="342">
        <v>0</v>
      </c>
      <c r="Q83" s="342">
        <v>0</v>
      </c>
      <c r="R83" s="144">
        <v>0</v>
      </c>
      <c r="S83" s="342">
        <v>0</v>
      </c>
      <c r="T83" s="144">
        <v>0</v>
      </c>
      <c r="U83" s="342">
        <v>0</v>
      </c>
      <c r="V83" s="342">
        <v>0</v>
      </c>
      <c r="W83" s="144">
        <v>0</v>
      </c>
      <c r="X83" s="342">
        <v>0</v>
      </c>
      <c r="Y83" s="145">
        <v>0</v>
      </c>
      <c r="Z83" s="460"/>
      <c r="AA83" s="43" t="s">
        <v>120</v>
      </c>
      <c r="AB83" s="342">
        <v>3</v>
      </c>
      <c r="AC83" s="342">
        <v>2</v>
      </c>
      <c r="AD83" s="144">
        <v>66.666666666666657</v>
      </c>
      <c r="AE83" s="342">
        <v>1</v>
      </c>
      <c r="AF83" s="144">
        <v>50</v>
      </c>
      <c r="AG83" s="342">
        <v>6</v>
      </c>
      <c r="AH83" s="342">
        <v>0</v>
      </c>
      <c r="AI83" s="144">
        <v>0</v>
      </c>
      <c r="AJ83" s="342">
        <v>0</v>
      </c>
      <c r="AK83" s="145">
        <v>0</v>
      </c>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row>
    <row r="84" spans="1:79" s="346" customFormat="1" ht="16.899999999999999" customHeight="1">
      <c r="A84" s="26"/>
      <c r="B84" s="461"/>
      <c r="C84" s="50" t="s">
        <v>34</v>
      </c>
      <c r="D84" s="341">
        <v>13</v>
      </c>
      <c r="E84" s="341">
        <v>4</v>
      </c>
      <c r="F84" s="142">
        <v>30.76923076923077</v>
      </c>
      <c r="G84" s="341">
        <v>1</v>
      </c>
      <c r="H84" s="142">
        <v>25</v>
      </c>
      <c r="I84" s="341">
        <v>13</v>
      </c>
      <c r="J84" s="341">
        <v>4</v>
      </c>
      <c r="K84" s="142">
        <v>30.76923076923077</v>
      </c>
      <c r="L84" s="341">
        <v>1</v>
      </c>
      <c r="M84" s="143">
        <v>25</v>
      </c>
      <c r="N84" s="461"/>
      <c r="O84" s="50" t="s">
        <v>34</v>
      </c>
      <c r="P84" s="341">
        <v>0</v>
      </c>
      <c r="Q84" s="341">
        <v>0</v>
      </c>
      <c r="R84" s="142">
        <v>0</v>
      </c>
      <c r="S84" s="341">
        <v>0</v>
      </c>
      <c r="T84" s="142">
        <v>0</v>
      </c>
      <c r="U84" s="341">
        <v>0</v>
      </c>
      <c r="V84" s="341">
        <v>0</v>
      </c>
      <c r="W84" s="142">
        <v>0</v>
      </c>
      <c r="X84" s="341">
        <v>0</v>
      </c>
      <c r="Y84" s="143">
        <v>0</v>
      </c>
      <c r="Z84" s="461"/>
      <c r="AA84" s="50" t="s">
        <v>34</v>
      </c>
      <c r="AB84" s="341">
        <v>7</v>
      </c>
      <c r="AC84" s="341">
        <v>4</v>
      </c>
      <c r="AD84" s="142">
        <v>57.142857142857139</v>
      </c>
      <c r="AE84" s="341">
        <v>1</v>
      </c>
      <c r="AF84" s="142">
        <v>25</v>
      </c>
      <c r="AG84" s="341">
        <v>6</v>
      </c>
      <c r="AH84" s="341">
        <v>0</v>
      </c>
      <c r="AI84" s="142">
        <v>0</v>
      </c>
      <c r="AJ84" s="341">
        <v>0</v>
      </c>
      <c r="AK84" s="143">
        <v>0</v>
      </c>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row>
    <row r="85" spans="1:79" s="346" customFormat="1" ht="16.899999999999999" customHeight="1" thickBot="1">
      <c r="A85" s="26"/>
      <c r="B85" s="457" t="s">
        <v>121</v>
      </c>
      <c r="C85" s="458"/>
      <c r="D85" s="345">
        <v>32</v>
      </c>
      <c r="E85" s="345">
        <v>14</v>
      </c>
      <c r="F85" s="148">
        <v>43.75</v>
      </c>
      <c r="G85" s="345">
        <v>6</v>
      </c>
      <c r="H85" s="148">
        <v>42.857142857142854</v>
      </c>
      <c r="I85" s="345">
        <v>31</v>
      </c>
      <c r="J85" s="345">
        <v>14</v>
      </c>
      <c r="K85" s="148">
        <v>45.161290322580641</v>
      </c>
      <c r="L85" s="345">
        <v>6</v>
      </c>
      <c r="M85" s="149">
        <v>42.857142857142854</v>
      </c>
      <c r="N85" s="457" t="s">
        <v>121</v>
      </c>
      <c r="O85" s="458"/>
      <c r="P85" s="345">
        <v>12</v>
      </c>
      <c r="Q85" s="345">
        <v>9</v>
      </c>
      <c r="R85" s="148">
        <v>75</v>
      </c>
      <c r="S85" s="345">
        <v>5</v>
      </c>
      <c r="T85" s="148">
        <v>55.555555555555557</v>
      </c>
      <c r="U85" s="345">
        <v>2</v>
      </c>
      <c r="V85" s="345">
        <v>0</v>
      </c>
      <c r="W85" s="148">
        <v>0</v>
      </c>
      <c r="X85" s="345">
        <v>0</v>
      </c>
      <c r="Y85" s="149">
        <v>0</v>
      </c>
      <c r="Z85" s="457" t="s">
        <v>121</v>
      </c>
      <c r="AA85" s="458"/>
      <c r="AB85" s="345">
        <v>10</v>
      </c>
      <c r="AC85" s="345">
        <v>5</v>
      </c>
      <c r="AD85" s="148">
        <v>50</v>
      </c>
      <c r="AE85" s="345">
        <v>1</v>
      </c>
      <c r="AF85" s="148">
        <v>20</v>
      </c>
      <c r="AG85" s="345">
        <v>7</v>
      </c>
      <c r="AH85" s="345">
        <v>0</v>
      </c>
      <c r="AI85" s="148">
        <v>0</v>
      </c>
      <c r="AJ85" s="345">
        <v>0</v>
      </c>
      <c r="AK85" s="149">
        <v>0</v>
      </c>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row>
    <row r="86" spans="1:79" ht="16.899999999999999" customHeight="1">
      <c r="A86" s="26"/>
      <c r="B86" s="462" t="s">
        <v>122</v>
      </c>
      <c r="C86" s="43" t="s">
        <v>123</v>
      </c>
      <c r="D86" s="344">
        <v>11</v>
      </c>
      <c r="E86" s="344">
        <v>2</v>
      </c>
      <c r="F86" s="146">
        <v>18.181818181818183</v>
      </c>
      <c r="G86" s="344">
        <v>2</v>
      </c>
      <c r="H86" s="146">
        <v>100</v>
      </c>
      <c r="I86" s="344">
        <v>6</v>
      </c>
      <c r="J86" s="344">
        <v>2</v>
      </c>
      <c r="K86" s="146">
        <v>33.333333333333329</v>
      </c>
      <c r="L86" s="344">
        <v>2</v>
      </c>
      <c r="M86" s="147">
        <v>100</v>
      </c>
      <c r="N86" s="462" t="s">
        <v>122</v>
      </c>
      <c r="O86" s="43" t="s">
        <v>123</v>
      </c>
      <c r="P86" s="344">
        <v>0</v>
      </c>
      <c r="Q86" s="344">
        <v>0</v>
      </c>
      <c r="R86" s="146">
        <v>0</v>
      </c>
      <c r="S86" s="344">
        <v>0</v>
      </c>
      <c r="T86" s="146">
        <v>0</v>
      </c>
      <c r="U86" s="344">
        <v>0</v>
      </c>
      <c r="V86" s="344">
        <v>0</v>
      </c>
      <c r="W86" s="146">
        <v>0</v>
      </c>
      <c r="X86" s="344">
        <v>0</v>
      </c>
      <c r="Y86" s="147">
        <v>0</v>
      </c>
      <c r="Z86" s="462" t="s">
        <v>122</v>
      </c>
      <c r="AA86" s="43" t="s">
        <v>123</v>
      </c>
      <c r="AB86" s="344">
        <v>4</v>
      </c>
      <c r="AC86" s="344">
        <v>2</v>
      </c>
      <c r="AD86" s="146">
        <v>50</v>
      </c>
      <c r="AE86" s="344">
        <v>2</v>
      </c>
      <c r="AF86" s="146">
        <v>100</v>
      </c>
      <c r="AG86" s="344">
        <v>2</v>
      </c>
      <c r="AH86" s="344">
        <v>0</v>
      </c>
      <c r="AI86" s="146">
        <v>0</v>
      </c>
      <c r="AJ86" s="344">
        <v>0</v>
      </c>
      <c r="AK86" s="147">
        <v>0</v>
      </c>
    </row>
    <row r="87" spans="1:79" s="346" customFormat="1" ht="16.899999999999999" customHeight="1">
      <c r="A87" s="26"/>
      <c r="B87" s="460"/>
      <c r="C87" s="43" t="s">
        <v>124</v>
      </c>
      <c r="D87" s="342">
        <v>2</v>
      </c>
      <c r="E87" s="342">
        <v>0</v>
      </c>
      <c r="F87" s="144">
        <v>0</v>
      </c>
      <c r="G87" s="342">
        <v>0</v>
      </c>
      <c r="H87" s="144">
        <v>0</v>
      </c>
      <c r="I87" s="342">
        <v>1</v>
      </c>
      <c r="J87" s="342">
        <v>0</v>
      </c>
      <c r="K87" s="144">
        <v>0</v>
      </c>
      <c r="L87" s="342">
        <v>0</v>
      </c>
      <c r="M87" s="145">
        <v>0</v>
      </c>
      <c r="N87" s="460"/>
      <c r="O87" s="43" t="s">
        <v>124</v>
      </c>
      <c r="P87" s="342">
        <v>0</v>
      </c>
      <c r="Q87" s="342">
        <v>0</v>
      </c>
      <c r="R87" s="144">
        <v>0</v>
      </c>
      <c r="S87" s="342">
        <v>0</v>
      </c>
      <c r="T87" s="144">
        <v>0</v>
      </c>
      <c r="U87" s="342">
        <v>0</v>
      </c>
      <c r="V87" s="342">
        <v>0</v>
      </c>
      <c r="W87" s="144">
        <v>0</v>
      </c>
      <c r="X87" s="342">
        <v>0</v>
      </c>
      <c r="Y87" s="145">
        <v>0</v>
      </c>
      <c r="Z87" s="460"/>
      <c r="AA87" s="43" t="s">
        <v>124</v>
      </c>
      <c r="AB87" s="342">
        <v>1</v>
      </c>
      <c r="AC87" s="342">
        <v>0</v>
      </c>
      <c r="AD87" s="144">
        <v>0</v>
      </c>
      <c r="AE87" s="342">
        <v>0</v>
      </c>
      <c r="AF87" s="144">
        <v>0</v>
      </c>
      <c r="AG87" s="342">
        <v>0</v>
      </c>
      <c r="AH87" s="342">
        <v>0</v>
      </c>
      <c r="AI87" s="144">
        <v>0</v>
      </c>
      <c r="AJ87" s="342">
        <v>0</v>
      </c>
      <c r="AK87" s="145">
        <v>0</v>
      </c>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row>
    <row r="88" spans="1:79" s="346" customFormat="1" ht="16.899999999999999" customHeight="1">
      <c r="A88" s="26"/>
      <c r="B88" s="460"/>
      <c r="C88" s="73" t="s">
        <v>125</v>
      </c>
      <c r="D88" s="342">
        <v>2</v>
      </c>
      <c r="E88" s="342">
        <v>0</v>
      </c>
      <c r="F88" s="144">
        <v>0</v>
      </c>
      <c r="G88" s="342">
        <v>0</v>
      </c>
      <c r="H88" s="144">
        <v>0</v>
      </c>
      <c r="I88" s="342">
        <v>2</v>
      </c>
      <c r="J88" s="342">
        <v>0</v>
      </c>
      <c r="K88" s="144">
        <v>0</v>
      </c>
      <c r="L88" s="342">
        <v>0</v>
      </c>
      <c r="M88" s="145">
        <v>0</v>
      </c>
      <c r="N88" s="460"/>
      <c r="O88" s="73" t="s">
        <v>125</v>
      </c>
      <c r="P88" s="342">
        <v>0</v>
      </c>
      <c r="Q88" s="342">
        <v>0</v>
      </c>
      <c r="R88" s="144">
        <v>0</v>
      </c>
      <c r="S88" s="342">
        <v>0</v>
      </c>
      <c r="T88" s="144">
        <v>0</v>
      </c>
      <c r="U88" s="342">
        <v>0</v>
      </c>
      <c r="V88" s="342">
        <v>0</v>
      </c>
      <c r="W88" s="144">
        <v>0</v>
      </c>
      <c r="X88" s="342">
        <v>0</v>
      </c>
      <c r="Y88" s="145">
        <v>0</v>
      </c>
      <c r="Z88" s="460"/>
      <c r="AA88" s="73" t="s">
        <v>125</v>
      </c>
      <c r="AB88" s="342">
        <v>2</v>
      </c>
      <c r="AC88" s="342">
        <v>0</v>
      </c>
      <c r="AD88" s="144">
        <v>0</v>
      </c>
      <c r="AE88" s="342">
        <v>0</v>
      </c>
      <c r="AF88" s="144">
        <v>0</v>
      </c>
      <c r="AG88" s="342">
        <v>0</v>
      </c>
      <c r="AH88" s="342">
        <v>0</v>
      </c>
      <c r="AI88" s="144">
        <v>0</v>
      </c>
      <c r="AJ88" s="342">
        <v>0</v>
      </c>
      <c r="AK88" s="145">
        <v>0</v>
      </c>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row>
    <row r="89" spans="1:79" ht="16.899999999999999" customHeight="1">
      <c r="A89" s="26"/>
      <c r="B89" s="461"/>
      <c r="C89" s="33" t="s">
        <v>34</v>
      </c>
      <c r="D89" s="341">
        <v>15</v>
      </c>
      <c r="E89" s="341">
        <v>2</v>
      </c>
      <c r="F89" s="142">
        <v>13.333333333333334</v>
      </c>
      <c r="G89" s="341">
        <v>2</v>
      </c>
      <c r="H89" s="142">
        <v>100</v>
      </c>
      <c r="I89" s="341">
        <v>9</v>
      </c>
      <c r="J89" s="341">
        <v>2</v>
      </c>
      <c r="K89" s="142">
        <v>22.222222222222221</v>
      </c>
      <c r="L89" s="341">
        <v>2</v>
      </c>
      <c r="M89" s="143">
        <v>100</v>
      </c>
      <c r="N89" s="461"/>
      <c r="O89" s="33" t="s">
        <v>34</v>
      </c>
      <c r="P89" s="341">
        <v>0</v>
      </c>
      <c r="Q89" s="341">
        <v>0</v>
      </c>
      <c r="R89" s="142">
        <v>0</v>
      </c>
      <c r="S89" s="341">
        <v>0</v>
      </c>
      <c r="T89" s="142">
        <v>0</v>
      </c>
      <c r="U89" s="341">
        <v>0</v>
      </c>
      <c r="V89" s="341">
        <v>0</v>
      </c>
      <c r="W89" s="142">
        <v>0</v>
      </c>
      <c r="X89" s="341">
        <v>0</v>
      </c>
      <c r="Y89" s="143">
        <v>0</v>
      </c>
      <c r="Z89" s="461"/>
      <c r="AA89" s="33" t="s">
        <v>34</v>
      </c>
      <c r="AB89" s="341">
        <v>7</v>
      </c>
      <c r="AC89" s="341">
        <v>2</v>
      </c>
      <c r="AD89" s="142">
        <v>28.571428571428569</v>
      </c>
      <c r="AE89" s="341">
        <v>2</v>
      </c>
      <c r="AF89" s="142">
        <v>100</v>
      </c>
      <c r="AG89" s="341">
        <v>2</v>
      </c>
      <c r="AH89" s="341">
        <v>0</v>
      </c>
      <c r="AI89" s="142">
        <v>0</v>
      </c>
      <c r="AJ89" s="341">
        <v>0</v>
      </c>
      <c r="AK89" s="143">
        <v>0</v>
      </c>
    </row>
    <row r="90" spans="1:79" s="346" customFormat="1" ht="16.899999999999999" customHeight="1">
      <c r="A90" s="26"/>
      <c r="B90" s="75" t="s">
        <v>126</v>
      </c>
      <c r="C90" s="76" t="s">
        <v>127</v>
      </c>
      <c r="D90" s="341">
        <v>0</v>
      </c>
      <c r="E90" s="341">
        <v>0</v>
      </c>
      <c r="F90" s="142">
        <v>0</v>
      </c>
      <c r="G90" s="341">
        <v>0</v>
      </c>
      <c r="H90" s="142">
        <v>0</v>
      </c>
      <c r="I90" s="341">
        <v>0</v>
      </c>
      <c r="J90" s="341">
        <v>0</v>
      </c>
      <c r="K90" s="142">
        <v>0</v>
      </c>
      <c r="L90" s="341">
        <v>0</v>
      </c>
      <c r="M90" s="143">
        <v>0</v>
      </c>
      <c r="N90" s="75" t="s">
        <v>126</v>
      </c>
      <c r="O90" s="76" t="s">
        <v>127</v>
      </c>
      <c r="P90" s="341">
        <v>0</v>
      </c>
      <c r="Q90" s="341">
        <v>0</v>
      </c>
      <c r="R90" s="142">
        <v>0</v>
      </c>
      <c r="S90" s="341">
        <v>0</v>
      </c>
      <c r="T90" s="142">
        <v>0</v>
      </c>
      <c r="U90" s="341">
        <v>0</v>
      </c>
      <c r="V90" s="341">
        <v>0</v>
      </c>
      <c r="W90" s="142">
        <v>0</v>
      </c>
      <c r="X90" s="341">
        <v>0</v>
      </c>
      <c r="Y90" s="143">
        <v>0</v>
      </c>
      <c r="Z90" s="75" t="s">
        <v>126</v>
      </c>
      <c r="AA90" s="76" t="s">
        <v>127</v>
      </c>
      <c r="AB90" s="341">
        <v>0</v>
      </c>
      <c r="AC90" s="341">
        <v>0</v>
      </c>
      <c r="AD90" s="142">
        <v>0</v>
      </c>
      <c r="AE90" s="341">
        <v>0</v>
      </c>
      <c r="AF90" s="142">
        <v>0</v>
      </c>
      <c r="AG90" s="341">
        <v>0</v>
      </c>
      <c r="AH90" s="341">
        <v>0</v>
      </c>
      <c r="AI90" s="142">
        <v>0</v>
      </c>
      <c r="AJ90" s="341">
        <v>0</v>
      </c>
      <c r="AK90" s="143">
        <v>0</v>
      </c>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row>
    <row r="91" spans="1:79" s="346" customFormat="1" ht="16.899999999999999" customHeight="1" thickBot="1">
      <c r="A91" s="26"/>
      <c r="B91" s="457" t="s">
        <v>128</v>
      </c>
      <c r="C91" s="458"/>
      <c r="D91" s="345">
        <v>15</v>
      </c>
      <c r="E91" s="345">
        <v>2</v>
      </c>
      <c r="F91" s="148">
        <v>13.333333333333334</v>
      </c>
      <c r="G91" s="345">
        <v>2</v>
      </c>
      <c r="H91" s="148">
        <v>100</v>
      </c>
      <c r="I91" s="345">
        <v>9</v>
      </c>
      <c r="J91" s="345">
        <v>2</v>
      </c>
      <c r="K91" s="148">
        <v>22.222222222222221</v>
      </c>
      <c r="L91" s="345">
        <v>2</v>
      </c>
      <c r="M91" s="149">
        <v>100</v>
      </c>
      <c r="N91" s="457" t="s">
        <v>128</v>
      </c>
      <c r="O91" s="458"/>
      <c r="P91" s="345">
        <v>0</v>
      </c>
      <c r="Q91" s="345">
        <v>0</v>
      </c>
      <c r="R91" s="148">
        <v>0</v>
      </c>
      <c r="S91" s="345">
        <v>0</v>
      </c>
      <c r="T91" s="148">
        <v>0</v>
      </c>
      <c r="U91" s="345">
        <v>0</v>
      </c>
      <c r="V91" s="345">
        <v>0</v>
      </c>
      <c r="W91" s="148">
        <v>0</v>
      </c>
      <c r="X91" s="345">
        <v>0</v>
      </c>
      <c r="Y91" s="149">
        <v>0</v>
      </c>
      <c r="Z91" s="457" t="s">
        <v>128</v>
      </c>
      <c r="AA91" s="458"/>
      <c r="AB91" s="345">
        <v>7</v>
      </c>
      <c r="AC91" s="345">
        <v>2</v>
      </c>
      <c r="AD91" s="148">
        <v>28.571428571428569</v>
      </c>
      <c r="AE91" s="345">
        <v>2</v>
      </c>
      <c r="AF91" s="148">
        <v>100</v>
      </c>
      <c r="AG91" s="345">
        <v>2</v>
      </c>
      <c r="AH91" s="345">
        <v>0</v>
      </c>
      <c r="AI91" s="148">
        <v>0</v>
      </c>
      <c r="AJ91" s="345">
        <v>0</v>
      </c>
      <c r="AK91" s="149">
        <v>0</v>
      </c>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row>
    <row r="92" spans="1:79" s="346" customFormat="1" ht="16.899999999999999" customHeight="1">
      <c r="A92" s="26"/>
      <c r="B92" s="77"/>
      <c r="C92" s="43" t="s">
        <v>129</v>
      </c>
      <c r="D92" s="344">
        <v>4</v>
      </c>
      <c r="E92" s="344">
        <v>0</v>
      </c>
      <c r="F92" s="146">
        <v>0</v>
      </c>
      <c r="G92" s="344">
        <v>0</v>
      </c>
      <c r="H92" s="146">
        <v>0</v>
      </c>
      <c r="I92" s="344">
        <v>0</v>
      </c>
      <c r="J92" s="344">
        <v>0</v>
      </c>
      <c r="K92" s="146">
        <v>0</v>
      </c>
      <c r="L92" s="344">
        <v>0</v>
      </c>
      <c r="M92" s="147">
        <v>0</v>
      </c>
      <c r="N92" s="77"/>
      <c r="O92" s="43" t="s">
        <v>129</v>
      </c>
      <c r="P92" s="344">
        <v>0</v>
      </c>
      <c r="Q92" s="344">
        <v>0</v>
      </c>
      <c r="R92" s="146">
        <v>0</v>
      </c>
      <c r="S92" s="344">
        <v>0</v>
      </c>
      <c r="T92" s="146">
        <v>0</v>
      </c>
      <c r="U92" s="344">
        <v>0</v>
      </c>
      <c r="V92" s="344">
        <v>0</v>
      </c>
      <c r="W92" s="146">
        <v>0</v>
      </c>
      <c r="X92" s="344">
        <v>0</v>
      </c>
      <c r="Y92" s="147">
        <v>0</v>
      </c>
      <c r="Z92" s="77"/>
      <c r="AA92" s="43" t="s">
        <v>129</v>
      </c>
      <c r="AB92" s="344">
        <v>0</v>
      </c>
      <c r="AC92" s="344">
        <v>0</v>
      </c>
      <c r="AD92" s="146">
        <v>0</v>
      </c>
      <c r="AE92" s="344">
        <v>0</v>
      </c>
      <c r="AF92" s="146">
        <v>0</v>
      </c>
      <c r="AG92" s="344">
        <v>0</v>
      </c>
      <c r="AH92" s="344">
        <v>0</v>
      </c>
      <c r="AI92" s="146">
        <v>0</v>
      </c>
      <c r="AJ92" s="344">
        <v>0</v>
      </c>
      <c r="AK92" s="147">
        <v>0</v>
      </c>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row>
    <row r="93" spans="1:79" s="346" customFormat="1" ht="16.899999999999999" customHeight="1" thickBot="1">
      <c r="A93" s="26"/>
      <c r="B93" s="77"/>
      <c r="C93" s="43" t="s">
        <v>130</v>
      </c>
      <c r="D93" s="348">
        <v>0</v>
      </c>
      <c r="E93" s="348">
        <v>0</v>
      </c>
      <c r="F93" s="154">
        <v>0</v>
      </c>
      <c r="G93" s="348">
        <v>0</v>
      </c>
      <c r="H93" s="154">
        <v>0</v>
      </c>
      <c r="I93" s="348">
        <v>0</v>
      </c>
      <c r="J93" s="348">
        <v>0</v>
      </c>
      <c r="K93" s="154">
        <v>0</v>
      </c>
      <c r="L93" s="348">
        <v>0</v>
      </c>
      <c r="M93" s="155">
        <v>0</v>
      </c>
      <c r="N93" s="77"/>
      <c r="O93" s="43" t="s">
        <v>130</v>
      </c>
      <c r="P93" s="348">
        <v>0</v>
      </c>
      <c r="Q93" s="348">
        <v>0</v>
      </c>
      <c r="R93" s="154">
        <v>0</v>
      </c>
      <c r="S93" s="348">
        <v>0</v>
      </c>
      <c r="T93" s="154">
        <v>0</v>
      </c>
      <c r="U93" s="348">
        <v>0</v>
      </c>
      <c r="V93" s="348">
        <v>0</v>
      </c>
      <c r="W93" s="154">
        <v>0</v>
      </c>
      <c r="X93" s="348">
        <v>0</v>
      </c>
      <c r="Y93" s="155">
        <v>0</v>
      </c>
      <c r="Z93" s="77"/>
      <c r="AA93" s="43" t="s">
        <v>130</v>
      </c>
      <c r="AB93" s="348">
        <v>0</v>
      </c>
      <c r="AC93" s="348">
        <v>0</v>
      </c>
      <c r="AD93" s="154">
        <v>0</v>
      </c>
      <c r="AE93" s="348">
        <v>0</v>
      </c>
      <c r="AF93" s="154">
        <v>0</v>
      </c>
      <c r="AG93" s="348">
        <v>0</v>
      </c>
      <c r="AH93" s="348">
        <v>0</v>
      </c>
      <c r="AI93" s="154">
        <v>0</v>
      </c>
      <c r="AJ93" s="348">
        <v>0</v>
      </c>
      <c r="AK93" s="155">
        <v>0</v>
      </c>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row>
    <row r="94" spans="1:79" s="346" customFormat="1" ht="16.899999999999999" customHeight="1" thickTop="1">
      <c r="A94" s="26"/>
      <c r="B94" s="449" t="s">
        <v>131</v>
      </c>
      <c r="C94" s="450"/>
      <c r="D94" s="344"/>
      <c r="E94" s="344"/>
      <c r="F94" s="146"/>
      <c r="G94" s="344"/>
      <c r="H94" s="146"/>
      <c r="I94" s="344">
        <v>294</v>
      </c>
      <c r="J94" s="344">
        <v>188</v>
      </c>
      <c r="K94" s="146">
        <v>63.945578231292522</v>
      </c>
      <c r="L94" s="344">
        <v>93</v>
      </c>
      <c r="M94" s="147">
        <v>49.468085106382979</v>
      </c>
      <c r="N94" s="449" t="s">
        <v>131</v>
      </c>
      <c r="O94" s="450"/>
      <c r="P94" s="344">
        <v>276</v>
      </c>
      <c r="Q94" s="344">
        <v>187</v>
      </c>
      <c r="R94" s="146">
        <v>67.753623188405797</v>
      </c>
      <c r="S94" s="344">
        <v>93</v>
      </c>
      <c r="T94" s="146">
        <v>49.732620320855617</v>
      </c>
      <c r="U94" s="344">
        <v>18</v>
      </c>
      <c r="V94" s="344">
        <v>1</v>
      </c>
      <c r="W94" s="146">
        <v>5.5555555555555554</v>
      </c>
      <c r="X94" s="344">
        <v>0</v>
      </c>
      <c r="Y94" s="147">
        <v>0</v>
      </c>
      <c r="Z94" s="449" t="s">
        <v>131</v>
      </c>
      <c r="AA94" s="450"/>
      <c r="AB94" s="344">
        <v>0</v>
      </c>
      <c r="AC94" s="344">
        <v>0</v>
      </c>
      <c r="AD94" s="146">
        <v>0</v>
      </c>
      <c r="AE94" s="344">
        <v>0</v>
      </c>
      <c r="AF94" s="146">
        <v>0</v>
      </c>
      <c r="AG94" s="344">
        <v>0</v>
      </c>
      <c r="AH94" s="344">
        <v>0</v>
      </c>
      <c r="AI94" s="146">
        <v>0</v>
      </c>
      <c r="AJ94" s="344">
        <v>0</v>
      </c>
      <c r="AK94" s="147">
        <v>0</v>
      </c>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row>
    <row r="95" spans="1:79" s="346" customFormat="1" ht="16.899999999999999" customHeight="1">
      <c r="A95" s="26"/>
      <c r="B95" s="451" t="s">
        <v>132</v>
      </c>
      <c r="C95" s="452"/>
      <c r="D95" s="342"/>
      <c r="E95" s="342"/>
      <c r="F95" s="144"/>
      <c r="G95" s="342"/>
      <c r="H95" s="144"/>
      <c r="I95" s="342">
        <v>30</v>
      </c>
      <c r="J95" s="342">
        <v>7</v>
      </c>
      <c r="K95" s="144">
        <v>23.333333333333332</v>
      </c>
      <c r="L95" s="342">
        <v>3</v>
      </c>
      <c r="M95" s="145">
        <v>42.857142857142854</v>
      </c>
      <c r="N95" s="451" t="s">
        <v>132</v>
      </c>
      <c r="O95" s="452"/>
      <c r="P95" s="342">
        <v>0</v>
      </c>
      <c r="Q95" s="342">
        <v>0</v>
      </c>
      <c r="R95" s="144">
        <v>0</v>
      </c>
      <c r="S95" s="342">
        <v>0</v>
      </c>
      <c r="T95" s="144">
        <v>0</v>
      </c>
      <c r="U95" s="342">
        <v>0</v>
      </c>
      <c r="V95" s="342">
        <v>0</v>
      </c>
      <c r="W95" s="144">
        <v>0</v>
      </c>
      <c r="X95" s="342">
        <v>0</v>
      </c>
      <c r="Y95" s="145">
        <v>0</v>
      </c>
      <c r="Z95" s="451" t="s">
        <v>132</v>
      </c>
      <c r="AA95" s="452"/>
      <c r="AB95" s="342">
        <v>17</v>
      </c>
      <c r="AC95" s="342">
        <v>7</v>
      </c>
      <c r="AD95" s="144">
        <v>41.17647058823529</v>
      </c>
      <c r="AE95" s="342">
        <v>3</v>
      </c>
      <c r="AF95" s="144">
        <v>42.857142857142854</v>
      </c>
      <c r="AG95" s="342">
        <v>13</v>
      </c>
      <c r="AH95" s="342">
        <v>0</v>
      </c>
      <c r="AI95" s="144">
        <v>0</v>
      </c>
      <c r="AJ95" s="342">
        <v>0</v>
      </c>
      <c r="AK95" s="145">
        <v>0</v>
      </c>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row>
    <row r="96" spans="1:79" s="346" customFormat="1" ht="16.899999999999999" customHeight="1">
      <c r="A96" s="26"/>
      <c r="B96" s="453" t="s">
        <v>133</v>
      </c>
      <c r="C96" s="454"/>
      <c r="D96" s="342"/>
      <c r="E96" s="342"/>
      <c r="F96" s="144"/>
      <c r="G96" s="342"/>
      <c r="H96" s="144"/>
      <c r="I96" s="342">
        <v>0</v>
      </c>
      <c r="J96" s="342">
        <v>0</v>
      </c>
      <c r="K96" s="144">
        <v>0</v>
      </c>
      <c r="L96" s="342">
        <v>0</v>
      </c>
      <c r="M96" s="145">
        <v>0</v>
      </c>
      <c r="N96" s="453" t="s">
        <v>133</v>
      </c>
      <c r="O96" s="454"/>
      <c r="P96" s="342">
        <v>0</v>
      </c>
      <c r="Q96" s="342">
        <v>0</v>
      </c>
      <c r="R96" s="144">
        <v>0</v>
      </c>
      <c r="S96" s="342">
        <v>0</v>
      </c>
      <c r="T96" s="144">
        <v>0</v>
      </c>
      <c r="U96" s="342">
        <v>0</v>
      </c>
      <c r="V96" s="342">
        <v>0</v>
      </c>
      <c r="W96" s="144">
        <v>0</v>
      </c>
      <c r="X96" s="342">
        <v>0</v>
      </c>
      <c r="Y96" s="145">
        <v>0</v>
      </c>
      <c r="Z96" s="453" t="s">
        <v>133</v>
      </c>
      <c r="AA96" s="454"/>
      <c r="AB96" s="342">
        <v>0</v>
      </c>
      <c r="AC96" s="342">
        <v>0</v>
      </c>
      <c r="AD96" s="144">
        <v>0</v>
      </c>
      <c r="AE96" s="342">
        <v>0</v>
      </c>
      <c r="AF96" s="144">
        <v>0</v>
      </c>
      <c r="AG96" s="342">
        <v>0</v>
      </c>
      <c r="AH96" s="342">
        <v>0</v>
      </c>
      <c r="AI96" s="144">
        <v>0</v>
      </c>
      <c r="AJ96" s="342">
        <v>0</v>
      </c>
      <c r="AK96" s="145">
        <v>0</v>
      </c>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row>
    <row r="97" spans="1:79" ht="16.899999999999999" customHeight="1" thickBot="1">
      <c r="A97" s="26"/>
      <c r="B97" s="455" t="s">
        <v>134</v>
      </c>
      <c r="C97" s="456"/>
      <c r="D97" s="349">
        <v>335</v>
      </c>
      <c r="E97" s="349">
        <v>195</v>
      </c>
      <c r="F97" s="158">
        <v>58.208955223880601</v>
      </c>
      <c r="G97" s="349">
        <v>96</v>
      </c>
      <c r="H97" s="158">
        <v>49.230769230769234</v>
      </c>
      <c r="I97" s="349">
        <v>324</v>
      </c>
      <c r="J97" s="349">
        <v>195</v>
      </c>
      <c r="K97" s="158">
        <v>60.185185185185183</v>
      </c>
      <c r="L97" s="349">
        <v>96</v>
      </c>
      <c r="M97" s="159">
        <v>49.230769230769234</v>
      </c>
      <c r="N97" s="455" t="s">
        <v>134</v>
      </c>
      <c r="O97" s="456"/>
      <c r="P97" s="349">
        <v>276</v>
      </c>
      <c r="Q97" s="349">
        <v>187</v>
      </c>
      <c r="R97" s="158">
        <v>67.753623188405797</v>
      </c>
      <c r="S97" s="349">
        <v>93</v>
      </c>
      <c r="T97" s="158">
        <v>49.732620320855617</v>
      </c>
      <c r="U97" s="349">
        <v>18</v>
      </c>
      <c r="V97" s="349">
        <v>1</v>
      </c>
      <c r="W97" s="158">
        <v>5.5555555555555554</v>
      </c>
      <c r="X97" s="349">
        <v>0</v>
      </c>
      <c r="Y97" s="159">
        <v>0</v>
      </c>
      <c r="Z97" s="455" t="s">
        <v>134</v>
      </c>
      <c r="AA97" s="456"/>
      <c r="AB97" s="349">
        <v>17</v>
      </c>
      <c r="AC97" s="349">
        <v>7</v>
      </c>
      <c r="AD97" s="158">
        <v>41.17647058823529</v>
      </c>
      <c r="AE97" s="349">
        <v>3</v>
      </c>
      <c r="AF97" s="158">
        <v>42.857142857142854</v>
      </c>
      <c r="AG97" s="349">
        <v>13</v>
      </c>
      <c r="AH97" s="349">
        <v>0</v>
      </c>
      <c r="AI97" s="158">
        <v>0</v>
      </c>
      <c r="AJ97" s="349">
        <v>0</v>
      </c>
      <c r="AK97" s="159">
        <v>0</v>
      </c>
    </row>
    <row r="98" spans="1:79" ht="17.25" customHeight="1">
      <c r="A98" s="26"/>
      <c r="B98" s="86" t="s">
        <v>135</v>
      </c>
      <c r="C98" s="87"/>
      <c r="D98" s="269"/>
      <c r="H98" s="311"/>
      <c r="I98" s="312"/>
      <c r="J98" s="13"/>
      <c r="L98" s="86"/>
      <c r="M98" s="13"/>
      <c r="N98" s="86" t="s">
        <v>135</v>
      </c>
      <c r="O98" s="87"/>
      <c r="P98" s="269"/>
      <c r="Q98" s="311"/>
      <c r="R98" s="269"/>
      <c r="S98" s="311"/>
      <c r="T98" s="311"/>
      <c r="U98" s="312"/>
      <c r="X98" s="86"/>
      <c r="Y98" s="13"/>
      <c r="Z98" s="86" t="s">
        <v>135</v>
      </c>
      <c r="AA98" s="87"/>
      <c r="AB98" s="269"/>
      <c r="AC98" s="311"/>
      <c r="AD98" s="269"/>
      <c r="AE98" s="311"/>
      <c r="AF98" s="311"/>
      <c r="AG98" s="312"/>
      <c r="AJ98" s="86"/>
      <c r="AK98" s="13"/>
      <c r="BZ98" s="308"/>
      <c r="CA98" s="308"/>
    </row>
    <row r="99" spans="1:79" ht="17.25" customHeight="1">
      <c r="A99" s="26"/>
      <c r="B99" s="92" t="s">
        <v>136</v>
      </c>
      <c r="C99" s="93"/>
      <c r="D99" s="269"/>
      <c r="H99" s="311"/>
      <c r="I99" s="312"/>
      <c r="J99" s="13"/>
      <c r="L99" s="86"/>
      <c r="M99" s="13"/>
      <c r="N99" s="92" t="s">
        <v>136</v>
      </c>
      <c r="O99" s="93"/>
      <c r="P99" s="269"/>
      <c r="Q99" s="311"/>
      <c r="R99" s="269"/>
      <c r="S99" s="311"/>
      <c r="T99" s="311"/>
      <c r="U99" s="312"/>
      <c r="X99" s="86"/>
      <c r="Y99" s="13"/>
      <c r="Z99" s="92" t="s">
        <v>136</v>
      </c>
      <c r="AA99" s="93"/>
      <c r="AB99" s="269"/>
      <c r="AC99" s="311"/>
      <c r="AD99" s="269"/>
      <c r="AE99" s="311"/>
      <c r="AF99" s="311"/>
      <c r="AG99" s="312"/>
      <c r="AJ99" s="86"/>
      <c r="AK99" s="13"/>
      <c r="BZ99" s="308"/>
      <c r="CA99" s="308"/>
    </row>
    <row r="100" spans="1:79" ht="17.25" customHeight="1">
      <c r="A100" s="26"/>
      <c r="B100" s="92" t="s">
        <v>137</v>
      </c>
      <c r="C100" s="93"/>
      <c r="D100" s="269"/>
      <c r="H100" s="311"/>
      <c r="I100" s="312"/>
      <c r="J100" s="13"/>
      <c r="L100" s="86"/>
      <c r="M100" s="13"/>
      <c r="N100" s="92" t="s">
        <v>137</v>
      </c>
      <c r="O100" s="93"/>
      <c r="P100" s="269"/>
      <c r="Q100" s="311"/>
      <c r="R100" s="269"/>
      <c r="S100" s="311"/>
      <c r="T100" s="311"/>
      <c r="U100" s="312"/>
      <c r="X100" s="86"/>
      <c r="Y100" s="13"/>
      <c r="Z100" s="92" t="s">
        <v>137</v>
      </c>
      <c r="AA100" s="93"/>
      <c r="AB100" s="269"/>
      <c r="AC100" s="311"/>
      <c r="AD100" s="269"/>
      <c r="AE100" s="311"/>
      <c r="AF100" s="311"/>
      <c r="AG100" s="312"/>
      <c r="AJ100" s="86"/>
      <c r="AK100" s="13"/>
      <c r="BZ100" s="308"/>
      <c r="CA100" s="308"/>
    </row>
    <row r="101" spans="1:79" ht="17.25" customHeight="1">
      <c r="A101" s="26"/>
      <c r="B101" s="95" t="s">
        <v>138</v>
      </c>
      <c r="C101" s="93"/>
      <c r="D101" s="269"/>
      <c r="H101" s="311"/>
      <c r="I101" s="312"/>
      <c r="J101" s="13"/>
      <c r="M101" s="13"/>
      <c r="N101" s="95" t="s">
        <v>138</v>
      </c>
      <c r="O101" s="93"/>
      <c r="P101" s="269"/>
      <c r="Q101" s="311"/>
      <c r="R101" s="269"/>
      <c r="S101" s="311"/>
      <c r="T101" s="311"/>
      <c r="U101" s="312"/>
      <c r="Y101" s="13"/>
      <c r="Z101" s="95" t="s">
        <v>138</v>
      </c>
      <c r="AA101" s="93"/>
      <c r="AB101" s="269"/>
      <c r="AC101" s="311"/>
      <c r="AD101" s="269"/>
      <c r="AE101" s="311"/>
      <c r="AF101" s="311"/>
      <c r="AG101" s="312"/>
      <c r="AK101" s="13"/>
      <c r="BZ101" s="308"/>
      <c r="CA101" s="308"/>
    </row>
    <row r="102" spans="1:79" ht="17.25" customHeight="1">
      <c r="A102" s="26"/>
      <c r="B102" s="95" t="s">
        <v>139</v>
      </c>
      <c r="C102" s="93"/>
      <c r="D102" s="269"/>
      <c r="H102" s="311"/>
      <c r="I102" s="312"/>
      <c r="J102" s="13"/>
      <c r="M102" s="13"/>
      <c r="N102" s="95" t="s">
        <v>139</v>
      </c>
      <c r="O102" s="93"/>
      <c r="P102" s="269"/>
      <c r="Q102" s="311"/>
      <c r="R102" s="269"/>
      <c r="S102" s="311"/>
      <c r="T102" s="311"/>
      <c r="U102" s="312"/>
      <c r="Y102" s="13"/>
      <c r="Z102" s="95" t="s">
        <v>139</v>
      </c>
      <c r="AA102" s="93"/>
      <c r="AB102" s="269"/>
      <c r="AC102" s="311"/>
      <c r="AD102" s="269"/>
      <c r="AE102" s="311"/>
      <c r="AF102" s="311"/>
      <c r="AG102" s="312"/>
      <c r="AK102" s="13"/>
      <c r="BZ102" s="308"/>
      <c r="CA102" s="308"/>
    </row>
    <row r="103" spans="1:79" ht="17.25" customHeight="1">
      <c r="A103" s="26"/>
      <c r="B103" s="96" t="s">
        <v>140</v>
      </c>
      <c r="C103" s="93"/>
      <c r="D103" s="269"/>
      <c r="H103" s="311"/>
      <c r="I103" s="312"/>
      <c r="J103" s="13"/>
      <c r="M103" s="13"/>
      <c r="N103" s="96" t="s">
        <v>140</v>
      </c>
      <c r="O103" s="93"/>
      <c r="P103" s="269"/>
      <c r="Q103" s="311"/>
      <c r="R103" s="269"/>
      <c r="S103" s="311"/>
      <c r="T103" s="311"/>
      <c r="U103" s="312"/>
      <c r="Y103" s="13"/>
      <c r="Z103" s="96" t="s">
        <v>140</v>
      </c>
      <c r="AA103" s="93"/>
      <c r="AB103" s="269"/>
      <c r="AC103" s="311"/>
      <c r="AD103" s="269"/>
      <c r="AE103" s="311"/>
      <c r="AF103" s="311"/>
      <c r="AG103" s="312"/>
      <c r="AK103" s="13"/>
      <c r="BZ103" s="308"/>
      <c r="CA103" s="308"/>
    </row>
    <row r="104" spans="1:79" ht="17.25" customHeight="1">
      <c r="A104" s="26"/>
      <c r="B104" s="96" t="s">
        <v>141</v>
      </c>
      <c r="C104" s="93"/>
      <c r="D104" s="269"/>
      <c r="H104" s="311"/>
      <c r="I104" s="312"/>
      <c r="J104" s="13"/>
      <c r="M104" s="13"/>
      <c r="N104" s="96" t="s">
        <v>141</v>
      </c>
      <c r="O104" s="93"/>
      <c r="P104" s="269"/>
      <c r="Q104" s="311"/>
      <c r="R104" s="269"/>
      <c r="S104" s="311"/>
      <c r="T104" s="311"/>
      <c r="U104" s="312"/>
      <c r="Y104" s="13"/>
      <c r="Z104" s="96" t="s">
        <v>141</v>
      </c>
      <c r="AA104" s="93"/>
      <c r="AB104" s="269"/>
      <c r="AC104" s="311"/>
      <c r="AD104" s="269"/>
      <c r="AE104" s="311"/>
      <c r="AF104" s="311"/>
      <c r="AG104" s="312"/>
      <c r="AK104" s="13"/>
      <c r="BZ104" s="308"/>
      <c r="CA104" s="308"/>
    </row>
    <row r="105" spans="1:79" ht="17.25" customHeight="1">
      <c r="A105" s="26"/>
      <c r="B105" s="96" t="s">
        <v>142</v>
      </c>
      <c r="C105" s="87"/>
      <c r="D105" s="269"/>
      <c r="H105" s="311"/>
      <c r="I105" s="312"/>
      <c r="J105" s="13"/>
      <c r="M105" s="13"/>
      <c r="N105" s="96" t="s">
        <v>142</v>
      </c>
      <c r="O105" s="87"/>
      <c r="P105" s="269"/>
      <c r="Q105" s="311"/>
      <c r="R105" s="269"/>
      <c r="S105" s="311"/>
      <c r="T105" s="311"/>
      <c r="U105" s="312"/>
      <c r="Y105" s="13"/>
      <c r="Z105" s="96" t="s">
        <v>142</v>
      </c>
      <c r="AA105" s="87"/>
      <c r="AB105" s="269"/>
      <c r="AC105" s="311"/>
      <c r="AD105" s="269"/>
      <c r="AE105" s="311"/>
      <c r="AF105" s="311"/>
      <c r="AG105" s="312"/>
      <c r="AK105" s="13"/>
      <c r="BZ105" s="308"/>
      <c r="CA105" s="308"/>
    </row>
    <row r="106" spans="1:79" ht="15" customHeight="1">
      <c r="F106" s="311"/>
      <c r="H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row>
    <row r="107" spans="1:79" ht="15" customHeight="1">
      <c r="F107" s="311"/>
      <c r="H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row>
    <row r="108" spans="1:79" ht="15" customHeight="1">
      <c r="F108" s="311"/>
      <c r="H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row>
    <row r="109" spans="1:79" ht="15" customHeight="1">
      <c r="F109" s="311"/>
      <c r="H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row>
    <row r="110" spans="1:79" ht="15" customHeight="1"/>
    <row r="111" spans="1:79" ht="15" customHeight="1"/>
    <row r="112" spans="1:79" ht="15" customHeight="1"/>
    <row r="113" spans="6:33" ht="15" customHeight="1"/>
    <row r="114" spans="6:33" ht="15" customHeight="1"/>
    <row r="115" spans="6:33" ht="15" customHeight="1"/>
    <row r="116" spans="6:33" ht="15" customHeight="1"/>
    <row r="117" spans="6:33" ht="15" customHeight="1">
      <c r="F117" s="311"/>
      <c r="H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row>
    <row r="118" spans="6:33" ht="15" customHeight="1"/>
    <row r="119" spans="6:33" ht="15" customHeight="1"/>
    <row r="120" spans="6:33" ht="15" customHeight="1"/>
    <row r="121" spans="6:33" ht="15" customHeight="1"/>
    <row r="122" spans="6:33" ht="15" customHeight="1"/>
    <row r="123" spans="6:33" ht="15" customHeight="1"/>
    <row r="124" spans="6:33" ht="15" customHeight="1"/>
    <row r="125" spans="6:33" ht="15" customHeight="1"/>
  </sheetData>
  <mergeCells count="78">
    <mergeCell ref="AG3:AK3"/>
    <mergeCell ref="B3:B6"/>
    <mergeCell ref="C3:C6"/>
    <mergeCell ref="D3:H3"/>
    <mergeCell ref="I3:M3"/>
    <mergeCell ref="N3:N6"/>
    <mergeCell ref="O3:O6"/>
    <mergeCell ref="P3:T3"/>
    <mergeCell ref="U3:Y3"/>
    <mergeCell ref="Z3:Z6"/>
    <mergeCell ref="AA3:AA6"/>
    <mergeCell ref="AB3:AF3"/>
    <mergeCell ref="B8:B10"/>
    <mergeCell ref="N8:N10"/>
    <mergeCell ref="Z8:Z10"/>
    <mergeCell ref="B13:B16"/>
    <mergeCell ref="N13:N16"/>
    <mergeCell ref="Z13:Z16"/>
    <mergeCell ref="B17:B20"/>
    <mergeCell ref="N17:N20"/>
    <mergeCell ref="Z17:Z20"/>
    <mergeCell ref="B27:B30"/>
    <mergeCell ref="N27:N30"/>
    <mergeCell ref="Z27:Z30"/>
    <mergeCell ref="B31:C31"/>
    <mergeCell ref="N31:O31"/>
    <mergeCell ref="Z31:AA31"/>
    <mergeCell ref="B32:B35"/>
    <mergeCell ref="N32:N35"/>
    <mergeCell ref="Z32:Z35"/>
    <mergeCell ref="B40:B44"/>
    <mergeCell ref="N40:N44"/>
    <mergeCell ref="Z40:Z44"/>
    <mergeCell ref="B48:B50"/>
    <mergeCell ref="N48:N50"/>
    <mergeCell ref="Z48:Z50"/>
    <mergeCell ref="B55:B57"/>
    <mergeCell ref="N55:N57"/>
    <mergeCell ref="Z55:Z57"/>
    <mergeCell ref="B58:B60"/>
    <mergeCell ref="N58:N60"/>
    <mergeCell ref="Z58:Z60"/>
    <mergeCell ref="B61:B64"/>
    <mergeCell ref="N61:N64"/>
    <mergeCell ref="Z61:Z64"/>
    <mergeCell ref="B66:B69"/>
    <mergeCell ref="N66:N69"/>
    <mergeCell ref="Z66:Z69"/>
    <mergeCell ref="B71:C71"/>
    <mergeCell ref="N71:O71"/>
    <mergeCell ref="Z71:AA71"/>
    <mergeCell ref="B77:B81"/>
    <mergeCell ref="N77:N81"/>
    <mergeCell ref="Z77:Z81"/>
    <mergeCell ref="B82:B84"/>
    <mergeCell ref="N82:N84"/>
    <mergeCell ref="Z82:Z84"/>
    <mergeCell ref="B85:C85"/>
    <mergeCell ref="N85:O85"/>
    <mergeCell ref="Z85:AA85"/>
    <mergeCell ref="B86:B89"/>
    <mergeCell ref="N86:N89"/>
    <mergeCell ref="Z86:Z89"/>
    <mergeCell ref="B91:C91"/>
    <mergeCell ref="N91:O91"/>
    <mergeCell ref="Z91:AA91"/>
    <mergeCell ref="B94:C94"/>
    <mergeCell ref="N94:O94"/>
    <mergeCell ref="Z94:AA94"/>
    <mergeCell ref="B95:C95"/>
    <mergeCell ref="N95:O95"/>
    <mergeCell ref="Z95:AA95"/>
    <mergeCell ref="B96:C96"/>
    <mergeCell ref="N96:O96"/>
    <mergeCell ref="Z96:AA96"/>
    <mergeCell ref="B97:C97"/>
    <mergeCell ref="N97:O97"/>
    <mergeCell ref="Z97:AA97"/>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1" min="1" max="36" man="1"/>
  </rowBreaks>
  <colBreaks count="2" manualBreakCount="2">
    <brk id="13" max="1048575" man="1"/>
    <brk id="2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F0"/>
  </sheetPr>
  <dimension ref="A1:EO125"/>
  <sheetViews>
    <sheetView view="pageBreakPreview" zoomScaleNormal="75" zoomScaleSheetLayoutView="100" workbookViewId="0">
      <pane ySplit="7" topLeftCell="A8" activePane="bottomLeft" state="frozen"/>
      <selection pane="bottomLeft"/>
    </sheetView>
  </sheetViews>
  <sheetFormatPr defaultColWidth="7.875" defaultRowHeight="12"/>
  <cols>
    <col min="1" max="1" width="2.5" style="308" customWidth="1"/>
    <col min="2" max="2" width="10.25" style="309" customWidth="1"/>
    <col min="3" max="3" width="16.625" style="310" customWidth="1"/>
    <col min="4" max="5" width="10.25" style="311" customWidth="1"/>
    <col min="6" max="6" width="10.25" style="269" customWidth="1"/>
    <col min="7" max="7" width="10.25" style="311" customWidth="1"/>
    <col min="8" max="8" width="10.25" style="269" customWidth="1"/>
    <col min="9" max="10" width="10.25" style="311" customWidth="1"/>
    <col min="11" max="11" width="10.25" style="312" customWidth="1"/>
    <col min="12" max="12" width="10.25" style="13" customWidth="1"/>
    <col min="13" max="14" width="10.25" style="312" customWidth="1"/>
    <col min="15" max="15" width="16.625" style="312" customWidth="1"/>
    <col min="16" max="17" width="10.25" style="13" customWidth="1"/>
    <col min="18" max="18" width="10.25" style="312" customWidth="1"/>
    <col min="19" max="19" width="10.25" style="13" customWidth="1"/>
    <col min="20" max="20" width="10.25" style="312" customWidth="1"/>
    <col min="21" max="22" width="10.25" style="13" customWidth="1"/>
    <col min="23" max="23" width="10.25" style="312" customWidth="1"/>
    <col min="24" max="24" width="10.25" style="13" customWidth="1"/>
    <col min="25" max="26" width="10.25" style="312" customWidth="1"/>
    <col min="27" max="27" width="16.625" style="312" customWidth="1"/>
    <col min="28" max="29" width="10.25" style="13" customWidth="1"/>
    <col min="30" max="30" width="10.25" style="312" customWidth="1"/>
    <col min="31" max="31" width="10.25" style="13" customWidth="1"/>
    <col min="32" max="32" width="10.25" style="312" customWidth="1"/>
    <col min="33" max="34" width="10.25" style="13" customWidth="1"/>
    <col min="35" max="35" width="10.25" style="312" customWidth="1"/>
    <col min="36" max="36" width="10.25" style="13" customWidth="1"/>
    <col min="37" max="37" width="10.25" style="312" customWidth="1"/>
    <col min="38" max="79" width="10.25" style="313" customWidth="1"/>
    <col min="80" max="126" width="10.25" style="308" customWidth="1"/>
    <col min="127" max="16384" width="7.875" style="308"/>
  </cols>
  <sheetData>
    <row r="1" spans="1:79" ht="14.25" customHeight="1"/>
    <row r="2" spans="1:79" ht="21.6" customHeight="1" thickBot="1">
      <c r="B2" s="322" t="s">
        <v>3110</v>
      </c>
      <c r="C2" s="319"/>
      <c r="D2" s="351"/>
      <c r="E2" s="319"/>
      <c r="F2" s="351"/>
      <c r="G2" s="319"/>
      <c r="H2" s="319"/>
      <c r="I2" s="321"/>
      <c r="J2" s="320"/>
      <c r="K2" s="321"/>
      <c r="M2" s="320"/>
      <c r="N2" s="322" t="s">
        <v>3111</v>
      </c>
      <c r="O2" s="320"/>
      <c r="Q2" s="320"/>
      <c r="R2" s="321"/>
      <c r="S2" s="320"/>
      <c r="T2" s="320"/>
      <c r="U2" s="321"/>
      <c r="V2" s="320"/>
      <c r="W2" s="321"/>
      <c r="Y2" s="320"/>
      <c r="Z2" s="322" t="s">
        <v>3112</v>
      </c>
      <c r="AA2" s="320"/>
      <c r="AC2" s="320"/>
      <c r="AD2" s="321"/>
      <c r="AE2" s="320"/>
      <c r="AF2" s="320"/>
      <c r="AG2" s="321"/>
      <c r="AH2" s="320"/>
      <c r="AI2" s="321"/>
      <c r="AK2" s="320"/>
      <c r="BZ2" s="308"/>
      <c r="CA2" s="308"/>
    </row>
    <row r="3" spans="1:79" ht="16.899999999999999" customHeight="1">
      <c r="B3" s="469" t="s">
        <v>1</v>
      </c>
      <c r="C3" s="472" t="s">
        <v>2</v>
      </c>
      <c r="D3" s="502" t="s">
        <v>3091</v>
      </c>
      <c r="E3" s="502"/>
      <c r="F3" s="502"/>
      <c r="G3" s="502"/>
      <c r="H3" s="502"/>
      <c r="I3" s="502" t="s">
        <v>3092</v>
      </c>
      <c r="J3" s="502"/>
      <c r="K3" s="502"/>
      <c r="L3" s="502"/>
      <c r="M3" s="504"/>
      <c r="N3" s="469" t="s">
        <v>1</v>
      </c>
      <c r="O3" s="472" t="s">
        <v>2</v>
      </c>
      <c r="P3" s="502" t="s">
        <v>3093</v>
      </c>
      <c r="Q3" s="502"/>
      <c r="R3" s="502"/>
      <c r="S3" s="502"/>
      <c r="T3" s="502"/>
      <c r="U3" s="503" t="s">
        <v>3094</v>
      </c>
      <c r="V3" s="559"/>
      <c r="W3" s="559"/>
      <c r="X3" s="559"/>
      <c r="Y3" s="560"/>
      <c r="Z3" s="469" t="s">
        <v>1</v>
      </c>
      <c r="AA3" s="472" t="s">
        <v>2</v>
      </c>
      <c r="AB3" s="503" t="s">
        <v>3095</v>
      </c>
      <c r="AC3" s="559"/>
      <c r="AD3" s="559"/>
      <c r="AE3" s="559"/>
      <c r="AF3" s="561"/>
      <c r="AG3" s="502" t="s">
        <v>3096</v>
      </c>
      <c r="AH3" s="502"/>
      <c r="AI3" s="502"/>
      <c r="AJ3" s="502"/>
      <c r="AK3" s="50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row>
    <row r="4" spans="1:79" ht="16.899999999999999" customHeight="1">
      <c r="B4" s="470"/>
      <c r="C4" s="473"/>
      <c r="D4" s="323" t="s">
        <v>3097</v>
      </c>
      <c r="E4" s="323" t="s">
        <v>169</v>
      </c>
      <c r="F4" s="327" t="s">
        <v>3098</v>
      </c>
      <c r="G4" s="323" t="s">
        <v>3099</v>
      </c>
      <c r="H4" s="328" t="s">
        <v>3100</v>
      </c>
      <c r="I4" s="323" t="s">
        <v>3097</v>
      </c>
      <c r="J4" s="323" t="s">
        <v>169</v>
      </c>
      <c r="K4" s="327" t="s">
        <v>3098</v>
      </c>
      <c r="L4" s="323" t="s">
        <v>3099</v>
      </c>
      <c r="M4" s="329" t="s">
        <v>3100</v>
      </c>
      <c r="N4" s="470"/>
      <c r="O4" s="473"/>
      <c r="P4" s="323" t="s">
        <v>3097</v>
      </c>
      <c r="Q4" s="323" t="s">
        <v>169</v>
      </c>
      <c r="R4" s="327" t="s">
        <v>3098</v>
      </c>
      <c r="S4" s="323" t="s">
        <v>3099</v>
      </c>
      <c r="T4" s="328" t="s">
        <v>3100</v>
      </c>
      <c r="U4" s="323" t="s">
        <v>3097</v>
      </c>
      <c r="V4" s="323" t="s">
        <v>169</v>
      </c>
      <c r="W4" s="327" t="s">
        <v>3098</v>
      </c>
      <c r="X4" s="323" t="s">
        <v>3099</v>
      </c>
      <c r="Y4" s="329" t="s">
        <v>3100</v>
      </c>
      <c r="Z4" s="470"/>
      <c r="AA4" s="473"/>
      <c r="AB4" s="323" t="s">
        <v>3097</v>
      </c>
      <c r="AC4" s="323" t="s">
        <v>169</v>
      </c>
      <c r="AD4" s="327" t="s">
        <v>3098</v>
      </c>
      <c r="AE4" s="323" t="s">
        <v>3099</v>
      </c>
      <c r="AF4" s="328" t="s">
        <v>3100</v>
      </c>
      <c r="AG4" s="323" t="s">
        <v>3097</v>
      </c>
      <c r="AH4" s="323" t="s">
        <v>169</v>
      </c>
      <c r="AI4" s="327" t="s">
        <v>3098</v>
      </c>
      <c r="AJ4" s="323" t="s">
        <v>3099</v>
      </c>
      <c r="AK4" s="329" t="s">
        <v>3100</v>
      </c>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row>
    <row r="5" spans="1:79" ht="16.899999999999999" customHeight="1">
      <c r="B5" s="470"/>
      <c r="C5" s="473"/>
      <c r="D5" s="330"/>
      <c r="E5" s="330" t="s">
        <v>3101</v>
      </c>
      <c r="F5" s="334" t="s">
        <v>3102</v>
      </c>
      <c r="G5" s="330" t="s">
        <v>3101</v>
      </c>
      <c r="H5" s="335" t="s">
        <v>3103</v>
      </c>
      <c r="I5" s="330"/>
      <c r="J5" s="330" t="s">
        <v>3101</v>
      </c>
      <c r="K5" s="334" t="s">
        <v>3102</v>
      </c>
      <c r="L5" s="330" t="s">
        <v>3101</v>
      </c>
      <c r="M5" s="336" t="s">
        <v>3103</v>
      </c>
      <c r="N5" s="470"/>
      <c r="O5" s="473"/>
      <c r="P5" s="330"/>
      <c r="Q5" s="330" t="s">
        <v>3101</v>
      </c>
      <c r="R5" s="334" t="s">
        <v>3102</v>
      </c>
      <c r="S5" s="330" t="s">
        <v>3101</v>
      </c>
      <c r="T5" s="335" t="s">
        <v>3103</v>
      </c>
      <c r="U5" s="330"/>
      <c r="V5" s="330" t="s">
        <v>3101</v>
      </c>
      <c r="W5" s="334" t="s">
        <v>3102</v>
      </c>
      <c r="X5" s="330" t="s">
        <v>3101</v>
      </c>
      <c r="Y5" s="336" t="s">
        <v>3103</v>
      </c>
      <c r="Z5" s="470"/>
      <c r="AA5" s="473"/>
      <c r="AB5" s="330"/>
      <c r="AC5" s="330" t="s">
        <v>3101</v>
      </c>
      <c r="AD5" s="334" t="s">
        <v>3102</v>
      </c>
      <c r="AE5" s="330" t="s">
        <v>3101</v>
      </c>
      <c r="AF5" s="335" t="s">
        <v>3103</v>
      </c>
      <c r="AG5" s="330"/>
      <c r="AH5" s="330" t="s">
        <v>3101</v>
      </c>
      <c r="AI5" s="334" t="s">
        <v>3102</v>
      </c>
      <c r="AJ5" s="330" t="s">
        <v>3101</v>
      </c>
      <c r="AK5" s="336" t="s">
        <v>3103</v>
      </c>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row>
    <row r="6" spans="1:79" ht="16.899999999999999" customHeight="1" thickBot="1">
      <c r="B6" s="471"/>
      <c r="C6" s="474"/>
      <c r="D6" s="337"/>
      <c r="E6" s="337"/>
      <c r="F6" s="138" t="s">
        <v>179</v>
      </c>
      <c r="G6" s="337"/>
      <c r="H6" s="138" t="s">
        <v>179</v>
      </c>
      <c r="I6" s="337"/>
      <c r="J6" s="337"/>
      <c r="K6" s="138" t="s">
        <v>179</v>
      </c>
      <c r="L6" s="337"/>
      <c r="M6" s="139" t="s">
        <v>179</v>
      </c>
      <c r="N6" s="471"/>
      <c r="O6" s="474"/>
      <c r="P6" s="337"/>
      <c r="Q6" s="337"/>
      <c r="R6" s="138" t="s">
        <v>179</v>
      </c>
      <c r="S6" s="337"/>
      <c r="T6" s="138" t="s">
        <v>179</v>
      </c>
      <c r="U6" s="337"/>
      <c r="V6" s="337"/>
      <c r="W6" s="138" t="s">
        <v>179</v>
      </c>
      <c r="X6" s="337"/>
      <c r="Y6" s="139" t="s">
        <v>179</v>
      </c>
      <c r="Z6" s="471"/>
      <c r="AA6" s="474"/>
      <c r="AB6" s="337"/>
      <c r="AC6" s="337"/>
      <c r="AD6" s="138" t="s">
        <v>179</v>
      </c>
      <c r="AE6" s="337"/>
      <c r="AF6" s="138" t="s">
        <v>179</v>
      </c>
      <c r="AG6" s="337"/>
      <c r="AH6" s="337"/>
      <c r="AI6" s="138" t="s">
        <v>179</v>
      </c>
      <c r="AJ6" s="337"/>
      <c r="AK6" s="139" t="s">
        <v>179</v>
      </c>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79" ht="16.899999999999999" customHeight="1">
      <c r="A7" s="26"/>
      <c r="B7" s="27" t="s">
        <v>15</v>
      </c>
      <c r="C7" s="28" t="s">
        <v>16</v>
      </c>
      <c r="D7" s="340">
        <v>47</v>
      </c>
      <c r="E7" s="340">
        <v>31</v>
      </c>
      <c r="F7" s="140">
        <v>65.957446808510639</v>
      </c>
      <c r="G7" s="340">
        <v>16</v>
      </c>
      <c r="H7" s="140">
        <v>51.612903225806448</v>
      </c>
      <c r="I7" s="340">
        <v>47</v>
      </c>
      <c r="J7" s="340">
        <v>31</v>
      </c>
      <c r="K7" s="140">
        <v>65.957446808510639</v>
      </c>
      <c r="L7" s="340">
        <v>16</v>
      </c>
      <c r="M7" s="141">
        <v>51.612903225806448</v>
      </c>
      <c r="N7" s="27" t="s">
        <v>15</v>
      </c>
      <c r="O7" s="28" t="s">
        <v>16</v>
      </c>
      <c r="P7" s="340">
        <v>44</v>
      </c>
      <c r="Q7" s="340">
        <v>30</v>
      </c>
      <c r="R7" s="140">
        <v>68.181818181818173</v>
      </c>
      <c r="S7" s="340">
        <v>16</v>
      </c>
      <c r="T7" s="140">
        <v>53.333333333333336</v>
      </c>
      <c r="U7" s="340">
        <v>3</v>
      </c>
      <c r="V7" s="340">
        <v>1</v>
      </c>
      <c r="W7" s="140">
        <v>33.333333333333329</v>
      </c>
      <c r="X7" s="340">
        <v>0</v>
      </c>
      <c r="Y7" s="141">
        <v>0</v>
      </c>
      <c r="Z7" s="27" t="s">
        <v>15</v>
      </c>
      <c r="AA7" s="28" t="s">
        <v>16</v>
      </c>
      <c r="AB7" s="340">
        <v>0</v>
      </c>
      <c r="AC7" s="340">
        <v>0</v>
      </c>
      <c r="AD7" s="140">
        <v>0</v>
      </c>
      <c r="AE7" s="340">
        <v>0</v>
      </c>
      <c r="AF7" s="140">
        <v>0</v>
      </c>
      <c r="AG7" s="340">
        <v>0</v>
      </c>
      <c r="AH7" s="340">
        <v>0</v>
      </c>
      <c r="AI7" s="140">
        <v>0</v>
      </c>
      <c r="AJ7" s="340">
        <v>0</v>
      </c>
      <c r="AK7" s="141">
        <v>0</v>
      </c>
    </row>
    <row r="8" spans="1:79" ht="16.899999999999999" customHeight="1">
      <c r="A8" s="26"/>
      <c r="B8" s="459" t="s">
        <v>17</v>
      </c>
      <c r="C8" s="33" t="s">
        <v>18</v>
      </c>
      <c r="D8" s="341">
        <v>13</v>
      </c>
      <c r="E8" s="341">
        <v>13</v>
      </c>
      <c r="F8" s="142">
        <v>100</v>
      </c>
      <c r="G8" s="341">
        <v>10</v>
      </c>
      <c r="H8" s="142">
        <v>76.923076923076934</v>
      </c>
      <c r="I8" s="341">
        <v>13</v>
      </c>
      <c r="J8" s="341">
        <v>13</v>
      </c>
      <c r="K8" s="142">
        <v>100</v>
      </c>
      <c r="L8" s="341">
        <v>10</v>
      </c>
      <c r="M8" s="143">
        <v>76.923076923076934</v>
      </c>
      <c r="N8" s="459" t="s">
        <v>17</v>
      </c>
      <c r="O8" s="33" t="s">
        <v>18</v>
      </c>
      <c r="P8" s="341">
        <v>13</v>
      </c>
      <c r="Q8" s="341">
        <v>13</v>
      </c>
      <c r="R8" s="142">
        <v>100</v>
      </c>
      <c r="S8" s="341">
        <v>10</v>
      </c>
      <c r="T8" s="142">
        <v>76.923076923076934</v>
      </c>
      <c r="U8" s="341">
        <v>0</v>
      </c>
      <c r="V8" s="341">
        <v>0</v>
      </c>
      <c r="W8" s="142">
        <v>0</v>
      </c>
      <c r="X8" s="341">
        <v>0</v>
      </c>
      <c r="Y8" s="143">
        <v>0</v>
      </c>
      <c r="Z8" s="459" t="s">
        <v>17</v>
      </c>
      <c r="AA8" s="33" t="s">
        <v>18</v>
      </c>
      <c r="AB8" s="341">
        <v>0</v>
      </c>
      <c r="AC8" s="341">
        <v>0</v>
      </c>
      <c r="AD8" s="142">
        <v>0</v>
      </c>
      <c r="AE8" s="341">
        <v>0</v>
      </c>
      <c r="AF8" s="142">
        <v>0</v>
      </c>
      <c r="AG8" s="341">
        <v>0</v>
      </c>
      <c r="AH8" s="341">
        <v>0</v>
      </c>
      <c r="AI8" s="142">
        <v>0</v>
      </c>
      <c r="AJ8" s="341">
        <v>0</v>
      </c>
      <c r="AK8" s="143">
        <v>0</v>
      </c>
    </row>
    <row r="9" spans="1:79" ht="16.899999999999999" customHeight="1">
      <c r="A9" s="26"/>
      <c r="B9" s="460"/>
      <c r="C9" s="38" t="s">
        <v>19</v>
      </c>
      <c r="D9" s="342">
        <v>9</v>
      </c>
      <c r="E9" s="342">
        <v>9</v>
      </c>
      <c r="F9" s="144">
        <v>100</v>
      </c>
      <c r="G9" s="342">
        <v>8</v>
      </c>
      <c r="H9" s="144">
        <v>88.888888888888886</v>
      </c>
      <c r="I9" s="342">
        <v>9</v>
      </c>
      <c r="J9" s="342">
        <v>9</v>
      </c>
      <c r="K9" s="144">
        <v>100</v>
      </c>
      <c r="L9" s="342">
        <v>8</v>
      </c>
      <c r="M9" s="145">
        <v>88.888888888888886</v>
      </c>
      <c r="N9" s="460"/>
      <c r="O9" s="38" t="s">
        <v>19</v>
      </c>
      <c r="P9" s="342">
        <v>9</v>
      </c>
      <c r="Q9" s="342">
        <v>9</v>
      </c>
      <c r="R9" s="144">
        <v>100</v>
      </c>
      <c r="S9" s="342">
        <v>8</v>
      </c>
      <c r="T9" s="144">
        <v>88.888888888888886</v>
      </c>
      <c r="U9" s="342">
        <v>0</v>
      </c>
      <c r="V9" s="342">
        <v>0</v>
      </c>
      <c r="W9" s="144">
        <v>0</v>
      </c>
      <c r="X9" s="342">
        <v>0</v>
      </c>
      <c r="Y9" s="145">
        <v>0</v>
      </c>
      <c r="Z9" s="460"/>
      <c r="AA9" s="38" t="s">
        <v>19</v>
      </c>
      <c r="AB9" s="342">
        <v>0</v>
      </c>
      <c r="AC9" s="342">
        <v>0</v>
      </c>
      <c r="AD9" s="144">
        <v>0</v>
      </c>
      <c r="AE9" s="342">
        <v>0</v>
      </c>
      <c r="AF9" s="144">
        <v>0</v>
      </c>
      <c r="AG9" s="342">
        <v>0</v>
      </c>
      <c r="AH9" s="342">
        <v>0</v>
      </c>
      <c r="AI9" s="144">
        <v>0</v>
      </c>
      <c r="AJ9" s="342">
        <v>0</v>
      </c>
      <c r="AK9" s="145">
        <v>0</v>
      </c>
    </row>
    <row r="10" spans="1:79" ht="16.899999999999999" customHeight="1">
      <c r="A10" s="26"/>
      <c r="B10" s="461"/>
      <c r="C10" s="43" t="s">
        <v>20</v>
      </c>
      <c r="D10" s="342">
        <v>4</v>
      </c>
      <c r="E10" s="342">
        <v>4</v>
      </c>
      <c r="F10" s="144">
        <v>100</v>
      </c>
      <c r="G10" s="342">
        <v>2</v>
      </c>
      <c r="H10" s="144">
        <v>50</v>
      </c>
      <c r="I10" s="342">
        <v>4</v>
      </c>
      <c r="J10" s="342">
        <v>4</v>
      </c>
      <c r="K10" s="144">
        <v>100</v>
      </c>
      <c r="L10" s="342">
        <v>2</v>
      </c>
      <c r="M10" s="145">
        <v>50</v>
      </c>
      <c r="N10" s="461"/>
      <c r="O10" s="43" t="s">
        <v>20</v>
      </c>
      <c r="P10" s="342">
        <v>4</v>
      </c>
      <c r="Q10" s="342">
        <v>4</v>
      </c>
      <c r="R10" s="144">
        <v>100</v>
      </c>
      <c r="S10" s="342">
        <v>2</v>
      </c>
      <c r="T10" s="144">
        <v>50</v>
      </c>
      <c r="U10" s="342">
        <v>0</v>
      </c>
      <c r="V10" s="342">
        <v>0</v>
      </c>
      <c r="W10" s="144">
        <v>0</v>
      </c>
      <c r="X10" s="342">
        <v>0</v>
      </c>
      <c r="Y10" s="145">
        <v>0</v>
      </c>
      <c r="Z10" s="461"/>
      <c r="AA10" s="43" t="s">
        <v>20</v>
      </c>
      <c r="AB10" s="342">
        <v>0</v>
      </c>
      <c r="AC10" s="342">
        <v>0</v>
      </c>
      <c r="AD10" s="144">
        <v>0</v>
      </c>
      <c r="AE10" s="342">
        <v>0</v>
      </c>
      <c r="AF10" s="144">
        <v>0</v>
      </c>
      <c r="AG10" s="342">
        <v>0</v>
      </c>
      <c r="AH10" s="342">
        <v>0</v>
      </c>
      <c r="AI10" s="144">
        <v>0</v>
      </c>
      <c r="AJ10" s="342">
        <v>0</v>
      </c>
      <c r="AK10" s="145">
        <v>0</v>
      </c>
    </row>
    <row r="11" spans="1:79" ht="16.899999999999999" customHeight="1">
      <c r="A11" s="26"/>
      <c r="B11" s="44" t="s">
        <v>21</v>
      </c>
      <c r="C11" s="33" t="s">
        <v>22</v>
      </c>
      <c r="D11" s="341">
        <v>17</v>
      </c>
      <c r="E11" s="341">
        <v>7</v>
      </c>
      <c r="F11" s="142">
        <v>41.17647058823529</v>
      </c>
      <c r="G11" s="341">
        <v>7</v>
      </c>
      <c r="H11" s="142">
        <v>100</v>
      </c>
      <c r="I11" s="341">
        <v>17</v>
      </c>
      <c r="J11" s="341">
        <v>7</v>
      </c>
      <c r="K11" s="142">
        <v>41.17647058823529</v>
      </c>
      <c r="L11" s="341">
        <v>7</v>
      </c>
      <c r="M11" s="143">
        <v>100</v>
      </c>
      <c r="N11" s="44" t="s">
        <v>21</v>
      </c>
      <c r="O11" s="33" t="s">
        <v>22</v>
      </c>
      <c r="P11" s="341">
        <v>15</v>
      </c>
      <c r="Q11" s="341">
        <v>7</v>
      </c>
      <c r="R11" s="142">
        <v>46.666666666666664</v>
      </c>
      <c r="S11" s="341">
        <v>7</v>
      </c>
      <c r="T11" s="142">
        <v>100</v>
      </c>
      <c r="U11" s="341">
        <v>2</v>
      </c>
      <c r="V11" s="341">
        <v>0</v>
      </c>
      <c r="W11" s="142">
        <v>0</v>
      </c>
      <c r="X11" s="341">
        <v>0</v>
      </c>
      <c r="Y11" s="143">
        <v>0</v>
      </c>
      <c r="Z11" s="44" t="s">
        <v>21</v>
      </c>
      <c r="AA11" s="33" t="s">
        <v>22</v>
      </c>
      <c r="AB11" s="341">
        <v>0</v>
      </c>
      <c r="AC11" s="341">
        <v>0</v>
      </c>
      <c r="AD11" s="142">
        <v>0</v>
      </c>
      <c r="AE11" s="341">
        <v>0</v>
      </c>
      <c r="AF11" s="142">
        <v>0</v>
      </c>
      <c r="AG11" s="341">
        <v>0</v>
      </c>
      <c r="AH11" s="341">
        <v>0</v>
      </c>
      <c r="AI11" s="142">
        <v>0</v>
      </c>
      <c r="AJ11" s="341">
        <v>0</v>
      </c>
      <c r="AK11" s="143">
        <v>0</v>
      </c>
    </row>
    <row r="12" spans="1:79" ht="16.899999999999999" customHeight="1">
      <c r="A12" s="26"/>
      <c r="B12" s="44" t="s">
        <v>23</v>
      </c>
      <c r="C12" s="33" t="s">
        <v>24</v>
      </c>
      <c r="D12" s="341">
        <v>13</v>
      </c>
      <c r="E12" s="341">
        <v>5</v>
      </c>
      <c r="F12" s="142">
        <v>38.461538461538467</v>
      </c>
      <c r="G12" s="341">
        <v>3</v>
      </c>
      <c r="H12" s="142">
        <v>60</v>
      </c>
      <c r="I12" s="341">
        <v>13</v>
      </c>
      <c r="J12" s="341">
        <v>5</v>
      </c>
      <c r="K12" s="142">
        <v>38.461538461538467</v>
      </c>
      <c r="L12" s="341">
        <v>3</v>
      </c>
      <c r="M12" s="143">
        <v>60</v>
      </c>
      <c r="N12" s="44" t="s">
        <v>23</v>
      </c>
      <c r="O12" s="33" t="s">
        <v>24</v>
      </c>
      <c r="P12" s="341">
        <v>13</v>
      </c>
      <c r="Q12" s="341">
        <v>5</v>
      </c>
      <c r="R12" s="142">
        <v>38.461538461538467</v>
      </c>
      <c r="S12" s="341">
        <v>3</v>
      </c>
      <c r="T12" s="142">
        <v>60</v>
      </c>
      <c r="U12" s="341">
        <v>0</v>
      </c>
      <c r="V12" s="341">
        <v>0</v>
      </c>
      <c r="W12" s="142">
        <v>0</v>
      </c>
      <c r="X12" s="341">
        <v>0</v>
      </c>
      <c r="Y12" s="143">
        <v>0</v>
      </c>
      <c r="Z12" s="44" t="s">
        <v>23</v>
      </c>
      <c r="AA12" s="33" t="s">
        <v>24</v>
      </c>
      <c r="AB12" s="341">
        <v>0</v>
      </c>
      <c r="AC12" s="341">
        <v>0</v>
      </c>
      <c r="AD12" s="142">
        <v>0</v>
      </c>
      <c r="AE12" s="341">
        <v>0</v>
      </c>
      <c r="AF12" s="142">
        <v>0</v>
      </c>
      <c r="AG12" s="341">
        <v>0</v>
      </c>
      <c r="AH12" s="341">
        <v>0</v>
      </c>
      <c r="AI12" s="142">
        <v>0</v>
      </c>
      <c r="AJ12" s="341">
        <v>0</v>
      </c>
      <c r="AK12" s="143">
        <v>0</v>
      </c>
    </row>
    <row r="13" spans="1:79" ht="16.899999999999999" customHeight="1">
      <c r="A13" s="26"/>
      <c r="B13" s="459" t="s">
        <v>25</v>
      </c>
      <c r="C13" s="43" t="s">
        <v>26</v>
      </c>
      <c r="D13" s="342">
        <v>8</v>
      </c>
      <c r="E13" s="342">
        <v>7</v>
      </c>
      <c r="F13" s="144">
        <v>87.5</v>
      </c>
      <c r="G13" s="342">
        <v>4</v>
      </c>
      <c r="H13" s="144">
        <v>57.142857142857139</v>
      </c>
      <c r="I13" s="342">
        <v>8</v>
      </c>
      <c r="J13" s="342">
        <v>7</v>
      </c>
      <c r="K13" s="144">
        <v>87.5</v>
      </c>
      <c r="L13" s="342">
        <v>4</v>
      </c>
      <c r="M13" s="145">
        <v>57.142857142857139</v>
      </c>
      <c r="N13" s="459" t="s">
        <v>25</v>
      </c>
      <c r="O13" s="43" t="s">
        <v>26</v>
      </c>
      <c r="P13" s="342">
        <v>8</v>
      </c>
      <c r="Q13" s="342">
        <v>7</v>
      </c>
      <c r="R13" s="144">
        <v>87.5</v>
      </c>
      <c r="S13" s="342">
        <v>4</v>
      </c>
      <c r="T13" s="144">
        <v>57.142857142857139</v>
      </c>
      <c r="U13" s="342">
        <v>0</v>
      </c>
      <c r="V13" s="342">
        <v>0</v>
      </c>
      <c r="W13" s="144">
        <v>0</v>
      </c>
      <c r="X13" s="342">
        <v>0</v>
      </c>
      <c r="Y13" s="145">
        <v>0</v>
      </c>
      <c r="Z13" s="459" t="s">
        <v>25</v>
      </c>
      <c r="AA13" s="43" t="s">
        <v>26</v>
      </c>
      <c r="AB13" s="342">
        <v>0</v>
      </c>
      <c r="AC13" s="342">
        <v>0</v>
      </c>
      <c r="AD13" s="144">
        <v>0</v>
      </c>
      <c r="AE13" s="342">
        <v>0</v>
      </c>
      <c r="AF13" s="144">
        <v>0</v>
      </c>
      <c r="AG13" s="342">
        <v>0</v>
      </c>
      <c r="AH13" s="342">
        <v>0</v>
      </c>
      <c r="AI13" s="144">
        <v>0</v>
      </c>
      <c r="AJ13" s="342">
        <v>0</v>
      </c>
      <c r="AK13" s="145">
        <v>0</v>
      </c>
    </row>
    <row r="14" spans="1:79" ht="16.899999999999999" customHeight="1">
      <c r="A14" s="26"/>
      <c r="B14" s="460"/>
      <c r="C14" s="43" t="s">
        <v>27</v>
      </c>
      <c r="D14" s="342">
        <v>2</v>
      </c>
      <c r="E14" s="342">
        <v>2</v>
      </c>
      <c r="F14" s="144">
        <v>100</v>
      </c>
      <c r="G14" s="342">
        <v>0</v>
      </c>
      <c r="H14" s="144">
        <v>0</v>
      </c>
      <c r="I14" s="342">
        <v>2</v>
      </c>
      <c r="J14" s="342">
        <v>2</v>
      </c>
      <c r="K14" s="144">
        <v>100</v>
      </c>
      <c r="L14" s="342">
        <v>0</v>
      </c>
      <c r="M14" s="145">
        <v>0</v>
      </c>
      <c r="N14" s="460"/>
      <c r="O14" s="43" t="s">
        <v>27</v>
      </c>
      <c r="P14" s="342">
        <v>2</v>
      </c>
      <c r="Q14" s="342">
        <v>2</v>
      </c>
      <c r="R14" s="144">
        <v>100</v>
      </c>
      <c r="S14" s="342">
        <v>0</v>
      </c>
      <c r="T14" s="144">
        <v>0</v>
      </c>
      <c r="U14" s="342">
        <v>0</v>
      </c>
      <c r="V14" s="342">
        <v>0</v>
      </c>
      <c r="W14" s="144">
        <v>0</v>
      </c>
      <c r="X14" s="342">
        <v>0</v>
      </c>
      <c r="Y14" s="145">
        <v>0</v>
      </c>
      <c r="Z14" s="460"/>
      <c r="AA14" s="43" t="s">
        <v>27</v>
      </c>
      <c r="AB14" s="342">
        <v>0</v>
      </c>
      <c r="AC14" s="342">
        <v>0</v>
      </c>
      <c r="AD14" s="144">
        <v>0</v>
      </c>
      <c r="AE14" s="342">
        <v>0</v>
      </c>
      <c r="AF14" s="144">
        <v>0</v>
      </c>
      <c r="AG14" s="342">
        <v>0</v>
      </c>
      <c r="AH14" s="342">
        <v>0</v>
      </c>
      <c r="AI14" s="144">
        <v>0</v>
      </c>
      <c r="AJ14" s="342">
        <v>0</v>
      </c>
      <c r="AK14" s="145">
        <v>0</v>
      </c>
    </row>
    <row r="15" spans="1:79" ht="16.899999999999999" customHeight="1">
      <c r="A15" s="26"/>
      <c r="B15" s="460"/>
      <c r="C15" s="43" t="s">
        <v>28</v>
      </c>
      <c r="D15" s="342">
        <v>5</v>
      </c>
      <c r="E15" s="342">
        <v>3</v>
      </c>
      <c r="F15" s="144">
        <v>60</v>
      </c>
      <c r="G15" s="342">
        <v>2</v>
      </c>
      <c r="H15" s="144">
        <v>66.666666666666657</v>
      </c>
      <c r="I15" s="342">
        <v>5</v>
      </c>
      <c r="J15" s="342">
        <v>3</v>
      </c>
      <c r="K15" s="144">
        <v>60</v>
      </c>
      <c r="L15" s="342">
        <v>2</v>
      </c>
      <c r="M15" s="145">
        <v>66.666666666666657</v>
      </c>
      <c r="N15" s="460"/>
      <c r="O15" s="43" t="s">
        <v>28</v>
      </c>
      <c r="P15" s="342">
        <v>3</v>
      </c>
      <c r="Q15" s="342">
        <v>3</v>
      </c>
      <c r="R15" s="144">
        <v>100</v>
      </c>
      <c r="S15" s="342">
        <v>2</v>
      </c>
      <c r="T15" s="144">
        <v>66.666666666666657</v>
      </c>
      <c r="U15" s="342">
        <v>2</v>
      </c>
      <c r="V15" s="342">
        <v>0</v>
      </c>
      <c r="W15" s="144">
        <v>0</v>
      </c>
      <c r="X15" s="342">
        <v>0</v>
      </c>
      <c r="Y15" s="145">
        <v>0</v>
      </c>
      <c r="Z15" s="460"/>
      <c r="AA15" s="43" t="s">
        <v>28</v>
      </c>
      <c r="AB15" s="342">
        <v>0</v>
      </c>
      <c r="AC15" s="342">
        <v>0</v>
      </c>
      <c r="AD15" s="144">
        <v>0</v>
      </c>
      <c r="AE15" s="342">
        <v>0</v>
      </c>
      <c r="AF15" s="144">
        <v>0</v>
      </c>
      <c r="AG15" s="342">
        <v>0</v>
      </c>
      <c r="AH15" s="342">
        <v>0</v>
      </c>
      <c r="AI15" s="144">
        <v>0</v>
      </c>
      <c r="AJ15" s="342">
        <v>0</v>
      </c>
      <c r="AK15" s="145">
        <v>0</v>
      </c>
    </row>
    <row r="16" spans="1:79" ht="16.5" customHeight="1">
      <c r="A16" s="26"/>
      <c r="B16" s="461"/>
      <c r="C16" s="33" t="s">
        <v>29</v>
      </c>
      <c r="D16" s="341">
        <v>15</v>
      </c>
      <c r="E16" s="341">
        <v>12</v>
      </c>
      <c r="F16" s="142">
        <v>80</v>
      </c>
      <c r="G16" s="341">
        <v>6</v>
      </c>
      <c r="H16" s="142">
        <v>50</v>
      </c>
      <c r="I16" s="341">
        <v>15</v>
      </c>
      <c r="J16" s="341">
        <v>12</v>
      </c>
      <c r="K16" s="142">
        <v>80</v>
      </c>
      <c r="L16" s="341">
        <v>6</v>
      </c>
      <c r="M16" s="143">
        <v>50</v>
      </c>
      <c r="N16" s="461"/>
      <c r="O16" s="33" t="s">
        <v>29</v>
      </c>
      <c r="P16" s="341">
        <v>13</v>
      </c>
      <c r="Q16" s="341">
        <v>12</v>
      </c>
      <c r="R16" s="142">
        <v>92.307692307692307</v>
      </c>
      <c r="S16" s="341">
        <v>6</v>
      </c>
      <c r="T16" s="142">
        <v>50</v>
      </c>
      <c r="U16" s="341">
        <v>2</v>
      </c>
      <c r="V16" s="341">
        <v>0</v>
      </c>
      <c r="W16" s="142">
        <v>0</v>
      </c>
      <c r="X16" s="341">
        <v>0</v>
      </c>
      <c r="Y16" s="143">
        <v>0</v>
      </c>
      <c r="Z16" s="461"/>
      <c r="AA16" s="33" t="s">
        <v>29</v>
      </c>
      <c r="AB16" s="341">
        <v>0</v>
      </c>
      <c r="AC16" s="341">
        <v>0</v>
      </c>
      <c r="AD16" s="142">
        <v>0</v>
      </c>
      <c r="AE16" s="341">
        <v>0</v>
      </c>
      <c r="AF16" s="142">
        <v>0</v>
      </c>
      <c r="AG16" s="341">
        <v>0</v>
      </c>
      <c r="AH16" s="341">
        <v>0</v>
      </c>
      <c r="AI16" s="142">
        <v>0</v>
      </c>
      <c r="AJ16" s="341">
        <v>0</v>
      </c>
      <c r="AK16" s="143">
        <v>0</v>
      </c>
    </row>
    <row r="17" spans="1:60" ht="16.899999999999999" customHeight="1">
      <c r="A17" s="26"/>
      <c r="B17" s="459" t="s">
        <v>30</v>
      </c>
      <c r="C17" s="43" t="s">
        <v>31</v>
      </c>
      <c r="D17" s="342">
        <v>12</v>
      </c>
      <c r="E17" s="342">
        <v>10</v>
      </c>
      <c r="F17" s="144">
        <v>83.333333333333343</v>
      </c>
      <c r="G17" s="342">
        <v>5</v>
      </c>
      <c r="H17" s="144">
        <v>50</v>
      </c>
      <c r="I17" s="342">
        <v>12</v>
      </c>
      <c r="J17" s="342">
        <v>10</v>
      </c>
      <c r="K17" s="144">
        <v>83.333333333333343</v>
      </c>
      <c r="L17" s="342">
        <v>5</v>
      </c>
      <c r="M17" s="145">
        <v>50</v>
      </c>
      <c r="N17" s="459" t="s">
        <v>30</v>
      </c>
      <c r="O17" s="43" t="s">
        <v>31</v>
      </c>
      <c r="P17" s="342">
        <v>12</v>
      </c>
      <c r="Q17" s="342">
        <v>10</v>
      </c>
      <c r="R17" s="144">
        <v>83.333333333333343</v>
      </c>
      <c r="S17" s="342">
        <v>5</v>
      </c>
      <c r="T17" s="144">
        <v>50</v>
      </c>
      <c r="U17" s="342">
        <v>0</v>
      </c>
      <c r="V17" s="342">
        <v>0</v>
      </c>
      <c r="W17" s="144">
        <v>0</v>
      </c>
      <c r="X17" s="342">
        <v>0</v>
      </c>
      <c r="Y17" s="145">
        <v>0</v>
      </c>
      <c r="Z17" s="459" t="s">
        <v>30</v>
      </c>
      <c r="AA17" s="43" t="s">
        <v>31</v>
      </c>
      <c r="AB17" s="342">
        <v>0</v>
      </c>
      <c r="AC17" s="342">
        <v>0</v>
      </c>
      <c r="AD17" s="144">
        <v>0</v>
      </c>
      <c r="AE17" s="342">
        <v>0</v>
      </c>
      <c r="AF17" s="144">
        <v>0</v>
      </c>
      <c r="AG17" s="342">
        <v>0</v>
      </c>
      <c r="AH17" s="342">
        <v>0</v>
      </c>
      <c r="AI17" s="144">
        <v>0</v>
      </c>
      <c r="AJ17" s="342">
        <v>0</v>
      </c>
      <c r="AK17" s="145">
        <v>0</v>
      </c>
      <c r="AL17" s="343"/>
      <c r="AM17" s="343"/>
      <c r="AN17" s="343"/>
      <c r="AO17" s="343"/>
      <c r="AP17" s="343"/>
      <c r="AQ17" s="343"/>
      <c r="AR17" s="343"/>
      <c r="AS17" s="343"/>
      <c r="AT17" s="343"/>
    </row>
    <row r="18" spans="1:60" ht="16.899999999999999" customHeight="1">
      <c r="A18" s="26"/>
      <c r="B18" s="460"/>
      <c r="C18" s="43" t="s">
        <v>32</v>
      </c>
      <c r="D18" s="344">
        <v>2</v>
      </c>
      <c r="E18" s="344">
        <v>2</v>
      </c>
      <c r="F18" s="146">
        <v>100</v>
      </c>
      <c r="G18" s="344">
        <v>2</v>
      </c>
      <c r="H18" s="146">
        <v>100</v>
      </c>
      <c r="I18" s="344">
        <v>2</v>
      </c>
      <c r="J18" s="344">
        <v>2</v>
      </c>
      <c r="K18" s="146">
        <v>100</v>
      </c>
      <c r="L18" s="344">
        <v>2</v>
      </c>
      <c r="M18" s="147">
        <v>100</v>
      </c>
      <c r="N18" s="460"/>
      <c r="O18" s="43" t="s">
        <v>32</v>
      </c>
      <c r="P18" s="344">
        <v>2</v>
      </c>
      <c r="Q18" s="344">
        <v>2</v>
      </c>
      <c r="R18" s="146">
        <v>100</v>
      </c>
      <c r="S18" s="344">
        <v>2</v>
      </c>
      <c r="T18" s="146">
        <v>100</v>
      </c>
      <c r="U18" s="344">
        <v>0</v>
      </c>
      <c r="V18" s="344">
        <v>0</v>
      </c>
      <c r="W18" s="146">
        <v>0</v>
      </c>
      <c r="X18" s="344">
        <v>0</v>
      </c>
      <c r="Y18" s="147">
        <v>0</v>
      </c>
      <c r="Z18" s="460"/>
      <c r="AA18" s="43" t="s">
        <v>32</v>
      </c>
      <c r="AB18" s="344">
        <v>0</v>
      </c>
      <c r="AC18" s="344">
        <v>0</v>
      </c>
      <c r="AD18" s="146">
        <v>0</v>
      </c>
      <c r="AE18" s="344">
        <v>0</v>
      </c>
      <c r="AF18" s="146">
        <v>0</v>
      </c>
      <c r="AG18" s="344">
        <v>0</v>
      </c>
      <c r="AH18" s="344">
        <v>0</v>
      </c>
      <c r="AI18" s="146">
        <v>0</v>
      </c>
      <c r="AJ18" s="344">
        <v>0</v>
      </c>
      <c r="AK18" s="147">
        <v>0</v>
      </c>
      <c r="AL18" s="343"/>
      <c r="AM18" s="343"/>
      <c r="AN18" s="343"/>
      <c r="AO18" s="343"/>
      <c r="AP18" s="343"/>
      <c r="AQ18" s="343"/>
    </row>
    <row r="19" spans="1:60" ht="16.899999999999999" customHeight="1">
      <c r="A19" s="26"/>
      <c r="B19" s="460"/>
      <c r="C19" s="43" t="s">
        <v>33</v>
      </c>
      <c r="D19" s="342">
        <v>0</v>
      </c>
      <c r="E19" s="342">
        <v>0</v>
      </c>
      <c r="F19" s="144">
        <v>0</v>
      </c>
      <c r="G19" s="342">
        <v>0</v>
      </c>
      <c r="H19" s="144">
        <v>0</v>
      </c>
      <c r="I19" s="342">
        <v>0</v>
      </c>
      <c r="J19" s="342">
        <v>0</v>
      </c>
      <c r="K19" s="144">
        <v>0</v>
      </c>
      <c r="L19" s="342">
        <v>0</v>
      </c>
      <c r="M19" s="145">
        <v>0</v>
      </c>
      <c r="N19" s="460"/>
      <c r="O19" s="43" t="s">
        <v>33</v>
      </c>
      <c r="P19" s="342">
        <v>0</v>
      </c>
      <c r="Q19" s="342">
        <v>0</v>
      </c>
      <c r="R19" s="144">
        <v>0</v>
      </c>
      <c r="S19" s="342">
        <v>0</v>
      </c>
      <c r="T19" s="144">
        <v>0</v>
      </c>
      <c r="U19" s="342">
        <v>0</v>
      </c>
      <c r="V19" s="342">
        <v>0</v>
      </c>
      <c r="W19" s="144">
        <v>0</v>
      </c>
      <c r="X19" s="342">
        <v>0</v>
      </c>
      <c r="Y19" s="145">
        <v>0</v>
      </c>
      <c r="Z19" s="460"/>
      <c r="AA19" s="43" t="s">
        <v>33</v>
      </c>
      <c r="AB19" s="342">
        <v>0</v>
      </c>
      <c r="AC19" s="342">
        <v>0</v>
      </c>
      <c r="AD19" s="144">
        <v>0</v>
      </c>
      <c r="AE19" s="342">
        <v>0</v>
      </c>
      <c r="AF19" s="144">
        <v>0</v>
      </c>
      <c r="AG19" s="342">
        <v>0</v>
      </c>
      <c r="AH19" s="342">
        <v>0</v>
      </c>
      <c r="AI19" s="144">
        <v>0</v>
      </c>
      <c r="AJ19" s="342">
        <v>0</v>
      </c>
      <c r="AK19" s="145">
        <v>0</v>
      </c>
      <c r="AL19" s="343"/>
      <c r="AM19" s="343"/>
      <c r="AN19" s="343"/>
      <c r="AO19" s="343"/>
      <c r="AP19" s="343"/>
      <c r="AQ19" s="343"/>
    </row>
    <row r="20" spans="1:60" ht="16.899999999999999" customHeight="1">
      <c r="A20" s="26"/>
      <c r="B20" s="461"/>
      <c r="C20" s="33" t="s">
        <v>34</v>
      </c>
      <c r="D20" s="341">
        <v>14</v>
      </c>
      <c r="E20" s="341">
        <v>12</v>
      </c>
      <c r="F20" s="142">
        <v>85.714285714285708</v>
      </c>
      <c r="G20" s="341">
        <v>7</v>
      </c>
      <c r="H20" s="142">
        <v>58.333333333333336</v>
      </c>
      <c r="I20" s="341">
        <v>14</v>
      </c>
      <c r="J20" s="341">
        <v>12</v>
      </c>
      <c r="K20" s="142">
        <v>85.714285714285708</v>
      </c>
      <c r="L20" s="341">
        <v>7</v>
      </c>
      <c r="M20" s="143">
        <v>58.333333333333336</v>
      </c>
      <c r="N20" s="461"/>
      <c r="O20" s="33" t="s">
        <v>34</v>
      </c>
      <c r="P20" s="341">
        <v>14</v>
      </c>
      <c r="Q20" s="341">
        <v>12</v>
      </c>
      <c r="R20" s="142">
        <v>85.714285714285708</v>
      </c>
      <c r="S20" s="341">
        <v>7</v>
      </c>
      <c r="T20" s="142">
        <v>58.333333333333336</v>
      </c>
      <c r="U20" s="341">
        <v>0</v>
      </c>
      <c r="V20" s="341">
        <v>0</v>
      </c>
      <c r="W20" s="142">
        <v>0</v>
      </c>
      <c r="X20" s="341">
        <v>0</v>
      </c>
      <c r="Y20" s="143">
        <v>0</v>
      </c>
      <c r="Z20" s="461"/>
      <c r="AA20" s="33" t="s">
        <v>34</v>
      </c>
      <c r="AB20" s="341">
        <v>0</v>
      </c>
      <c r="AC20" s="341">
        <v>0</v>
      </c>
      <c r="AD20" s="142">
        <v>0</v>
      </c>
      <c r="AE20" s="341">
        <v>0</v>
      </c>
      <c r="AF20" s="142">
        <v>0</v>
      </c>
      <c r="AG20" s="341">
        <v>0</v>
      </c>
      <c r="AH20" s="341">
        <v>0</v>
      </c>
      <c r="AI20" s="142">
        <v>0</v>
      </c>
      <c r="AJ20" s="341">
        <v>0</v>
      </c>
      <c r="AK20" s="143">
        <v>0</v>
      </c>
      <c r="AL20" s="343"/>
      <c r="AM20" s="343"/>
      <c r="AN20" s="343"/>
      <c r="AO20" s="343"/>
      <c r="AP20" s="343"/>
      <c r="AQ20" s="343"/>
    </row>
    <row r="21" spans="1:60" ht="16.899999999999999" customHeight="1">
      <c r="A21" s="26"/>
      <c r="B21" s="44" t="s">
        <v>35</v>
      </c>
      <c r="C21" s="33" t="s">
        <v>36</v>
      </c>
      <c r="D21" s="341">
        <v>2</v>
      </c>
      <c r="E21" s="341">
        <v>2</v>
      </c>
      <c r="F21" s="142">
        <v>100</v>
      </c>
      <c r="G21" s="341">
        <v>1</v>
      </c>
      <c r="H21" s="142">
        <v>50</v>
      </c>
      <c r="I21" s="341">
        <v>2</v>
      </c>
      <c r="J21" s="341">
        <v>2</v>
      </c>
      <c r="K21" s="142">
        <v>100</v>
      </c>
      <c r="L21" s="341">
        <v>1</v>
      </c>
      <c r="M21" s="143">
        <v>50</v>
      </c>
      <c r="N21" s="44" t="s">
        <v>35</v>
      </c>
      <c r="O21" s="33" t="s">
        <v>36</v>
      </c>
      <c r="P21" s="341">
        <v>2</v>
      </c>
      <c r="Q21" s="341">
        <v>2</v>
      </c>
      <c r="R21" s="142">
        <v>100</v>
      </c>
      <c r="S21" s="341">
        <v>1</v>
      </c>
      <c r="T21" s="142">
        <v>50</v>
      </c>
      <c r="U21" s="341">
        <v>0</v>
      </c>
      <c r="V21" s="341">
        <v>0</v>
      </c>
      <c r="W21" s="142">
        <v>0</v>
      </c>
      <c r="X21" s="341">
        <v>0</v>
      </c>
      <c r="Y21" s="143">
        <v>0</v>
      </c>
      <c r="Z21" s="44" t="s">
        <v>35</v>
      </c>
      <c r="AA21" s="33" t="s">
        <v>36</v>
      </c>
      <c r="AB21" s="341">
        <v>0</v>
      </c>
      <c r="AC21" s="341">
        <v>0</v>
      </c>
      <c r="AD21" s="142">
        <v>0</v>
      </c>
      <c r="AE21" s="341">
        <v>0</v>
      </c>
      <c r="AF21" s="142">
        <v>0</v>
      </c>
      <c r="AG21" s="341">
        <v>0</v>
      </c>
      <c r="AH21" s="341">
        <v>0</v>
      </c>
      <c r="AI21" s="142">
        <v>0</v>
      </c>
      <c r="AJ21" s="341">
        <v>0</v>
      </c>
      <c r="AK21" s="143">
        <v>0</v>
      </c>
    </row>
    <row r="22" spans="1:60" ht="16.899999999999999" customHeight="1">
      <c r="A22" s="26"/>
      <c r="B22" s="44" t="s">
        <v>37</v>
      </c>
      <c r="C22" s="33" t="s">
        <v>38</v>
      </c>
      <c r="D22" s="341">
        <v>6</v>
      </c>
      <c r="E22" s="341">
        <v>6</v>
      </c>
      <c r="F22" s="142">
        <v>100</v>
      </c>
      <c r="G22" s="341">
        <v>1</v>
      </c>
      <c r="H22" s="142">
        <v>16.666666666666664</v>
      </c>
      <c r="I22" s="341">
        <v>6</v>
      </c>
      <c r="J22" s="341">
        <v>6</v>
      </c>
      <c r="K22" s="142">
        <v>100</v>
      </c>
      <c r="L22" s="341">
        <v>1</v>
      </c>
      <c r="M22" s="143">
        <v>16.666666666666664</v>
      </c>
      <c r="N22" s="44" t="s">
        <v>37</v>
      </c>
      <c r="O22" s="33" t="s">
        <v>38</v>
      </c>
      <c r="P22" s="341">
        <v>6</v>
      </c>
      <c r="Q22" s="341">
        <v>6</v>
      </c>
      <c r="R22" s="142">
        <v>100</v>
      </c>
      <c r="S22" s="341">
        <v>1</v>
      </c>
      <c r="T22" s="142">
        <v>16.666666666666664</v>
      </c>
      <c r="U22" s="341">
        <v>0</v>
      </c>
      <c r="V22" s="341">
        <v>0</v>
      </c>
      <c r="W22" s="142">
        <v>0</v>
      </c>
      <c r="X22" s="341">
        <v>0</v>
      </c>
      <c r="Y22" s="143">
        <v>0</v>
      </c>
      <c r="Z22" s="44" t="s">
        <v>37</v>
      </c>
      <c r="AA22" s="33" t="s">
        <v>38</v>
      </c>
      <c r="AB22" s="341">
        <v>0</v>
      </c>
      <c r="AC22" s="341">
        <v>0</v>
      </c>
      <c r="AD22" s="142">
        <v>0</v>
      </c>
      <c r="AE22" s="341">
        <v>0</v>
      </c>
      <c r="AF22" s="142">
        <v>0</v>
      </c>
      <c r="AG22" s="341">
        <v>0</v>
      </c>
      <c r="AH22" s="341">
        <v>0</v>
      </c>
      <c r="AI22" s="142">
        <v>0</v>
      </c>
      <c r="AJ22" s="341">
        <v>0</v>
      </c>
      <c r="AK22" s="143">
        <v>0</v>
      </c>
      <c r="AL22" s="343"/>
      <c r="AM22" s="343"/>
      <c r="AN22" s="343"/>
      <c r="AO22" s="343"/>
      <c r="AP22" s="343"/>
      <c r="AQ22" s="343"/>
      <c r="AR22" s="343"/>
      <c r="AS22" s="343"/>
      <c r="AT22" s="343"/>
      <c r="AU22" s="343"/>
      <c r="AV22" s="343"/>
      <c r="AW22" s="343"/>
      <c r="AX22" s="343"/>
      <c r="AY22" s="343"/>
      <c r="AZ22" s="343"/>
      <c r="BA22" s="343"/>
      <c r="BB22" s="343"/>
      <c r="BC22" s="343"/>
      <c r="BD22" s="343"/>
      <c r="BE22" s="343"/>
      <c r="BF22" s="343"/>
    </row>
    <row r="23" spans="1:60" ht="16.899999999999999" customHeight="1">
      <c r="A23" s="26"/>
      <c r="B23" s="44" t="s">
        <v>39</v>
      </c>
      <c r="C23" s="33" t="s">
        <v>40</v>
      </c>
      <c r="D23" s="341">
        <v>5</v>
      </c>
      <c r="E23" s="341">
        <v>2</v>
      </c>
      <c r="F23" s="142">
        <v>40</v>
      </c>
      <c r="G23" s="341">
        <v>1</v>
      </c>
      <c r="H23" s="142">
        <v>50</v>
      </c>
      <c r="I23" s="341">
        <v>5</v>
      </c>
      <c r="J23" s="341">
        <v>2</v>
      </c>
      <c r="K23" s="142">
        <v>40</v>
      </c>
      <c r="L23" s="341">
        <v>1</v>
      </c>
      <c r="M23" s="143">
        <v>50</v>
      </c>
      <c r="N23" s="44" t="s">
        <v>39</v>
      </c>
      <c r="O23" s="33" t="s">
        <v>40</v>
      </c>
      <c r="P23" s="341">
        <v>5</v>
      </c>
      <c r="Q23" s="341">
        <v>2</v>
      </c>
      <c r="R23" s="142">
        <v>40</v>
      </c>
      <c r="S23" s="341">
        <v>1</v>
      </c>
      <c r="T23" s="142">
        <v>50</v>
      </c>
      <c r="U23" s="341">
        <v>0</v>
      </c>
      <c r="V23" s="341">
        <v>0</v>
      </c>
      <c r="W23" s="142">
        <v>0</v>
      </c>
      <c r="X23" s="341">
        <v>0</v>
      </c>
      <c r="Y23" s="143">
        <v>0</v>
      </c>
      <c r="Z23" s="44" t="s">
        <v>39</v>
      </c>
      <c r="AA23" s="33" t="s">
        <v>40</v>
      </c>
      <c r="AB23" s="341">
        <v>0</v>
      </c>
      <c r="AC23" s="341">
        <v>0</v>
      </c>
      <c r="AD23" s="142">
        <v>0</v>
      </c>
      <c r="AE23" s="341">
        <v>0</v>
      </c>
      <c r="AF23" s="142">
        <v>0</v>
      </c>
      <c r="AG23" s="341">
        <v>0</v>
      </c>
      <c r="AH23" s="341">
        <v>0</v>
      </c>
      <c r="AI23" s="142">
        <v>0</v>
      </c>
      <c r="AJ23" s="341">
        <v>0</v>
      </c>
      <c r="AK23" s="143">
        <v>0</v>
      </c>
      <c r="AL23" s="343"/>
      <c r="AM23" s="343"/>
      <c r="AN23" s="343"/>
      <c r="AO23" s="343"/>
      <c r="AP23" s="343"/>
      <c r="AQ23" s="343"/>
      <c r="AR23" s="343"/>
      <c r="AS23" s="343"/>
      <c r="AT23" s="343"/>
      <c r="AU23" s="343"/>
      <c r="AV23" s="343"/>
      <c r="AW23" s="343"/>
      <c r="AX23" s="343"/>
      <c r="AY23" s="343"/>
      <c r="AZ23" s="343"/>
      <c r="BA23" s="343"/>
      <c r="BB23" s="343"/>
      <c r="BC23" s="343"/>
      <c r="BD23" s="343"/>
      <c r="BE23" s="343"/>
      <c r="BF23" s="343"/>
    </row>
    <row r="24" spans="1:60" ht="16.899999999999999" customHeight="1">
      <c r="A24" s="26"/>
      <c r="B24" s="44" t="s">
        <v>41</v>
      </c>
      <c r="C24" s="33" t="s">
        <v>42</v>
      </c>
      <c r="D24" s="341">
        <v>3</v>
      </c>
      <c r="E24" s="341">
        <v>1</v>
      </c>
      <c r="F24" s="142">
        <v>33.333333333333329</v>
      </c>
      <c r="G24" s="341">
        <v>1</v>
      </c>
      <c r="H24" s="142">
        <v>100</v>
      </c>
      <c r="I24" s="341">
        <v>3</v>
      </c>
      <c r="J24" s="341">
        <v>1</v>
      </c>
      <c r="K24" s="142">
        <v>33.333333333333329</v>
      </c>
      <c r="L24" s="341">
        <v>1</v>
      </c>
      <c r="M24" s="143">
        <v>100</v>
      </c>
      <c r="N24" s="44" t="s">
        <v>41</v>
      </c>
      <c r="O24" s="33" t="s">
        <v>42</v>
      </c>
      <c r="P24" s="341">
        <v>3</v>
      </c>
      <c r="Q24" s="341">
        <v>1</v>
      </c>
      <c r="R24" s="142">
        <v>33.333333333333329</v>
      </c>
      <c r="S24" s="341">
        <v>1</v>
      </c>
      <c r="T24" s="142">
        <v>100</v>
      </c>
      <c r="U24" s="341">
        <v>0</v>
      </c>
      <c r="V24" s="341">
        <v>0</v>
      </c>
      <c r="W24" s="142">
        <v>0</v>
      </c>
      <c r="X24" s="341">
        <v>0</v>
      </c>
      <c r="Y24" s="143">
        <v>0</v>
      </c>
      <c r="Z24" s="44" t="s">
        <v>41</v>
      </c>
      <c r="AA24" s="33" t="s">
        <v>42</v>
      </c>
      <c r="AB24" s="341">
        <v>0</v>
      </c>
      <c r="AC24" s="341">
        <v>0</v>
      </c>
      <c r="AD24" s="142">
        <v>0</v>
      </c>
      <c r="AE24" s="341">
        <v>0</v>
      </c>
      <c r="AF24" s="142">
        <v>0</v>
      </c>
      <c r="AG24" s="341">
        <v>0</v>
      </c>
      <c r="AH24" s="341">
        <v>0</v>
      </c>
      <c r="AI24" s="142">
        <v>0</v>
      </c>
      <c r="AJ24" s="341">
        <v>0</v>
      </c>
      <c r="AK24" s="143">
        <v>0</v>
      </c>
      <c r="AL24" s="343"/>
      <c r="AM24" s="343"/>
      <c r="AN24" s="343"/>
      <c r="AO24" s="343"/>
      <c r="AP24" s="343"/>
      <c r="AQ24" s="343"/>
      <c r="AR24" s="343"/>
      <c r="AS24" s="343"/>
      <c r="AT24" s="343"/>
      <c r="AU24" s="343"/>
      <c r="AV24" s="343"/>
      <c r="AW24" s="343"/>
      <c r="AX24" s="343"/>
      <c r="AY24" s="343"/>
      <c r="AZ24" s="343"/>
      <c r="BA24" s="343"/>
      <c r="BB24" s="343"/>
      <c r="BC24" s="343"/>
      <c r="BD24" s="343"/>
      <c r="BE24" s="343"/>
      <c r="BF24" s="343"/>
    </row>
    <row r="25" spans="1:60" ht="16.899999999999999" customHeight="1">
      <c r="A25" s="26"/>
      <c r="B25" s="44" t="s">
        <v>43</v>
      </c>
      <c r="C25" s="33" t="s">
        <v>44</v>
      </c>
      <c r="D25" s="341">
        <v>2</v>
      </c>
      <c r="E25" s="341">
        <v>2</v>
      </c>
      <c r="F25" s="142">
        <v>100</v>
      </c>
      <c r="G25" s="341">
        <v>1</v>
      </c>
      <c r="H25" s="142">
        <v>50</v>
      </c>
      <c r="I25" s="341">
        <v>2</v>
      </c>
      <c r="J25" s="341">
        <v>2</v>
      </c>
      <c r="K25" s="142">
        <v>100</v>
      </c>
      <c r="L25" s="341">
        <v>1</v>
      </c>
      <c r="M25" s="143">
        <v>50</v>
      </c>
      <c r="N25" s="44" t="s">
        <v>43</v>
      </c>
      <c r="O25" s="33" t="s">
        <v>44</v>
      </c>
      <c r="P25" s="341">
        <v>2</v>
      </c>
      <c r="Q25" s="341">
        <v>2</v>
      </c>
      <c r="R25" s="142">
        <v>100</v>
      </c>
      <c r="S25" s="341">
        <v>1</v>
      </c>
      <c r="T25" s="142">
        <v>50</v>
      </c>
      <c r="U25" s="341">
        <v>0</v>
      </c>
      <c r="V25" s="341">
        <v>0</v>
      </c>
      <c r="W25" s="142">
        <v>0</v>
      </c>
      <c r="X25" s="341">
        <v>0</v>
      </c>
      <c r="Y25" s="143">
        <v>0</v>
      </c>
      <c r="Z25" s="44" t="s">
        <v>43</v>
      </c>
      <c r="AA25" s="33" t="s">
        <v>44</v>
      </c>
      <c r="AB25" s="341">
        <v>0</v>
      </c>
      <c r="AC25" s="341">
        <v>0</v>
      </c>
      <c r="AD25" s="142">
        <v>0</v>
      </c>
      <c r="AE25" s="341">
        <v>0</v>
      </c>
      <c r="AF25" s="142">
        <v>0</v>
      </c>
      <c r="AG25" s="341">
        <v>0</v>
      </c>
      <c r="AH25" s="341">
        <v>0</v>
      </c>
      <c r="AI25" s="142">
        <v>0</v>
      </c>
      <c r="AJ25" s="341">
        <v>0</v>
      </c>
      <c r="AK25" s="143">
        <v>0</v>
      </c>
      <c r="AL25" s="343"/>
      <c r="AM25" s="343"/>
      <c r="AN25" s="343"/>
      <c r="AO25" s="343"/>
      <c r="AP25" s="343"/>
      <c r="AQ25" s="343"/>
      <c r="AR25" s="343"/>
      <c r="AS25" s="343"/>
      <c r="AT25" s="343"/>
      <c r="AU25" s="343"/>
      <c r="AV25" s="343"/>
      <c r="AW25" s="343"/>
      <c r="AX25" s="343"/>
      <c r="AY25" s="343"/>
      <c r="AZ25" s="343"/>
      <c r="BA25" s="343"/>
      <c r="BB25" s="343"/>
      <c r="BC25" s="343"/>
      <c r="BD25" s="343"/>
      <c r="BE25" s="343"/>
      <c r="BF25" s="343"/>
    </row>
    <row r="26" spans="1:60" ht="16.899999999999999" customHeight="1">
      <c r="A26" s="26"/>
      <c r="B26" s="44" t="s">
        <v>45</v>
      </c>
      <c r="C26" s="33" t="s">
        <v>46</v>
      </c>
      <c r="D26" s="341">
        <v>3</v>
      </c>
      <c r="E26" s="341">
        <v>3</v>
      </c>
      <c r="F26" s="142">
        <v>100</v>
      </c>
      <c r="G26" s="341">
        <v>2</v>
      </c>
      <c r="H26" s="142">
        <v>66.666666666666657</v>
      </c>
      <c r="I26" s="341">
        <v>3</v>
      </c>
      <c r="J26" s="341">
        <v>3</v>
      </c>
      <c r="K26" s="142">
        <v>100</v>
      </c>
      <c r="L26" s="341">
        <v>2</v>
      </c>
      <c r="M26" s="143">
        <v>66.666666666666657</v>
      </c>
      <c r="N26" s="44" t="s">
        <v>45</v>
      </c>
      <c r="O26" s="33" t="s">
        <v>46</v>
      </c>
      <c r="P26" s="341">
        <v>3</v>
      </c>
      <c r="Q26" s="341">
        <v>3</v>
      </c>
      <c r="R26" s="142">
        <v>100</v>
      </c>
      <c r="S26" s="341">
        <v>2</v>
      </c>
      <c r="T26" s="142">
        <v>66.666666666666657</v>
      </c>
      <c r="U26" s="341">
        <v>0</v>
      </c>
      <c r="V26" s="341">
        <v>0</v>
      </c>
      <c r="W26" s="142">
        <v>0</v>
      </c>
      <c r="X26" s="341">
        <v>0</v>
      </c>
      <c r="Y26" s="143">
        <v>0</v>
      </c>
      <c r="Z26" s="44" t="s">
        <v>45</v>
      </c>
      <c r="AA26" s="33" t="s">
        <v>46</v>
      </c>
      <c r="AB26" s="341">
        <v>0</v>
      </c>
      <c r="AC26" s="341">
        <v>0</v>
      </c>
      <c r="AD26" s="142">
        <v>0</v>
      </c>
      <c r="AE26" s="341">
        <v>0</v>
      </c>
      <c r="AF26" s="142">
        <v>0</v>
      </c>
      <c r="AG26" s="341">
        <v>0</v>
      </c>
      <c r="AH26" s="341">
        <v>0</v>
      </c>
      <c r="AI26" s="142">
        <v>0</v>
      </c>
      <c r="AJ26" s="341">
        <v>0</v>
      </c>
      <c r="AK26" s="143">
        <v>0</v>
      </c>
      <c r="AL26" s="343"/>
      <c r="AM26" s="343"/>
      <c r="AN26" s="343"/>
      <c r="AO26" s="343"/>
      <c r="AP26" s="343"/>
      <c r="AQ26" s="343"/>
      <c r="AR26" s="343"/>
      <c r="AS26" s="343"/>
      <c r="AT26" s="343"/>
      <c r="AU26" s="343"/>
      <c r="AV26" s="343"/>
      <c r="AW26" s="343"/>
      <c r="AX26" s="343"/>
      <c r="AY26" s="343"/>
      <c r="AZ26" s="343"/>
      <c r="BA26" s="343"/>
      <c r="BB26" s="343"/>
      <c r="BC26" s="343"/>
      <c r="BD26" s="343"/>
      <c r="BE26" s="343"/>
      <c r="BF26" s="343"/>
    </row>
    <row r="27" spans="1:60" ht="16.899999999999999" customHeight="1">
      <c r="A27" s="26"/>
      <c r="B27" s="459" t="s">
        <v>47</v>
      </c>
      <c r="C27" s="43" t="s">
        <v>48</v>
      </c>
      <c r="D27" s="342">
        <v>6</v>
      </c>
      <c r="E27" s="342">
        <v>6</v>
      </c>
      <c r="F27" s="144">
        <v>100</v>
      </c>
      <c r="G27" s="342">
        <v>5</v>
      </c>
      <c r="H27" s="144">
        <v>83.333333333333343</v>
      </c>
      <c r="I27" s="342">
        <v>6</v>
      </c>
      <c r="J27" s="342">
        <v>6</v>
      </c>
      <c r="K27" s="144">
        <v>100</v>
      </c>
      <c r="L27" s="342">
        <v>5</v>
      </c>
      <c r="M27" s="145">
        <v>83.333333333333343</v>
      </c>
      <c r="N27" s="459" t="s">
        <v>47</v>
      </c>
      <c r="O27" s="43" t="s">
        <v>48</v>
      </c>
      <c r="P27" s="342">
        <v>6</v>
      </c>
      <c r="Q27" s="342">
        <v>6</v>
      </c>
      <c r="R27" s="144">
        <v>100</v>
      </c>
      <c r="S27" s="342">
        <v>5</v>
      </c>
      <c r="T27" s="144">
        <v>83.333333333333343</v>
      </c>
      <c r="U27" s="342">
        <v>0</v>
      </c>
      <c r="V27" s="342">
        <v>0</v>
      </c>
      <c r="W27" s="144">
        <v>0</v>
      </c>
      <c r="X27" s="342">
        <v>0</v>
      </c>
      <c r="Y27" s="145">
        <v>0</v>
      </c>
      <c r="Z27" s="459" t="s">
        <v>47</v>
      </c>
      <c r="AA27" s="43" t="s">
        <v>48</v>
      </c>
      <c r="AB27" s="342">
        <v>0</v>
      </c>
      <c r="AC27" s="342">
        <v>0</v>
      </c>
      <c r="AD27" s="144">
        <v>0</v>
      </c>
      <c r="AE27" s="342">
        <v>0</v>
      </c>
      <c r="AF27" s="144">
        <v>0</v>
      </c>
      <c r="AG27" s="342">
        <v>0</v>
      </c>
      <c r="AH27" s="342">
        <v>0</v>
      </c>
      <c r="AI27" s="144">
        <v>0</v>
      </c>
      <c r="AJ27" s="342">
        <v>0</v>
      </c>
      <c r="AK27" s="145">
        <v>0</v>
      </c>
      <c r="AL27" s="343"/>
      <c r="AM27" s="343"/>
      <c r="AN27" s="343"/>
      <c r="AO27" s="343"/>
      <c r="AP27" s="343"/>
      <c r="AQ27" s="343"/>
      <c r="AR27" s="343"/>
      <c r="AS27" s="343"/>
      <c r="AT27" s="343"/>
      <c r="AU27" s="343"/>
      <c r="AV27" s="343"/>
      <c r="AW27" s="343"/>
      <c r="AX27" s="343"/>
      <c r="AY27" s="343"/>
      <c r="AZ27" s="343"/>
      <c r="BA27" s="343"/>
      <c r="BB27" s="343"/>
      <c r="BC27" s="343"/>
      <c r="BD27" s="343"/>
      <c r="BE27" s="343"/>
      <c r="BF27" s="343"/>
    </row>
    <row r="28" spans="1:60" ht="16.899999999999999" customHeight="1">
      <c r="A28" s="26"/>
      <c r="B28" s="460"/>
      <c r="C28" s="43" t="s">
        <v>49</v>
      </c>
      <c r="D28" s="342">
        <v>2</v>
      </c>
      <c r="E28" s="342">
        <v>2</v>
      </c>
      <c r="F28" s="144">
        <v>100</v>
      </c>
      <c r="G28" s="342">
        <v>1</v>
      </c>
      <c r="H28" s="144">
        <v>50</v>
      </c>
      <c r="I28" s="342">
        <v>2</v>
      </c>
      <c r="J28" s="342">
        <v>2</v>
      </c>
      <c r="K28" s="144">
        <v>100</v>
      </c>
      <c r="L28" s="342">
        <v>1</v>
      </c>
      <c r="M28" s="145">
        <v>50</v>
      </c>
      <c r="N28" s="460"/>
      <c r="O28" s="43" t="s">
        <v>49</v>
      </c>
      <c r="P28" s="342">
        <v>2</v>
      </c>
      <c r="Q28" s="342">
        <v>2</v>
      </c>
      <c r="R28" s="144">
        <v>100</v>
      </c>
      <c r="S28" s="342">
        <v>1</v>
      </c>
      <c r="T28" s="144">
        <v>50</v>
      </c>
      <c r="U28" s="342">
        <v>0</v>
      </c>
      <c r="V28" s="342">
        <v>0</v>
      </c>
      <c r="W28" s="144">
        <v>0</v>
      </c>
      <c r="X28" s="342">
        <v>0</v>
      </c>
      <c r="Y28" s="145">
        <v>0</v>
      </c>
      <c r="Z28" s="460"/>
      <c r="AA28" s="43" t="s">
        <v>49</v>
      </c>
      <c r="AB28" s="342">
        <v>0</v>
      </c>
      <c r="AC28" s="342">
        <v>0</v>
      </c>
      <c r="AD28" s="144">
        <v>0</v>
      </c>
      <c r="AE28" s="342">
        <v>0</v>
      </c>
      <c r="AF28" s="144">
        <v>0</v>
      </c>
      <c r="AG28" s="342">
        <v>0</v>
      </c>
      <c r="AH28" s="342">
        <v>0</v>
      </c>
      <c r="AI28" s="144">
        <v>0</v>
      </c>
      <c r="AJ28" s="342">
        <v>0</v>
      </c>
      <c r="AK28" s="145">
        <v>0</v>
      </c>
    </row>
    <row r="29" spans="1:60" ht="16.899999999999999" customHeight="1">
      <c r="A29" s="26"/>
      <c r="B29" s="460"/>
      <c r="C29" s="43" t="s">
        <v>50</v>
      </c>
      <c r="D29" s="342">
        <v>0</v>
      </c>
      <c r="E29" s="342">
        <v>0</v>
      </c>
      <c r="F29" s="144">
        <v>0</v>
      </c>
      <c r="G29" s="342">
        <v>0</v>
      </c>
      <c r="H29" s="144">
        <v>0</v>
      </c>
      <c r="I29" s="342">
        <v>0</v>
      </c>
      <c r="J29" s="342">
        <v>0</v>
      </c>
      <c r="K29" s="144">
        <v>0</v>
      </c>
      <c r="L29" s="342">
        <v>0</v>
      </c>
      <c r="M29" s="145">
        <v>0</v>
      </c>
      <c r="N29" s="460"/>
      <c r="O29" s="43" t="s">
        <v>50</v>
      </c>
      <c r="P29" s="342">
        <v>0</v>
      </c>
      <c r="Q29" s="342">
        <v>0</v>
      </c>
      <c r="R29" s="144">
        <v>0</v>
      </c>
      <c r="S29" s="342">
        <v>0</v>
      </c>
      <c r="T29" s="144">
        <v>0</v>
      </c>
      <c r="U29" s="342">
        <v>0</v>
      </c>
      <c r="V29" s="342">
        <v>0</v>
      </c>
      <c r="W29" s="144">
        <v>0</v>
      </c>
      <c r="X29" s="342">
        <v>0</v>
      </c>
      <c r="Y29" s="145">
        <v>0</v>
      </c>
      <c r="Z29" s="460"/>
      <c r="AA29" s="43" t="s">
        <v>50</v>
      </c>
      <c r="AB29" s="342">
        <v>0</v>
      </c>
      <c r="AC29" s="342">
        <v>0</v>
      </c>
      <c r="AD29" s="144">
        <v>0</v>
      </c>
      <c r="AE29" s="342">
        <v>0</v>
      </c>
      <c r="AF29" s="144">
        <v>0</v>
      </c>
      <c r="AG29" s="342">
        <v>0</v>
      </c>
      <c r="AH29" s="342">
        <v>0</v>
      </c>
      <c r="AI29" s="144">
        <v>0</v>
      </c>
      <c r="AJ29" s="342">
        <v>0</v>
      </c>
      <c r="AK29" s="145">
        <v>0</v>
      </c>
    </row>
    <row r="30" spans="1:60" ht="16.899999999999999" customHeight="1">
      <c r="A30" s="49"/>
      <c r="B30" s="461"/>
      <c r="C30" s="50" t="s">
        <v>34</v>
      </c>
      <c r="D30" s="341">
        <v>8</v>
      </c>
      <c r="E30" s="341">
        <v>8</v>
      </c>
      <c r="F30" s="142">
        <v>100</v>
      </c>
      <c r="G30" s="341">
        <v>6</v>
      </c>
      <c r="H30" s="142">
        <v>75</v>
      </c>
      <c r="I30" s="341">
        <v>8</v>
      </c>
      <c r="J30" s="341">
        <v>8</v>
      </c>
      <c r="K30" s="142">
        <v>100</v>
      </c>
      <c r="L30" s="341">
        <v>6</v>
      </c>
      <c r="M30" s="143">
        <v>75</v>
      </c>
      <c r="N30" s="461"/>
      <c r="O30" s="50" t="s">
        <v>34</v>
      </c>
      <c r="P30" s="341">
        <v>8</v>
      </c>
      <c r="Q30" s="341">
        <v>8</v>
      </c>
      <c r="R30" s="142">
        <v>100</v>
      </c>
      <c r="S30" s="341">
        <v>6</v>
      </c>
      <c r="T30" s="142">
        <v>75</v>
      </c>
      <c r="U30" s="341">
        <v>0</v>
      </c>
      <c r="V30" s="341">
        <v>0</v>
      </c>
      <c r="W30" s="142">
        <v>0</v>
      </c>
      <c r="X30" s="341">
        <v>0</v>
      </c>
      <c r="Y30" s="143">
        <v>0</v>
      </c>
      <c r="Z30" s="461"/>
      <c r="AA30" s="50" t="s">
        <v>34</v>
      </c>
      <c r="AB30" s="341">
        <v>0</v>
      </c>
      <c r="AC30" s="341">
        <v>0</v>
      </c>
      <c r="AD30" s="142">
        <v>0</v>
      </c>
      <c r="AE30" s="341">
        <v>0</v>
      </c>
      <c r="AF30" s="142">
        <v>0</v>
      </c>
      <c r="AG30" s="341">
        <v>0</v>
      </c>
      <c r="AH30" s="341">
        <v>0</v>
      </c>
      <c r="AI30" s="142">
        <v>0</v>
      </c>
      <c r="AJ30" s="341">
        <v>0</v>
      </c>
      <c r="AK30" s="143">
        <v>0</v>
      </c>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row>
    <row r="31" spans="1:60" ht="16.899999999999999" customHeight="1" thickBot="1">
      <c r="A31" s="26"/>
      <c r="B31" s="457" t="s">
        <v>51</v>
      </c>
      <c r="C31" s="458"/>
      <c r="D31" s="345">
        <v>148</v>
      </c>
      <c r="E31" s="345">
        <v>104</v>
      </c>
      <c r="F31" s="148">
        <v>70.270270270270274</v>
      </c>
      <c r="G31" s="345">
        <v>62</v>
      </c>
      <c r="H31" s="148">
        <v>59.615384615384613</v>
      </c>
      <c r="I31" s="345">
        <v>148</v>
      </c>
      <c r="J31" s="345">
        <v>104</v>
      </c>
      <c r="K31" s="148">
        <v>70.270270270270274</v>
      </c>
      <c r="L31" s="345">
        <v>62</v>
      </c>
      <c r="M31" s="149">
        <v>59.615384615384613</v>
      </c>
      <c r="N31" s="457" t="s">
        <v>51</v>
      </c>
      <c r="O31" s="458"/>
      <c r="P31" s="345">
        <v>141</v>
      </c>
      <c r="Q31" s="345">
        <v>103</v>
      </c>
      <c r="R31" s="148">
        <v>73.049645390070921</v>
      </c>
      <c r="S31" s="345">
        <v>62</v>
      </c>
      <c r="T31" s="148">
        <v>60.194174757281552</v>
      </c>
      <c r="U31" s="345">
        <v>7</v>
      </c>
      <c r="V31" s="345">
        <v>1</v>
      </c>
      <c r="W31" s="148">
        <v>14.285714285714285</v>
      </c>
      <c r="X31" s="345">
        <v>0</v>
      </c>
      <c r="Y31" s="149">
        <v>0</v>
      </c>
      <c r="Z31" s="457" t="s">
        <v>51</v>
      </c>
      <c r="AA31" s="458"/>
      <c r="AB31" s="345">
        <v>0</v>
      </c>
      <c r="AC31" s="345">
        <v>0</v>
      </c>
      <c r="AD31" s="148">
        <v>0</v>
      </c>
      <c r="AE31" s="345">
        <v>0</v>
      </c>
      <c r="AF31" s="148">
        <v>0</v>
      </c>
      <c r="AG31" s="345">
        <v>0</v>
      </c>
      <c r="AH31" s="345">
        <v>0</v>
      </c>
      <c r="AI31" s="148">
        <v>0</v>
      </c>
      <c r="AJ31" s="345">
        <v>0</v>
      </c>
      <c r="AK31" s="149">
        <v>0</v>
      </c>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row>
    <row r="32" spans="1:60" ht="16.899999999999999" customHeight="1">
      <c r="A32" s="26"/>
      <c r="B32" s="462" t="s">
        <v>52</v>
      </c>
      <c r="C32" s="43" t="s">
        <v>53</v>
      </c>
      <c r="D32" s="344">
        <v>13</v>
      </c>
      <c r="E32" s="344">
        <v>3</v>
      </c>
      <c r="F32" s="146">
        <v>23.076923076923077</v>
      </c>
      <c r="G32" s="344">
        <v>3</v>
      </c>
      <c r="H32" s="146">
        <v>100</v>
      </c>
      <c r="I32" s="344">
        <v>13</v>
      </c>
      <c r="J32" s="344">
        <v>3</v>
      </c>
      <c r="K32" s="146">
        <v>23.076923076923077</v>
      </c>
      <c r="L32" s="344">
        <v>3</v>
      </c>
      <c r="M32" s="147">
        <v>100</v>
      </c>
      <c r="N32" s="462" t="s">
        <v>52</v>
      </c>
      <c r="O32" s="43" t="s">
        <v>53</v>
      </c>
      <c r="P32" s="344">
        <v>13</v>
      </c>
      <c r="Q32" s="344">
        <v>3</v>
      </c>
      <c r="R32" s="146">
        <v>23.076923076923077</v>
      </c>
      <c r="S32" s="344">
        <v>3</v>
      </c>
      <c r="T32" s="146">
        <v>100</v>
      </c>
      <c r="U32" s="344">
        <v>0</v>
      </c>
      <c r="V32" s="344">
        <v>0</v>
      </c>
      <c r="W32" s="146">
        <v>0</v>
      </c>
      <c r="X32" s="344">
        <v>0</v>
      </c>
      <c r="Y32" s="147">
        <v>0</v>
      </c>
      <c r="Z32" s="462" t="s">
        <v>52</v>
      </c>
      <c r="AA32" s="43" t="s">
        <v>53</v>
      </c>
      <c r="AB32" s="344">
        <v>0</v>
      </c>
      <c r="AC32" s="344">
        <v>0</v>
      </c>
      <c r="AD32" s="146">
        <v>0</v>
      </c>
      <c r="AE32" s="344">
        <v>0</v>
      </c>
      <c r="AF32" s="146">
        <v>0</v>
      </c>
      <c r="AG32" s="344">
        <v>0</v>
      </c>
      <c r="AH32" s="344">
        <v>0</v>
      </c>
      <c r="AI32" s="146">
        <v>0</v>
      </c>
      <c r="AJ32" s="344">
        <v>0</v>
      </c>
      <c r="AK32" s="147">
        <v>0</v>
      </c>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row>
    <row r="33" spans="1:110" ht="16.899999999999999" customHeight="1">
      <c r="A33" s="26"/>
      <c r="B33" s="460"/>
      <c r="C33" s="43" t="s">
        <v>54</v>
      </c>
      <c r="D33" s="342">
        <v>6</v>
      </c>
      <c r="E33" s="342">
        <v>4</v>
      </c>
      <c r="F33" s="144">
        <v>66.666666666666657</v>
      </c>
      <c r="G33" s="342">
        <v>1</v>
      </c>
      <c r="H33" s="144">
        <v>25</v>
      </c>
      <c r="I33" s="342">
        <v>6</v>
      </c>
      <c r="J33" s="342">
        <v>4</v>
      </c>
      <c r="K33" s="144">
        <v>66.666666666666657</v>
      </c>
      <c r="L33" s="342">
        <v>1</v>
      </c>
      <c r="M33" s="145">
        <v>25</v>
      </c>
      <c r="N33" s="460"/>
      <c r="O33" s="43" t="s">
        <v>54</v>
      </c>
      <c r="P33" s="342">
        <v>4</v>
      </c>
      <c r="Q33" s="342">
        <v>4</v>
      </c>
      <c r="R33" s="144">
        <v>100</v>
      </c>
      <c r="S33" s="342">
        <v>1</v>
      </c>
      <c r="T33" s="144">
        <v>25</v>
      </c>
      <c r="U33" s="342">
        <v>2</v>
      </c>
      <c r="V33" s="342">
        <v>0</v>
      </c>
      <c r="W33" s="144">
        <v>0</v>
      </c>
      <c r="X33" s="342">
        <v>0</v>
      </c>
      <c r="Y33" s="145">
        <v>0</v>
      </c>
      <c r="Z33" s="460"/>
      <c r="AA33" s="43" t="s">
        <v>54</v>
      </c>
      <c r="AB33" s="342">
        <v>0</v>
      </c>
      <c r="AC33" s="342">
        <v>0</v>
      </c>
      <c r="AD33" s="144">
        <v>0</v>
      </c>
      <c r="AE33" s="342">
        <v>0</v>
      </c>
      <c r="AF33" s="144">
        <v>0</v>
      </c>
      <c r="AG33" s="342">
        <v>0</v>
      </c>
      <c r="AH33" s="342">
        <v>0</v>
      </c>
      <c r="AI33" s="144">
        <v>0</v>
      </c>
      <c r="AJ33" s="342">
        <v>0</v>
      </c>
      <c r="AK33" s="145">
        <v>0</v>
      </c>
    </row>
    <row r="34" spans="1:110" ht="16.899999999999999" customHeight="1">
      <c r="A34" s="26"/>
      <c r="B34" s="460"/>
      <c r="C34" s="43" t="s">
        <v>55</v>
      </c>
      <c r="D34" s="342">
        <v>0</v>
      </c>
      <c r="E34" s="342">
        <v>0</v>
      </c>
      <c r="F34" s="144">
        <v>0</v>
      </c>
      <c r="G34" s="342">
        <v>0</v>
      </c>
      <c r="H34" s="144">
        <v>0</v>
      </c>
      <c r="I34" s="342">
        <v>0</v>
      </c>
      <c r="J34" s="342">
        <v>0</v>
      </c>
      <c r="K34" s="144">
        <v>0</v>
      </c>
      <c r="L34" s="342">
        <v>0</v>
      </c>
      <c r="M34" s="145">
        <v>0</v>
      </c>
      <c r="N34" s="460"/>
      <c r="O34" s="43" t="s">
        <v>55</v>
      </c>
      <c r="P34" s="342">
        <v>0</v>
      </c>
      <c r="Q34" s="342">
        <v>0</v>
      </c>
      <c r="R34" s="144">
        <v>0</v>
      </c>
      <c r="S34" s="342">
        <v>0</v>
      </c>
      <c r="T34" s="144">
        <v>0</v>
      </c>
      <c r="U34" s="342">
        <v>0</v>
      </c>
      <c r="V34" s="342">
        <v>0</v>
      </c>
      <c r="W34" s="144">
        <v>0</v>
      </c>
      <c r="X34" s="342">
        <v>0</v>
      </c>
      <c r="Y34" s="145">
        <v>0</v>
      </c>
      <c r="Z34" s="460"/>
      <c r="AA34" s="43" t="s">
        <v>55</v>
      </c>
      <c r="AB34" s="342">
        <v>0</v>
      </c>
      <c r="AC34" s="342">
        <v>0</v>
      </c>
      <c r="AD34" s="144">
        <v>0</v>
      </c>
      <c r="AE34" s="342">
        <v>0</v>
      </c>
      <c r="AF34" s="144">
        <v>0</v>
      </c>
      <c r="AG34" s="342">
        <v>0</v>
      </c>
      <c r="AH34" s="342">
        <v>0</v>
      </c>
      <c r="AI34" s="144">
        <v>0</v>
      </c>
      <c r="AJ34" s="342">
        <v>0</v>
      </c>
      <c r="AK34" s="145">
        <v>0</v>
      </c>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343"/>
      <c r="BP34" s="343"/>
      <c r="BQ34" s="343"/>
      <c r="BR34" s="343"/>
      <c r="BS34" s="343"/>
      <c r="BT34" s="343"/>
      <c r="BU34" s="343"/>
      <c r="BV34" s="343"/>
      <c r="BW34" s="343"/>
      <c r="BX34" s="343"/>
      <c r="BY34" s="343"/>
      <c r="BZ34" s="343"/>
      <c r="CA34" s="343"/>
    </row>
    <row r="35" spans="1:110" ht="16.899999999999999" customHeight="1">
      <c r="A35" s="26"/>
      <c r="B35" s="461"/>
      <c r="C35" s="33" t="s">
        <v>34</v>
      </c>
      <c r="D35" s="341">
        <v>19</v>
      </c>
      <c r="E35" s="341">
        <v>7</v>
      </c>
      <c r="F35" s="142">
        <v>36.84210526315789</v>
      </c>
      <c r="G35" s="341">
        <v>4</v>
      </c>
      <c r="H35" s="142">
        <v>57.142857142857139</v>
      </c>
      <c r="I35" s="341">
        <v>19</v>
      </c>
      <c r="J35" s="341">
        <v>7</v>
      </c>
      <c r="K35" s="142">
        <v>36.84210526315789</v>
      </c>
      <c r="L35" s="341">
        <v>4</v>
      </c>
      <c r="M35" s="143">
        <v>57.142857142857139</v>
      </c>
      <c r="N35" s="461"/>
      <c r="O35" s="33" t="s">
        <v>34</v>
      </c>
      <c r="P35" s="341">
        <v>17</v>
      </c>
      <c r="Q35" s="341">
        <v>7</v>
      </c>
      <c r="R35" s="142">
        <v>41.17647058823529</v>
      </c>
      <c r="S35" s="341">
        <v>4</v>
      </c>
      <c r="T35" s="142">
        <v>57.142857142857139</v>
      </c>
      <c r="U35" s="341">
        <v>2</v>
      </c>
      <c r="V35" s="341">
        <v>0</v>
      </c>
      <c r="W35" s="142">
        <v>0</v>
      </c>
      <c r="X35" s="341">
        <v>0</v>
      </c>
      <c r="Y35" s="143">
        <v>0</v>
      </c>
      <c r="Z35" s="461"/>
      <c r="AA35" s="33" t="s">
        <v>34</v>
      </c>
      <c r="AB35" s="341">
        <v>0</v>
      </c>
      <c r="AC35" s="341">
        <v>0</v>
      </c>
      <c r="AD35" s="142">
        <v>0</v>
      </c>
      <c r="AE35" s="341">
        <v>0</v>
      </c>
      <c r="AF35" s="142">
        <v>0</v>
      </c>
      <c r="AG35" s="341">
        <v>0</v>
      </c>
      <c r="AH35" s="341">
        <v>0</v>
      </c>
      <c r="AI35" s="142">
        <v>0</v>
      </c>
      <c r="AJ35" s="341">
        <v>0</v>
      </c>
      <c r="AK35" s="143">
        <v>0</v>
      </c>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row>
    <row r="36" spans="1:110" ht="16.899999999999999" customHeight="1">
      <c r="A36" s="26"/>
      <c r="B36" s="55" t="s">
        <v>56</v>
      </c>
      <c r="C36" s="28" t="s">
        <v>57</v>
      </c>
      <c r="D36" s="341">
        <v>7</v>
      </c>
      <c r="E36" s="341">
        <v>2</v>
      </c>
      <c r="F36" s="142">
        <v>28.571428571428569</v>
      </c>
      <c r="G36" s="341">
        <v>2</v>
      </c>
      <c r="H36" s="142">
        <v>100</v>
      </c>
      <c r="I36" s="341">
        <v>7</v>
      </c>
      <c r="J36" s="341">
        <v>2</v>
      </c>
      <c r="K36" s="142">
        <v>28.571428571428569</v>
      </c>
      <c r="L36" s="341">
        <v>2</v>
      </c>
      <c r="M36" s="143">
        <v>100</v>
      </c>
      <c r="N36" s="55" t="s">
        <v>56</v>
      </c>
      <c r="O36" s="28" t="s">
        <v>57</v>
      </c>
      <c r="P36" s="341">
        <v>6</v>
      </c>
      <c r="Q36" s="341">
        <v>2</v>
      </c>
      <c r="R36" s="142">
        <v>33.333333333333329</v>
      </c>
      <c r="S36" s="341">
        <v>2</v>
      </c>
      <c r="T36" s="142">
        <v>100</v>
      </c>
      <c r="U36" s="341">
        <v>1</v>
      </c>
      <c r="V36" s="341">
        <v>0</v>
      </c>
      <c r="W36" s="142">
        <v>0</v>
      </c>
      <c r="X36" s="341">
        <v>0</v>
      </c>
      <c r="Y36" s="143">
        <v>0</v>
      </c>
      <c r="Z36" s="55" t="s">
        <v>56</v>
      </c>
      <c r="AA36" s="28" t="s">
        <v>57</v>
      </c>
      <c r="AB36" s="341">
        <v>0</v>
      </c>
      <c r="AC36" s="341">
        <v>0</v>
      </c>
      <c r="AD36" s="142">
        <v>0</v>
      </c>
      <c r="AE36" s="341">
        <v>0</v>
      </c>
      <c r="AF36" s="142">
        <v>0</v>
      </c>
      <c r="AG36" s="341">
        <v>0</v>
      </c>
      <c r="AH36" s="341">
        <v>0</v>
      </c>
      <c r="AI36" s="142">
        <v>0</v>
      </c>
      <c r="AJ36" s="341">
        <v>0</v>
      </c>
      <c r="AK36" s="143">
        <v>0</v>
      </c>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row>
    <row r="37" spans="1:110" ht="16.899999999999999" customHeight="1">
      <c r="A37" s="26"/>
      <c r="B37" s="44" t="s">
        <v>58</v>
      </c>
      <c r="C37" s="33" t="s">
        <v>59</v>
      </c>
      <c r="D37" s="341">
        <v>4</v>
      </c>
      <c r="E37" s="341">
        <v>4</v>
      </c>
      <c r="F37" s="142">
        <v>100</v>
      </c>
      <c r="G37" s="341">
        <v>2</v>
      </c>
      <c r="H37" s="142">
        <v>50</v>
      </c>
      <c r="I37" s="341">
        <v>4</v>
      </c>
      <c r="J37" s="341">
        <v>4</v>
      </c>
      <c r="K37" s="142">
        <v>100</v>
      </c>
      <c r="L37" s="341">
        <v>2</v>
      </c>
      <c r="M37" s="143">
        <v>50</v>
      </c>
      <c r="N37" s="44" t="s">
        <v>58</v>
      </c>
      <c r="O37" s="33" t="s">
        <v>59</v>
      </c>
      <c r="P37" s="341">
        <v>4</v>
      </c>
      <c r="Q37" s="341">
        <v>4</v>
      </c>
      <c r="R37" s="142">
        <v>100</v>
      </c>
      <c r="S37" s="341">
        <v>2</v>
      </c>
      <c r="T37" s="142">
        <v>50</v>
      </c>
      <c r="U37" s="341">
        <v>0</v>
      </c>
      <c r="V37" s="341">
        <v>0</v>
      </c>
      <c r="W37" s="142">
        <v>0</v>
      </c>
      <c r="X37" s="341">
        <v>0</v>
      </c>
      <c r="Y37" s="143">
        <v>0</v>
      </c>
      <c r="Z37" s="44" t="s">
        <v>58</v>
      </c>
      <c r="AA37" s="33" t="s">
        <v>59</v>
      </c>
      <c r="AB37" s="341">
        <v>0</v>
      </c>
      <c r="AC37" s="341">
        <v>0</v>
      </c>
      <c r="AD37" s="142">
        <v>0</v>
      </c>
      <c r="AE37" s="341">
        <v>0</v>
      </c>
      <c r="AF37" s="142">
        <v>0</v>
      </c>
      <c r="AG37" s="341">
        <v>0</v>
      </c>
      <c r="AH37" s="341">
        <v>0</v>
      </c>
      <c r="AI37" s="142">
        <v>0</v>
      </c>
      <c r="AJ37" s="341">
        <v>0</v>
      </c>
      <c r="AK37" s="143">
        <v>0</v>
      </c>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row>
    <row r="38" spans="1:110" ht="16.899999999999999" customHeight="1">
      <c r="A38" s="26"/>
      <c r="B38" s="44" t="s">
        <v>60</v>
      </c>
      <c r="C38" s="56" t="s">
        <v>3104</v>
      </c>
      <c r="D38" s="341">
        <v>4</v>
      </c>
      <c r="E38" s="341">
        <v>4</v>
      </c>
      <c r="F38" s="142">
        <v>100</v>
      </c>
      <c r="G38" s="341">
        <v>3</v>
      </c>
      <c r="H38" s="142">
        <v>75</v>
      </c>
      <c r="I38" s="341">
        <v>4</v>
      </c>
      <c r="J38" s="341">
        <v>4</v>
      </c>
      <c r="K38" s="142">
        <v>100</v>
      </c>
      <c r="L38" s="341">
        <v>3</v>
      </c>
      <c r="M38" s="143">
        <v>75</v>
      </c>
      <c r="N38" s="44" t="s">
        <v>60</v>
      </c>
      <c r="O38" s="56" t="s">
        <v>3104</v>
      </c>
      <c r="P38" s="341">
        <v>4</v>
      </c>
      <c r="Q38" s="341">
        <v>4</v>
      </c>
      <c r="R38" s="142">
        <v>100</v>
      </c>
      <c r="S38" s="341">
        <v>3</v>
      </c>
      <c r="T38" s="142">
        <v>75</v>
      </c>
      <c r="U38" s="341">
        <v>0</v>
      </c>
      <c r="V38" s="341">
        <v>0</v>
      </c>
      <c r="W38" s="142">
        <v>0</v>
      </c>
      <c r="X38" s="341">
        <v>0</v>
      </c>
      <c r="Y38" s="143">
        <v>0</v>
      </c>
      <c r="Z38" s="44" t="s">
        <v>60</v>
      </c>
      <c r="AA38" s="56" t="s">
        <v>3104</v>
      </c>
      <c r="AB38" s="341">
        <v>0</v>
      </c>
      <c r="AC38" s="341">
        <v>0</v>
      </c>
      <c r="AD38" s="142">
        <v>0</v>
      </c>
      <c r="AE38" s="341">
        <v>0</v>
      </c>
      <c r="AF38" s="142">
        <v>0</v>
      </c>
      <c r="AG38" s="341">
        <v>0</v>
      </c>
      <c r="AH38" s="341">
        <v>0</v>
      </c>
      <c r="AI38" s="142">
        <v>0</v>
      </c>
      <c r="AJ38" s="341">
        <v>0</v>
      </c>
      <c r="AK38" s="143">
        <v>0</v>
      </c>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343"/>
      <c r="BX38" s="343"/>
      <c r="BY38" s="343"/>
      <c r="BZ38" s="343"/>
      <c r="CA38" s="343"/>
      <c r="CB38" s="346"/>
      <c r="CC38" s="346"/>
      <c r="CD38" s="346"/>
      <c r="CE38" s="346"/>
      <c r="CF38" s="346"/>
      <c r="CG38" s="346"/>
      <c r="CH38" s="346"/>
      <c r="CI38" s="346"/>
    </row>
    <row r="39" spans="1:110" ht="16.899999999999999" customHeight="1">
      <c r="A39" s="26"/>
      <c r="B39" s="44" t="s">
        <v>62</v>
      </c>
      <c r="C39" s="56" t="s">
        <v>3105</v>
      </c>
      <c r="D39" s="341">
        <v>3</v>
      </c>
      <c r="E39" s="341">
        <v>0</v>
      </c>
      <c r="F39" s="142">
        <v>0</v>
      </c>
      <c r="G39" s="341">
        <v>0</v>
      </c>
      <c r="H39" s="142">
        <v>0</v>
      </c>
      <c r="I39" s="341">
        <v>3</v>
      </c>
      <c r="J39" s="341">
        <v>0</v>
      </c>
      <c r="K39" s="142">
        <v>0</v>
      </c>
      <c r="L39" s="341">
        <v>0</v>
      </c>
      <c r="M39" s="143">
        <v>0</v>
      </c>
      <c r="N39" s="44" t="s">
        <v>62</v>
      </c>
      <c r="O39" s="56" t="s">
        <v>3105</v>
      </c>
      <c r="P39" s="341">
        <v>0</v>
      </c>
      <c r="Q39" s="341">
        <v>0</v>
      </c>
      <c r="R39" s="142">
        <v>0</v>
      </c>
      <c r="S39" s="341">
        <v>0</v>
      </c>
      <c r="T39" s="142">
        <v>0</v>
      </c>
      <c r="U39" s="341">
        <v>0</v>
      </c>
      <c r="V39" s="341">
        <v>0</v>
      </c>
      <c r="W39" s="142">
        <v>0</v>
      </c>
      <c r="X39" s="341">
        <v>0</v>
      </c>
      <c r="Y39" s="143">
        <v>0</v>
      </c>
      <c r="Z39" s="44" t="s">
        <v>62</v>
      </c>
      <c r="AA39" s="56" t="s">
        <v>3105</v>
      </c>
      <c r="AB39" s="341">
        <v>0</v>
      </c>
      <c r="AC39" s="341">
        <v>0</v>
      </c>
      <c r="AD39" s="142">
        <v>0</v>
      </c>
      <c r="AE39" s="341">
        <v>0</v>
      </c>
      <c r="AF39" s="142">
        <v>0</v>
      </c>
      <c r="AG39" s="341">
        <v>3</v>
      </c>
      <c r="AH39" s="341">
        <v>0</v>
      </c>
      <c r="AI39" s="142">
        <v>0</v>
      </c>
      <c r="AJ39" s="341">
        <v>0</v>
      </c>
      <c r="AK39" s="143">
        <v>0</v>
      </c>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343"/>
      <c r="BX39" s="343"/>
      <c r="BY39" s="343"/>
      <c r="BZ39" s="343"/>
      <c r="CA39" s="343"/>
      <c r="CB39" s="346"/>
      <c r="CC39" s="346"/>
      <c r="CD39" s="346"/>
      <c r="CE39" s="346"/>
      <c r="CF39" s="346"/>
      <c r="CG39" s="346"/>
      <c r="CH39" s="346"/>
      <c r="CI39" s="346"/>
    </row>
    <row r="40" spans="1:110" ht="16.899999999999999" customHeight="1">
      <c r="A40" s="26"/>
      <c r="B40" s="466" t="s">
        <v>64</v>
      </c>
      <c r="C40" s="43" t="s">
        <v>65</v>
      </c>
      <c r="D40" s="342">
        <v>4</v>
      </c>
      <c r="E40" s="342">
        <v>3</v>
      </c>
      <c r="F40" s="144">
        <v>75</v>
      </c>
      <c r="G40" s="342">
        <v>1</v>
      </c>
      <c r="H40" s="144">
        <v>33.333333333333329</v>
      </c>
      <c r="I40" s="342">
        <v>4</v>
      </c>
      <c r="J40" s="342">
        <v>3</v>
      </c>
      <c r="K40" s="144">
        <v>75</v>
      </c>
      <c r="L40" s="342">
        <v>1</v>
      </c>
      <c r="M40" s="145">
        <v>33.333333333333329</v>
      </c>
      <c r="N40" s="466" t="s">
        <v>64</v>
      </c>
      <c r="O40" s="43" t="s">
        <v>65</v>
      </c>
      <c r="P40" s="342">
        <v>4</v>
      </c>
      <c r="Q40" s="342">
        <v>3</v>
      </c>
      <c r="R40" s="144">
        <v>75</v>
      </c>
      <c r="S40" s="342">
        <v>1</v>
      </c>
      <c r="T40" s="144">
        <v>33.333333333333329</v>
      </c>
      <c r="U40" s="342">
        <v>0</v>
      </c>
      <c r="V40" s="342">
        <v>0</v>
      </c>
      <c r="W40" s="144">
        <v>0</v>
      </c>
      <c r="X40" s="342">
        <v>0</v>
      </c>
      <c r="Y40" s="145">
        <v>0</v>
      </c>
      <c r="Z40" s="466" t="s">
        <v>64</v>
      </c>
      <c r="AA40" s="43" t="s">
        <v>65</v>
      </c>
      <c r="AB40" s="342">
        <v>0</v>
      </c>
      <c r="AC40" s="342">
        <v>0</v>
      </c>
      <c r="AD40" s="144">
        <v>0</v>
      </c>
      <c r="AE40" s="342">
        <v>0</v>
      </c>
      <c r="AF40" s="144">
        <v>0</v>
      </c>
      <c r="AG40" s="342">
        <v>0</v>
      </c>
      <c r="AH40" s="342">
        <v>0</v>
      </c>
      <c r="AI40" s="144">
        <v>0</v>
      </c>
      <c r="AJ40" s="342">
        <v>0</v>
      </c>
      <c r="AK40" s="145">
        <v>0</v>
      </c>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6"/>
      <c r="CC40" s="346"/>
      <c r="CD40" s="346"/>
      <c r="CE40" s="346"/>
      <c r="CF40" s="346"/>
      <c r="CG40" s="346"/>
      <c r="CH40" s="346"/>
      <c r="CI40" s="346"/>
    </row>
    <row r="41" spans="1:110" ht="16.899999999999999" customHeight="1">
      <c r="A41" s="26"/>
      <c r="B41" s="467"/>
      <c r="C41" s="43" t="s">
        <v>66</v>
      </c>
      <c r="D41" s="342">
        <v>4</v>
      </c>
      <c r="E41" s="342">
        <v>2</v>
      </c>
      <c r="F41" s="144">
        <v>50</v>
      </c>
      <c r="G41" s="342">
        <v>2</v>
      </c>
      <c r="H41" s="144">
        <v>100</v>
      </c>
      <c r="I41" s="342">
        <v>4</v>
      </c>
      <c r="J41" s="342">
        <v>2</v>
      </c>
      <c r="K41" s="144">
        <v>50</v>
      </c>
      <c r="L41" s="342">
        <v>2</v>
      </c>
      <c r="M41" s="145">
        <v>100</v>
      </c>
      <c r="N41" s="467"/>
      <c r="O41" s="43" t="s">
        <v>66</v>
      </c>
      <c r="P41" s="342">
        <v>4</v>
      </c>
      <c r="Q41" s="342">
        <v>2</v>
      </c>
      <c r="R41" s="144">
        <v>50</v>
      </c>
      <c r="S41" s="342">
        <v>2</v>
      </c>
      <c r="T41" s="144">
        <v>100</v>
      </c>
      <c r="U41" s="342">
        <v>0</v>
      </c>
      <c r="V41" s="342">
        <v>0</v>
      </c>
      <c r="W41" s="144">
        <v>0</v>
      </c>
      <c r="X41" s="342">
        <v>0</v>
      </c>
      <c r="Y41" s="145">
        <v>0</v>
      </c>
      <c r="Z41" s="467"/>
      <c r="AA41" s="43" t="s">
        <v>66</v>
      </c>
      <c r="AB41" s="342">
        <v>0</v>
      </c>
      <c r="AC41" s="342">
        <v>0</v>
      </c>
      <c r="AD41" s="144">
        <v>0</v>
      </c>
      <c r="AE41" s="342">
        <v>0</v>
      </c>
      <c r="AF41" s="144">
        <v>0</v>
      </c>
      <c r="AG41" s="342">
        <v>0</v>
      </c>
      <c r="AH41" s="342">
        <v>0</v>
      </c>
      <c r="AI41" s="144">
        <v>0</v>
      </c>
      <c r="AJ41" s="342">
        <v>0</v>
      </c>
      <c r="AK41" s="145">
        <v>0</v>
      </c>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6"/>
      <c r="CC41" s="346"/>
      <c r="CD41" s="346"/>
      <c r="CE41" s="346"/>
      <c r="CF41" s="346"/>
      <c r="CG41" s="346"/>
      <c r="CH41" s="346"/>
      <c r="CI41" s="346"/>
    </row>
    <row r="42" spans="1:110" ht="16.899999999999999" customHeight="1">
      <c r="A42" s="26"/>
      <c r="B42" s="467"/>
      <c r="C42" s="43" t="s">
        <v>67</v>
      </c>
      <c r="D42" s="342">
        <v>2</v>
      </c>
      <c r="E42" s="342">
        <v>1</v>
      </c>
      <c r="F42" s="144">
        <v>50</v>
      </c>
      <c r="G42" s="342">
        <v>1</v>
      </c>
      <c r="H42" s="144">
        <v>100</v>
      </c>
      <c r="I42" s="342">
        <v>2</v>
      </c>
      <c r="J42" s="342">
        <v>1</v>
      </c>
      <c r="K42" s="144">
        <v>50</v>
      </c>
      <c r="L42" s="342">
        <v>1</v>
      </c>
      <c r="M42" s="145">
        <v>100</v>
      </c>
      <c r="N42" s="467"/>
      <c r="O42" s="43" t="s">
        <v>67</v>
      </c>
      <c r="P42" s="342">
        <v>2</v>
      </c>
      <c r="Q42" s="342">
        <v>1</v>
      </c>
      <c r="R42" s="144">
        <v>50</v>
      </c>
      <c r="S42" s="342">
        <v>1</v>
      </c>
      <c r="T42" s="144">
        <v>100</v>
      </c>
      <c r="U42" s="342">
        <v>0</v>
      </c>
      <c r="V42" s="342">
        <v>0</v>
      </c>
      <c r="W42" s="144">
        <v>0</v>
      </c>
      <c r="X42" s="342">
        <v>0</v>
      </c>
      <c r="Y42" s="145">
        <v>0</v>
      </c>
      <c r="Z42" s="467"/>
      <c r="AA42" s="43" t="s">
        <v>67</v>
      </c>
      <c r="AB42" s="342">
        <v>0</v>
      </c>
      <c r="AC42" s="342">
        <v>0</v>
      </c>
      <c r="AD42" s="144">
        <v>0</v>
      </c>
      <c r="AE42" s="342">
        <v>0</v>
      </c>
      <c r="AF42" s="144">
        <v>0</v>
      </c>
      <c r="AG42" s="342">
        <v>0</v>
      </c>
      <c r="AH42" s="342">
        <v>0</v>
      </c>
      <c r="AI42" s="144">
        <v>0</v>
      </c>
      <c r="AJ42" s="342">
        <v>0</v>
      </c>
      <c r="AK42" s="145">
        <v>0</v>
      </c>
    </row>
    <row r="43" spans="1:110" ht="16.899999999999999" customHeight="1">
      <c r="A43" s="26"/>
      <c r="B43" s="467"/>
      <c r="C43" s="43" t="s">
        <v>68</v>
      </c>
      <c r="D43" s="342">
        <v>0</v>
      </c>
      <c r="E43" s="342">
        <v>0</v>
      </c>
      <c r="F43" s="144">
        <v>0</v>
      </c>
      <c r="G43" s="342">
        <v>0</v>
      </c>
      <c r="H43" s="144">
        <v>0</v>
      </c>
      <c r="I43" s="342">
        <v>0</v>
      </c>
      <c r="J43" s="342">
        <v>0</v>
      </c>
      <c r="K43" s="144">
        <v>0</v>
      </c>
      <c r="L43" s="342">
        <v>0</v>
      </c>
      <c r="M43" s="145">
        <v>0</v>
      </c>
      <c r="N43" s="467"/>
      <c r="O43" s="43" t="s">
        <v>68</v>
      </c>
      <c r="P43" s="342">
        <v>0</v>
      </c>
      <c r="Q43" s="342">
        <v>0</v>
      </c>
      <c r="R43" s="144">
        <v>0</v>
      </c>
      <c r="S43" s="342">
        <v>0</v>
      </c>
      <c r="T43" s="144">
        <v>0</v>
      </c>
      <c r="U43" s="342">
        <v>0</v>
      </c>
      <c r="V43" s="342">
        <v>0</v>
      </c>
      <c r="W43" s="144">
        <v>0</v>
      </c>
      <c r="X43" s="342">
        <v>0</v>
      </c>
      <c r="Y43" s="145">
        <v>0</v>
      </c>
      <c r="Z43" s="467"/>
      <c r="AA43" s="43" t="s">
        <v>68</v>
      </c>
      <c r="AB43" s="342">
        <v>0</v>
      </c>
      <c r="AC43" s="342">
        <v>0</v>
      </c>
      <c r="AD43" s="144">
        <v>0</v>
      </c>
      <c r="AE43" s="342">
        <v>0</v>
      </c>
      <c r="AF43" s="144">
        <v>0</v>
      </c>
      <c r="AG43" s="342">
        <v>0</v>
      </c>
      <c r="AH43" s="342">
        <v>0</v>
      </c>
      <c r="AI43" s="144">
        <v>0</v>
      </c>
      <c r="AJ43" s="342">
        <v>0</v>
      </c>
      <c r="AK43" s="145">
        <v>0</v>
      </c>
    </row>
    <row r="44" spans="1:110" ht="16.899999999999999" customHeight="1">
      <c r="A44" s="26"/>
      <c r="B44" s="468"/>
      <c r="C44" s="33" t="s">
        <v>34</v>
      </c>
      <c r="D44" s="341">
        <v>10</v>
      </c>
      <c r="E44" s="341">
        <v>6</v>
      </c>
      <c r="F44" s="142">
        <v>60</v>
      </c>
      <c r="G44" s="341">
        <v>4</v>
      </c>
      <c r="H44" s="142">
        <v>66.666666666666657</v>
      </c>
      <c r="I44" s="341">
        <v>10</v>
      </c>
      <c r="J44" s="341">
        <v>6</v>
      </c>
      <c r="K44" s="142">
        <v>60</v>
      </c>
      <c r="L44" s="341">
        <v>4</v>
      </c>
      <c r="M44" s="143">
        <v>66.666666666666657</v>
      </c>
      <c r="N44" s="468"/>
      <c r="O44" s="33" t="s">
        <v>34</v>
      </c>
      <c r="P44" s="341">
        <v>10</v>
      </c>
      <c r="Q44" s="341">
        <v>6</v>
      </c>
      <c r="R44" s="142">
        <v>60</v>
      </c>
      <c r="S44" s="341">
        <v>4</v>
      </c>
      <c r="T44" s="142">
        <v>66.666666666666657</v>
      </c>
      <c r="U44" s="341">
        <v>0</v>
      </c>
      <c r="V44" s="341">
        <v>0</v>
      </c>
      <c r="W44" s="142">
        <v>0</v>
      </c>
      <c r="X44" s="341">
        <v>0</v>
      </c>
      <c r="Y44" s="143">
        <v>0</v>
      </c>
      <c r="Z44" s="468"/>
      <c r="AA44" s="33" t="s">
        <v>34</v>
      </c>
      <c r="AB44" s="341">
        <v>0</v>
      </c>
      <c r="AC44" s="341">
        <v>0</v>
      </c>
      <c r="AD44" s="142">
        <v>0</v>
      </c>
      <c r="AE44" s="341">
        <v>0</v>
      </c>
      <c r="AF44" s="142">
        <v>0</v>
      </c>
      <c r="AG44" s="341">
        <v>0</v>
      </c>
      <c r="AH44" s="341">
        <v>0</v>
      </c>
      <c r="AI44" s="142">
        <v>0</v>
      </c>
      <c r="AJ44" s="341">
        <v>0</v>
      </c>
      <c r="AK44" s="143">
        <v>0</v>
      </c>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6"/>
      <c r="CC44" s="346"/>
      <c r="CD44" s="346"/>
      <c r="CE44" s="346"/>
      <c r="CF44" s="346"/>
      <c r="CG44" s="346"/>
      <c r="CH44" s="346"/>
      <c r="CI44" s="346"/>
      <c r="CJ44" s="346"/>
      <c r="CK44" s="346"/>
      <c r="CL44" s="346"/>
      <c r="CM44" s="346"/>
      <c r="CN44" s="346"/>
      <c r="CO44" s="346"/>
      <c r="CP44" s="346"/>
      <c r="CQ44" s="346"/>
      <c r="CR44" s="346"/>
      <c r="CS44" s="346"/>
      <c r="CT44" s="346"/>
      <c r="CU44" s="346"/>
      <c r="CV44" s="346"/>
      <c r="CW44" s="346"/>
      <c r="CX44" s="346"/>
      <c r="CY44" s="346"/>
    </row>
    <row r="45" spans="1:110" ht="16.899999999999999" customHeight="1">
      <c r="A45" s="26"/>
      <c r="B45" s="44" t="s">
        <v>69</v>
      </c>
      <c r="C45" s="33" t="s">
        <v>70</v>
      </c>
      <c r="D45" s="340">
        <v>8</v>
      </c>
      <c r="E45" s="340">
        <v>4</v>
      </c>
      <c r="F45" s="140">
        <v>50</v>
      </c>
      <c r="G45" s="340">
        <v>3</v>
      </c>
      <c r="H45" s="140">
        <v>75</v>
      </c>
      <c r="I45" s="340">
        <v>8</v>
      </c>
      <c r="J45" s="340">
        <v>4</v>
      </c>
      <c r="K45" s="140">
        <v>50</v>
      </c>
      <c r="L45" s="340">
        <v>3</v>
      </c>
      <c r="M45" s="141">
        <v>75</v>
      </c>
      <c r="N45" s="44" t="s">
        <v>69</v>
      </c>
      <c r="O45" s="33" t="s">
        <v>70</v>
      </c>
      <c r="P45" s="340">
        <v>6</v>
      </c>
      <c r="Q45" s="340">
        <v>4</v>
      </c>
      <c r="R45" s="140">
        <v>66.666666666666657</v>
      </c>
      <c r="S45" s="340">
        <v>3</v>
      </c>
      <c r="T45" s="140">
        <v>75</v>
      </c>
      <c r="U45" s="340">
        <v>2</v>
      </c>
      <c r="V45" s="340">
        <v>0</v>
      </c>
      <c r="W45" s="140">
        <v>0</v>
      </c>
      <c r="X45" s="340">
        <v>0</v>
      </c>
      <c r="Y45" s="141">
        <v>0</v>
      </c>
      <c r="Z45" s="44" t="s">
        <v>69</v>
      </c>
      <c r="AA45" s="33" t="s">
        <v>70</v>
      </c>
      <c r="AB45" s="340">
        <v>0</v>
      </c>
      <c r="AC45" s="340">
        <v>0</v>
      </c>
      <c r="AD45" s="140">
        <v>0</v>
      </c>
      <c r="AE45" s="340">
        <v>0</v>
      </c>
      <c r="AF45" s="140">
        <v>0</v>
      </c>
      <c r="AG45" s="340">
        <v>0</v>
      </c>
      <c r="AH45" s="340">
        <v>0</v>
      </c>
      <c r="AI45" s="140">
        <v>0</v>
      </c>
      <c r="AJ45" s="340">
        <v>0</v>
      </c>
      <c r="AK45" s="141">
        <v>0</v>
      </c>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6"/>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row>
    <row r="46" spans="1:110" ht="16.899999999999999" customHeight="1">
      <c r="A46" s="26"/>
      <c r="B46" s="44" t="s">
        <v>71</v>
      </c>
      <c r="C46" s="33" t="s">
        <v>72</v>
      </c>
      <c r="D46" s="341">
        <v>6</v>
      </c>
      <c r="E46" s="341">
        <v>4</v>
      </c>
      <c r="F46" s="142">
        <v>66.666666666666657</v>
      </c>
      <c r="G46" s="341">
        <v>2</v>
      </c>
      <c r="H46" s="142">
        <v>50</v>
      </c>
      <c r="I46" s="341">
        <v>6</v>
      </c>
      <c r="J46" s="341">
        <v>4</v>
      </c>
      <c r="K46" s="142">
        <v>66.666666666666657</v>
      </c>
      <c r="L46" s="341">
        <v>2</v>
      </c>
      <c r="M46" s="143">
        <v>50</v>
      </c>
      <c r="N46" s="44" t="s">
        <v>71</v>
      </c>
      <c r="O46" s="33" t="s">
        <v>72</v>
      </c>
      <c r="P46" s="341">
        <v>6</v>
      </c>
      <c r="Q46" s="341">
        <v>4</v>
      </c>
      <c r="R46" s="142">
        <v>66.666666666666657</v>
      </c>
      <c r="S46" s="341">
        <v>2</v>
      </c>
      <c r="T46" s="142">
        <v>50</v>
      </c>
      <c r="U46" s="341">
        <v>0</v>
      </c>
      <c r="V46" s="341">
        <v>0</v>
      </c>
      <c r="W46" s="142">
        <v>0</v>
      </c>
      <c r="X46" s="341">
        <v>0</v>
      </c>
      <c r="Y46" s="143">
        <v>0</v>
      </c>
      <c r="Z46" s="44" t="s">
        <v>71</v>
      </c>
      <c r="AA46" s="33" t="s">
        <v>72</v>
      </c>
      <c r="AB46" s="341">
        <v>0</v>
      </c>
      <c r="AC46" s="341">
        <v>0</v>
      </c>
      <c r="AD46" s="142">
        <v>0</v>
      </c>
      <c r="AE46" s="341">
        <v>0</v>
      </c>
      <c r="AF46" s="142">
        <v>0</v>
      </c>
      <c r="AG46" s="341">
        <v>0</v>
      </c>
      <c r="AH46" s="341">
        <v>0</v>
      </c>
      <c r="AI46" s="142">
        <v>0</v>
      </c>
      <c r="AJ46" s="341">
        <v>0</v>
      </c>
      <c r="AK46" s="143">
        <v>0</v>
      </c>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6"/>
      <c r="CC46" s="346"/>
      <c r="CD46" s="346"/>
      <c r="CE46" s="346"/>
      <c r="CF46" s="346"/>
      <c r="CG46" s="346"/>
      <c r="CH46" s="346"/>
      <c r="CI46" s="346"/>
      <c r="CJ46" s="346"/>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row>
    <row r="47" spans="1:110" ht="16.899999999999999" customHeight="1">
      <c r="A47" s="26"/>
      <c r="B47" s="57" t="s">
        <v>73</v>
      </c>
      <c r="C47" s="33" t="s">
        <v>74</v>
      </c>
      <c r="D47" s="341">
        <v>5</v>
      </c>
      <c r="E47" s="341">
        <v>3</v>
      </c>
      <c r="F47" s="142">
        <v>60</v>
      </c>
      <c r="G47" s="341">
        <v>1</v>
      </c>
      <c r="H47" s="142">
        <v>33.333333333333329</v>
      </c>
      <c r="I47" s="341">
        <v>5</v>
      </c>
      <c r="J47" s="341">
        <v>3</v>
      </c>
      <c r="K47" s="142">
        <v>60</v>
      </c>
      <c r="L47" s="341">
        <v>1</v>
      </c>
      <c r="M47" s="143">
        <v>33.333333333333329</v>
      </c>
      <c r="N47" s="57" t="s">
        <v>73</v>
      </c>
      <c r="O47" s="33" t="s">
        <v>74</v>
      </c>
      <c r="P47" s="341">
        <v>5</v>
      </c>
      <c r="Q47" s="341">
        <v>3</v>
      </c>
      <c r="R47" s="142">
        <v>60</v>
      </c>
      <c r="S47" s="341">
        <v>1</v>
      </c>
      <c r="T47" s="142">
        <v>33.333333333333329</v>
      </c>
      <c r="U47" s="341">
        <v>0</v>
      </c>
      <c r="V47" s="341">
        <v>0</v>
      </c>
      <c r="W47" s="142">
        <v>0</v>
      </c>
      <c r="X47" s="341">
        <v>0</v>
      </c>
      <c r="Y47" s="143">
        <v>0</v>
      </c>
      <c r="Z47" s="57" t="s">
        <v>73</v>
      </c>
      <c r="AA47" s="33" t="s">
        <v>74</v>
      </c>
      <c r="AB47" s="341">
        <v>0</v>
      </c>
      <c r="AC47" s="341">
        <v>0</v>
      </c>
      <c r="AD47" s="142">
        <v>0</v>
      </c>
      <c r="AE47" s="341">
        <v>0</v>
      </c>
      <c r="AF47" s="142">
        <v>0</v>
      </c>
      <c r="AG47" s="341">
        <v>0</v>
      </c>
      <c r="AH47" s="341">
        <v>0</v>
      </c>
      <c r="AI47" s="142">
        <v>0</v>
      </c>
      <c r="AJ47" s="341">
        <v>0</v>
      </c>
      <c r="AK47" s="143">
        <v>0</v>
      </c>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6"/>
      <c r="CC47" s="346"/>
      <c r="CD47" s="346"/>
      <c r="CE47" s="346"/>
      <c r="CF47" s="346"/>
      <c r="CG47" s="346"/>
      <c r="CH47" s="346"/>
      <c r="CI47" s="346"/>
      <c r="CJ47" s="346"/>
      <c r="CK47" s="346"/>
      <c r="CL47" s="346"/>
      <c r="CM47" s="346"/>
      <c r="CN47" s="346"/>
      <c r="CO47" s="346"/>
      <c r="CP47" s="346"/>
      <c r="CQ47" s="346"/>
      <c r="CR47" s="346"/>
      <c r="CS47" s="346"/>
      <c r="CT47" s="346"/>
      <c r="CU47" s="346"/>
      <c r="CV47" s="346"/>
      <c r="CW47" s="346"/>
      <c r="CX47" s="346"/>
      <c r="CY47" s="346"/>
      <c r="CZ47" s="346"/>
      <c r="DA47" s="346"/>
      <c r="DB47" s="346"/>
      <c r="DC47" s="346"/>
      <c r="DD47" s="346"/>
      <c r="DE47" s="346"/>
      <c r="DF47" s="346"/>
    </row>
    <row r="48" spans="1:110" ht="16.899999999999999" customHeight="1">
      <c r="A48" s="26"/>
      <c r="B48" s="459" t="s">
        <v>75</v>
      </c>
      <c r="C48" s="43" t="s">
        <v>76</v>
      </c>
      <c r="D48" s="342">
        <v>6</v>
      </c>
      <c r="E48" s="342">
        <v>5</v>
      </c>
      <c r="F48" s="144">
        <v>83.333333333333343</v>
      </c>
      <c r="G48" s="342">
        <v>3</v>
      </c>
      <c r="H48" s="144">
        <v>60</v>
      </c>
      <c r="I48" s="342">
        <v>6</v>
      </c>
      <c r="J48" s="342">
        <v>5</v>
      </c>
      <c r="K48" s="144">
        <v>83.333333333333343</v>
      </c>
      <c r="L48" s="342">
        <v>3</v>
      </c>
      <c r="M48" s="145">
        <v>60</v>
      </c>
      <c r="N48" s="459" t="s">
        <v>75</v>
      </c>
      <c r="O48" s="43" t="s">
        <v>76</v>
      </c>
      <c r="P48" s="342">
        <v>6</v>
      </c>
      <c r="Q48" s="342">
        <v>5</v>
      </c>
      <c r="R48" s="144">
        <v>83.333333333333343</v>
      </c>
      <c r="S48" s="342">
        <v>3</v>
      </c>
      <c r="T48" s="144">
        <v>60</v>
      </c>
      <c r="U48" s="342">
        <v>0</v>
      </c>
      <c r="V48" s="342">
        <v>0</v>
      </c>
      <c r="W48" s="144">
        <v>0</v>
      </c>
      <c r="X48" s="342">
        <v>0</v>
      </c>
      <c r="Y48" s="145">
        <v>0</v>
      </c>
      <c r="Z48" s="459" t="s">
        <v>75</v>
      </c>
      <c r="AA48" s="43" t="s">
        <v>76</v>
      </c>
      <c r="AB48" s="342">
        <v>0</v>
      </c>
      <c r="AC48" s="342">
        <v>0</v>
      </c>
      <c r="AD48" s="144">
        <v>0</v>
      </c>
      <c r="AE48" s="342">
        <v>0</v>
      </c>
      <c r="AF48" s="144">
        <v>0</v>
      </c>
      <c r="AG48" s="342">
        <v>0</v>
      </c>
      <c r="AH48" s="342">
        <v>0</v>
      </c>
      <c r="AI48" s="144">
        <v>0</v>
      </c>
      <c r="AJ48" s="342">
        <v>0</v>
      </c>
      <c r="AK48" s="145">
        <v>0</v>
      </c>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row>
    <row r="49" spans="1:127" ht="16.899999999999999" customHeight="1">
      <c r="A49" s="26"/>
      <c r="B49" s="460"/>
      <c r="C49" s="43" t="s">
        <v>77</v>
      </c>
      <c r="D49" s="342">
        <v>5</v>
      </c>
      <c r="E49" s="342">
        <v>3</v>
      </c>
      <c r="F49" s="144">
        <v>60</v>
      </c>
      <c r="G49" s="342">
        <v>2</v>
      </c>
      <c r="H49" s="144">
        <v>66.666666666666657</v>
      </c>
      <c r="I49" s="342">
        <v>5</v>
      </c>
      <c r="J49" s="342">
        <v>3</v>
      </c>
      <c r="K49" s="144">
        <v>60</v>
      </c>
      <c r="L49" s="342">
        <v>2</v>
      </c>
      <c r="M49" s="145">
        <v>66.666666666666657</v>
      </c>
      <c r="N49" s="460"/>
      <c r="O49" s="43" t="s">
        <v>77</v>
      </c>
      <c r="P49" s="342">
        <v>3</v>
      </c>
      <c r="Q49" s="342">
        <v>3</v>
      </c>
      <c r="R49" s="144">
        <v>100</v>
      </c>
      <c r="S49" s="342">
        <v>2</v>
      </c>
      <c r="T49" s="144">
        <v>66.666666666666657</v>
      </c>
      <c r="U49" s="342">
        <v>2</v>
      </c>
      <c r="V49" s="342">
        <v>0</v>
      </c>
      <c r="W49" s="144">
        <v>0</v>
      </c>
      <c r="X49" s="342">
        <v>0</v>
      </c>
      <c r="Y49" s="145">
        <v>0</v>
      </c>
      <c r="Z49" s="460"/>
      <c r="AA49" s="43" t="s">
        <v>77</v>
      </c>
      <c r="AB49" s="342">
        <v>0</v>
      </c>
      <c r="AC49" s="342">
        <v>0</v>
      </c>
      <c r="AD49" s="144">
        <v>0</v>
      </c>
      <c r="AE49" s="342">
        <v>0</v>
      </c>
      <c r="AF49" s="144">
        <v>0</v>
      </c>
      <c r="AG49" s="342">
        <v>0</v>
      </c>
      <c r="AH49" s="342">
        <v>0</v>
      </c>
      <c r="AI49" s="144">
        <v>0</v>
      </c>
      <c r="AJ49" s="342">
        <v>0</v>
      </c>
      <c r="AK49" s="145">
        <v>0</v>
      </c>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6"/>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row>
    <row r="50" spans="1:127" ht="16.899999999999999" customHeight="1">
      <c r="A50" s="26"/>
      <c r="B50" s="461"/>
      <c r="C50" s="33" t="s">
        <v>34</v>
      </c>
      <c r="D50" s="341">
        <v>11</v>
      </c>
      <c r="E50" s="341">
        <v>8</v>
      </c>
      <c r="F50" s="142">
        <v>72.727272727272734</v>
      </c>
      <c r="G50" s="341">
        <v>5</v>
      </c>
      <c r="H50" s="142">
        <v>62.5</v>
      </c>
      <c r="I50" s="341">
        <v>11</v>
      </c>
      <c r="J50" s="341">
        <v>8</v>
      </c>
      <c r="K50" s="142">
        <v>72.727272727272734</v>
      </c>
      <c r="L50" s="341">
        <v>5</v>
      </c>
      <c r="M50" s="143">
        <v>62.5</v>
      </c>
      <c r="N50" s="461"/>
      <c r="O50" s="33" t="s">
        <v>34</v>
      </c>
      <c r="P50" s="341">
        <v>9</v>
      </c>
      <c r="Q50" s="341">
        <v>8</v>
      </c>
      <c r="R50" s="142">
        <v>88.888888888888886</v>
      </c>
      <c r="S50" s="341">
        <v>5</v>
      </c>
      <c r="T50" s="142">
        <v>62.5</v>
      </c>
      <c r="U50" s="341">
        <v>2</v>
      </c>
      <c r="V50" s="341">
        <v>0</v>
      </c>
      <c r="W50" s="142">
        <v>0</v>
      </c>
      <c r="X50" s="341">
        <v>0</v>
      </c>
      <c r="Y50" s="143">
        <v>0</v>
      </c>
      <c r="Z50" s="461"/>
      <c r="AA50" s="33" t="s">
        <v>34</v>
      </c>
      <c r="AB50" s="341">
        <v>0</v>
      </c>
      <c r="AC50" s="341">
        <v>0</v>
      </c>
      <c r="AD50" s="142">
        <v>0</v>
      </c>
      <c r="AE50" s="341">
        <v>0</v>
      </c>
      <c r="AF50" s="142">
        <v>0</v>
      </c>
      <c r="AG50" s="341">
        <v>0</v>
      </c>
      <c r="AH50" s="341">
        <v>0</v>
      </c>
      <c r="AI50" s="142">
        <v>0</v>
      </c>
      <c r="AJ50" s="341">
        <v>0</v>
      </c>
      <c r="AK50" s="143">
        <v>0</v>
      </c>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6"/>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346"/>
      <c r="DA50" s="346"/>
      <c r="DB50" s="346"/>
      <c r="DC50" s="346"/>
      <c r="DD50" s="346"/>
      <c r="DE50" s="346"/>
      <c r="DF50" s="346"/>
    </row>
    <row r="51" spans="1:127" ht="16.899999999999999" customHeight="1">
      <c r="A51" s="26"/>
      <c r="B51" s="44" t="s">
        <v>78</v>
      </c>
      <c r="C51" s="33" t="s">
        <v>79</v>
      </c>
      <c r="D51" s="341">
        <v>7</v>
      </c>
      <c r="E51" s="341">
        <v>3</v>
      </c>
      <c r="F51" s="142">
        <v>42.857142857142854</v>
      </c>
      <c r="G51" s="341">
        <v>1</v>
      </c>
      <c r="H51" s="142">
        <v>33.333333333333329</v>
      </c>
      <c r="I51" s="341">
        <v>7</v>
      </c>
      <c r="J51" s="341">
        <v>3</v>
      </c>
      <c r="K51" s="142">
        <v>42.857142857142854</v>
      </c>
      <c r="L51" s="341">
        <v>1</v>
      </c>
      <c r="M51" s="143">
        <v>33.333333333333329</v>
      </c>
      <c r="N51" s="44" t="s">
        <v>78</v>
      </c>
      <c r="O51" s="33" t="s">
        <v>79</v>
      </c>
      <c r="P51" s="341">
        <v>7</v>
      </c>
      <c r="Q51" s="341">
        <v>3</v>
      </c>
      <c r="R51" s="142">
        <v>42.857142857142854</v>
      </c>
      <c r="S51" s="341">
        <v>1</v>
      </c>
      <c r="T51" s="142">
        <v>33.333333333333329</v>
      </c>
      <c r="U51" s="341">
        <v>0</v>
      </c>
      <c r="V51" s="341">
        <v>0</v>
      </c>
      <c r="W51" s="142">
        <v>0</v>
      </c>
      <c r="X51" s="341">
        <v>0</v>
      </c>
      <c r="Y51" s="143">
        <v>0</v>
      </c>
      <c r="Z51" s="44" t="s">
        <v>78</v>
      </c>
      <c r="AA51" s="33" t="s">
        <v>79</v>
      </c>
      <c r="AB51" s="341">
        <v>0</v>
      </c>
      <c r="AC51" s="341">
        <v>0</v>
      </c>
      <c r="AD51" s="142">
        <v>0</v>
      </c>
      <c r="AE51" s="341">
        <v>0</v>
      </c>
      <c r="AF51" s="142">
        <v>0</v>
      </c>
      <c r="AG51" s="341">
        <v>0</v>
      </c>
      <c r="AH51" s="341">
        <v>0</v>
      </c>
      <c r="AI51" s="142">
        <v>0</v>
      </c>
      <c r="AJ51" s="341">
        <v>0</v>
      </c>
      <c r="AK51" s="143">
        <v>0</v>
      </c>
    </row>
    <row r="52" spans="1:127" ht="16.899999999999999" customHeight="1">
      <c r="A52" s="26"/>
      <c r="B52" s="44" t="s">
        <v>80</v>
      </c>
      <c r="C52" s="33" t="s">
        <v>81</v>
      </c>
      <c r="D52" s="341">
        <v>2</v>
      </c>
      <c r="E52" s="341">
        <v>1</v>
      </c>
      <c r="F52" s="142">
        <v>50</v>
      </c>
      <c r="G52" s="341">
        <v>1</v>
      </c>
      <c r="H52" s="142">
        <v>100</v>
      </c>
      <c r="I52" s="341">
        <v>2</v>
      </c>
      <c r="J52" s="341">
        <v>1</v>
      </c>
      <c r="K52" s="142">
        <v>50</v>
      </c>
      <c r="L52" s="341">
        <v>1</v>
      </c>
      <c r="M52" s="143">
        <v>100</v>
      </c>
      <c r="N52" s="44" t="s">
        <v>80</v>
      </c>
      <c r="O52" s="33" t="s">
        <v>81</v>
      </c>
      <c r="P52" s="341">
        <v>2</v>
      </c>
      <c r="Q52" s="341">
        <v>1</v>
      </c>
      <c r="R52" s="142">
        <v>50</v>
      </c>
      <c r="S52" s="341">
        <v>1</v>
      </c>
      <c r="T52" s="142">
        <v>100</v>
      </c>
      <c r="U52" s="341">
        <v>0</v>
      </c>
      <c r="V52" s="341">
        <v>0</v>
      </c>
      <c r="W52" s="142">
        <v>0</v>
      </c>
      <c r="X52" s="341">
        <v>0</v>
      </c>
      <c r="Y52" s="143">
        <v>0</v>
      </c>
      <c r="Z52" s="44" t="s">
        <v>80</v>
      </c>
      <c r="AA52" s="33" t="s">
        <v>81</v>
      </c>
      <c r="AB52" s="341">
        <v>0</v>
      </c>
      <c r="AC52" s="341">
        <v>0</v>
      </c>
      <c r="AD52" s="142">
        <v>0</v>
      </c>
      <c r="AE52" s="341">
        <v>0</v>
      </c>
      <c r="AF52" s="142">
        <v>0</v>
      </c>
      <c r="AG52" s="341">
        <v>0</v>
      </c>
      <c r="AH52" s="341">
        <v>0</v>
      </c>
      <c r="AI52" s="142">
        <v>0</v>
      </c>
      <c r="AJ52" s="341">
        <v>0</v>
      </c>
      <c r="AK52" s="143">
        <v>0</v>
      </c>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6"/>
      <c r="CC52" s="346"/>
      <c r="CD52" s="346"/>
      <c r="CE52" s="346"/>
      <c r="CF52" s="346"/>
      <c r="CG52" s="346"/>
      <c r="CH52" s="346"/>
      <c r="CI52" s="346"/>
      <c r="CJ52" s="346"/>
      <c r="CK52" s="346"/>
      <c r="CL52" s="346"/>
      <c r="CM52" s="346"/>
      <c r="CN52" s="346"/>
      <c r="CO52" s="346"/>
      <c r="CP52" s="346"/>
      <c r="CQ52" s="346"/>
      <c r="CR52" s="346"/>
      <c r="CS52" s="346"/>
      <c r="CT52" s="346"/>
      <c r="CU52" s="346"/>
      <c r="CV52" s="346"/>
      <c r="CW52" s="346"/>
      <c r="CX52" s="346"/>
      <c r="CY52" s="346"/>
      <c r="CZ52" s="346"/>
      <c r="DA52" s="346"/>
      <c r="DB52" s="346"/>
      <c r="DC52" s="346"/>
      <c r="DD52" s="346"/>
      <c r="DE52" s="346"/>
      <c r="DF52" s="346"/>
      <c r="DG52" s="346"/>
      <c r="DH52" s="346"/>
      <c r="DI52" s="346"/>
      <c r="DJ52" s="346"/>
      <c r="DK52" s="346"/>
      <c r="DL52" s="346"/>
      <c r="DM52" s="346"/>
      <c r="DN52" s="346"/>
      <c r="DO52" s="346"/>
    </row>
    <row r="53" spans="1:127" ht="16.899999999999999" customHeight="1">
      <c r="A53" s="26"/>
      <c r="B53" s="57" t="s">
        <v>82</v>
      </c>
      <c r="C53" s="33" t="s">
        <v>3106</v>
      </c>
      <c r="D53" s="341">
        <v>9</v>
      </c>
      <c r="E53" s="341">
        <v>10</v>
      </c>
      <c r="F53" s="142">
        <v>111.11111111111111</v>
      </c>
      <c r="G53" s="341">
        <v>8</v>
      </c>
      <c r="H53" s="142">
        <v>80</v>
      </c>
      <c r="I53" s="341">
        <v>9</v>
      </c>
      <c r="J53" s="341">
        <v>10</v>
      </c>
      <c r="K53" s="142">
        <v>111.11111111111111</v>
      </c>
      <c r="L53" s="341">
        <v>8</v>
      </c>
      <c r="M53" s="143">
        <v>80</v>
      </c>
      <c r="N53" s="57" t="s">
        <v>82</v>
      </c>
      <c r="O53" s="33" t="s">
        <v>3106</v>
      </c>
      <c r="P53" s="341">
        <v>9</v>
      </c>
      <c r="Q53" s="341">
        <v>10</v>
      </c>
      <c r="R53" s="142">
        <v>111.11111111111111</v>
      </c>
      <c r="S53" s="341">
        <v>8</v>
      </c>
      <c r="T53" s="142">
        <v>80</v>
      </c>
      <c r="U53" s="341">
        <v>0</v>
      </c>
      <c r="V53" s="341">
        <v>0</v>
      </c>
      <c r="W53" s="142">
        <v>0</v>
      </c>
      <c r="X53" s="341">
        <v>0</v>
      </c>
      <c r="Y53" s="143">
        <v>0</v>
      </c>
      <c r="Z53" s="57" t="s">
        <v>82</v>
      </c>
      <c r="AA53" s="33" t="s">
        <v>3106</v>
      </c>
      <c r="AB53" s="341">
        <v>0</v>
      </c>
      <c r="AC53" s="341">
        <v>0</v>
      </c>
      <c r="AD53" s="142">
        <v>0</v>
      </c>
      <c r="AE53" s="341">
        <v>0</v>
      </c>
      <c r="AF53" s="142">
        <v>0</v>
      </c>
      <c r="AG53" s="341">
        <v>0</v>
      </c>
      <c r="AH53" s="341">
        <v>0</v>
      </c>
      <c r="AI53" s="142">
        <v>0</v>
      </c>
      <c r="AJ53" s="341">
        <v>0</v>
      </c>
      <c r="AK53" s="143">
        <v>0</v>
      </c>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6"/>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row>
    <row r="54" spans="1:127" ht="16.899999999999999" customHeight="1">
      <c r="A54" s="26"/>
      <c r="B54" s="44" t="s">
        <v>84</v>
      </c>
      <c r="C54" s="33" t="s">
        <v>85</v>
      </c>
      <c r="D54" s="341">
        <v>2</v>
      </c>
      <c r="E54" s="341">
        <v>2</v>
      </c>
      <c r="F54" s="142">
        <v>100</v>
      </c>
      <c r="G54" s="341">
        <v>2</v>
      </c>
      <c r="H54" s="142">
        <v>100</v>
      </c>
      <c r="I54" s="341">
        <v>2</v>
      </c>
      <c r="J54" s="341">
        <v>2</v>
      </c>
      <c r="K54" s="142">
        <v>100</v>
      </c>
      <c r="L54" s="341">
        <v>2</v>
      </c>
      <c r="M54" s="143">
        <v>100</v>
      </c>
      <c r="N54" s="44" t="s">
        <v>84</v>
      </c>
      <c r="O54" s="33" t="s">
        <v>85</v>
      </c>
      <c r="P54" s="341">
        <v>2</v>
      </c>
      <c r="Q54" s="341">
        <v>2</v>
      </c>
      <c r="R54" s="142">
        <v>100</v>
      </c>
      <c r="S54" s="341">
        <v>2</v>
      </c>
      <c r="T54" s="142">
        <v>100</v>
      </c>
      <c r="U54" s="341">
        <v>0</v>
      </c>
      <c r="V54" s="341">
        <v>0</v>
      </c>
      <c r="W54" s="142">
        <v>0</v>
      </c>
      <c r="X54" s="341">
        <v>0</v>
      </c>
      <c r="Y54" s="143">
        <v>0</v>
      </c>
      <c r="Z54" s="44" t="s">
        <v>84</v>
      </c>
      <c r="AA54" s="33" t="s">
        <v>85</v>
      </c>
      <c r="AB54" s="341">
        <v>0</v>
      </c>
      <c r="AC54" s="341">
        <v>0</v>
      </c>
      <c r="AD54" s="142">
        <v>0</v>
      </c>
      <c r="AE54" s="341">
        <v>0</v>
      </c>
      <c r="AF54" s="142">
        <v>0</v>
      </c>
      <c r="AG54" s="341">
        <v>0</v>
      </c>
      <c r="AH54" s="341">
        <v>0</v>
      </c>
      <c r="AI54" s="142">
        <v>0</v>
      </c>
      <c r="AJ54" s="341">
        <v>0</v>
      </c>
      <c r="AK54" s="143">
        <v>0</v>
      </c>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6"/>
      <c r="CC54" s="346"/>
      <c r="CD54" s="346"/>
      <c r="CE54" s="346"/>
      <c r="CF54" s="346"/>
      <c r="CG54" s="346"/>
      <c r="CH54" s="346"/>
      <c r="CI54" s="346"/>
      <c r="CJ54" s="346"/>
      <c r="CK54" s="346"/>
      <c r="CL54" s="346"/>
      <c r="CM54" s="346"/>
      <c r="CN54" s="346"/>
      <c r="CO54" s="346"/>
      <c r="CP54" s="346"/>
      <c r="CQ54" s="346"/>
      <c r="CR54" s="346"/>
      <c r="CS54" s="346"/>
      <c r="CT54" s="346"/>
      <c r="CU54" s="346"/>
      <c r="CV54" s="346"/>
      <c r="CW54" s="346"/>
      <c r="CX54" s="346"/>
      <c r="CY54" s="346"/>
      <c r="CZ54" s="346"/>
      <c r="DA54" s="346"/>
      <c r="DB54" s="346"/>
      <c r="DC54" s="346"/>
      <c r="DD54" s="346"/>
      <c r="DE54" s="346"/>
      <c r="DF54" s="346"/>
      <c r="DG54" s="346"/>
      <c r="DH54" s="346"/>
      <c r="DI54" s="346"/>
      <c r="DJ54" s="346"/>
      <c r="DK54" s="346"/>
      <c r="DL54" s="346"/>
      <c r="DM54" s="346"/>
      <c r="DN54" s="346"/>
      <c r="DO54" s="346"/>
    </row>
    <row r="55" spans="1:127" ht="16.899999999999999" customHeight="1">
      <c r="A55" s="26"/>
      <c r="B55" s="459" t="s">
        <v>86</v>
      </c>
      <c r="C55" s="43" t="s">
        <v>87</v>
      </c>
      <c r="D55" s="342">
        <v>2</v>
      </c>
      <c r="E55" s="342">
        <v>2</v>
      </c>
      <c r="F55" s="144">
        <v>100</v>
      </c>
      <c r="G55" s="342">
        <v>1</v>
      </c>
      <c r="H55" s="144">
        <v>50</v>
      </c>
      <c r="I55" s="342">
        <v>2</v>
      </c>
      <c r="J55" s="342">
        <v>2</v>
      </c>
      <c r="K55" s="144">
        <v>100</v>
      </c>
      <c r="L55" s="342">
        <v>1</v>
      </c>
      <c r="M55" s="145">
        <v>50</v>
      </c>
      <c r="N55" s="459" t="s">
        <v>86</v>
      </c>
      <c r="O55" s="43" t="s">
        <v>87</v>
      </c>
      <c r="P55" s="342">
        <v>2</v>
      </c>
      <c r="Q55" s="342">
        <v>2</v>
      </c>
      <c r="R55" s="144">
        <v>100</v>
      </c>
      <c r="S55" s="342">
        <v>1</v>
      </c>
      <c r="T55" s="144">
        <v>50</v>
      </c>
      <c r="U55" s="342">
        <v>0</v>
      </c>
      <c r="V55" s="342">
        <v>0</v>
      </c>
      <c r="W55" s="144">
        <v>0</v>
      </c>
      <c r="X55" s="342">
        <v>0</v>
      </c>
      <c r="Y55" s="145">
        <v>0</v>
      </c>
      <c r="Z55" s="459" t="s">
        <v>86</v>
      </c>
      <c r="AA55" s="43" t="s">
        <v>87</v>
      </c>
      <c r="AB55" s="342">
        <v>0</v>
      </c>
      <c r="AC55" s="342">
        <v>0</v>
      </c>
      <c r="AD55" s="144">
        <v>0</v>
      </c>
      <c r="AE55" s="342">
        <v>0</v>
      </c>
      <c r="AF55" s="144">
        <v>0</v>
      </c>
      <c r="AG55" s="342">
        <v>0</v>
      </c>
      <c r="AH55" s="342">
        <v>0</v>
      </c>
      <c r="AI55" s="144">
        <v>0</v>
      </c>
      <c r="AJ55" s="342">
        <v>0</v>
      </c>
      <c r="AK55" s="145">
        <v>0</v>
      </c>
    </row>
    <row r="56" spans="1:127" ht="16.899999999999999" customHeight="1">
      <c r="A56" s="26"/>
      <c r="B56" s="460"/>
      <c r="C56" s="43" t="s">
        <v>3073</v>
      </c>
      <c r="D56" s="342">
        <v>4</v>
      </c>
      <c r="E56" s="342">
        <v>4</v>
      </c>
      <c r="F56" s="144">
        <v>100</v>
      </c>
      <c r="G56" s="342">
        <v>3</v>
      </c>
      <c r="H56" s="144">
        <v>75</v>
      </c>
      <c r="I56" s="342">
        <v>4</v>
      </c>
      <c r="J56" s="342">
        <v>4</v>
      </c>
      <c r="K56" s="144">
        <v>100</v>
      </c>
      <c r="L56" s="342">
        <v>3</v>
      </c>
      <c r="M56" s="145">
        <v>75</v>
      </c>
      <c r="N56" s="460"/>
      <c r="O56" s="43" t="s">
        <v>3073</v>
      </c>
      <c r="P56" s="342">
        <v>4</v>
      </c>
      <c r="Q56" s="342">
        <v>4</v>
      </c>
      <c r="R56" s="144">
        <v>100</v>
      </c>
      <c r="S56" s="342">
        <v>3</v>
      </c>
      <c r="T56" s="144">
        <v>75</v>
      </c>
      <c r="U56" s="342">
        <v>0</v>
      </c>
      <c r="V56" s="342">
        <v>0</v>
      </c>
      <c r="W56" s="144">
        <v>0</v>
      </c>
      <c r="X56" s="342">
        <v>0</v>
      </c>
      <c r="Y56" s="145">
        <v>0</v>
      </c>
      <c r="Z56" s="460"/>
      <c r="AA56" s="43" t="s">
        <v>3073</v>
      </c>
      <c r="AB56" s="342">
        <v>0</v>
      </c>
      <c r="AC56" s="342">
        <v>0</v>
      </c>
      <c r="AD56" s="144">
        <v>0</v>
      </c>
      <c r="AE56" s="342">
        <v>0</v>
      </c>
      <c r="AF56" s="144">
        <v>0</v>
      </c>
      <c r="AG56" s="342">
        <v>0</v>
      </c>
      <c r="AH56" s="342">
        <v>0</v>
      </c>
      <c r="AI56" s="144">
        <v>0</v>
      </c>
      <c r="AJ56" s="342">
        <v>0</v>
      </c>
      <c r="AK56" s="145">
        <v>0</v>
      </c>
    </row>
    <row r="57" spans="1:127" ht="16.899999999999999" customHeight="1">
      <c r="A57" s="26"/>
      <c r="B57" s="461"/>
      <c r="C57" s="33" t="s">
        <v>34</v>
      </c>
      <c r="D57" s="341">
        <v>6</v>
      </c>
      <c r="E57" s="341">
        <v>6</v>
      </c>
      <c r="F57" s="142">
        <v>100</v>
      </c>
      <c r="G57" s="341">
        <v>4</v>
      </c>
      <c r="H57" s="142">
        <v>66.666666666666657</v>
      </c>
      <c r="I57" s="341">
        <v>6</v>
      </c>
      <c r="J57" s="341">
        <v>6</v>
      </c>
      <c r="K57" s="142">
        <v>100</v>
      </c>
      <c r="L57" s="341">
        <v>4</v>
      </c>
      <c r="M57" s="143">
        <v>66.666666666666657</v>
      </c>
      <c r="N57" s="461"/>
      <c r="O57" s="33" t="s">
        <v>34</v>
      </c>
      <c r="P57" s="341">
        <v>6</v>
      </c>
      <c r="Q57" s="341">
        <v>6</v>
      </c>
      <c r="R57" s="142">
        <v>100</v>
      </c>
      <c r="S57" s="341">
        <v>4</v>
      </c>
      <c r="T57" s="142">
        <v>66.666666666666657</v>
      </c>
      <c r="U57" s="341">
        <v>0</v>
      </c>
      <c r="V57" s="341">
        <v>0</v>
      </c>
      <c r="W57" s="142">
        <v>0</v>
      </c>
      <c r="X57" s="341">
        <v>0</v>
      </c>
      <c r="Y57" s="143">
        <v>0</v>
      </c>
      <c r="Z57" s="461"/>
      <c r="AA57" s="33" t="s">
        <v>34</v>
      </c>
      <c r="AB57" s="341">
        <v>0</v>
      </c>
      <c r="AC57" s="341">
        <v>0</v>
      </c>
      <c r="AD57" s="142">
        <v>0</v>
      </c>
      <c r="AE57" s="341">
        <v>0</v>
      </c>
      <c r="AF57" s="142">
        <v>0</v>
      </c>
      <c r="AG57" s="341">
        <v>0</v>
      </c>
      <c r="AH57" s="341">
        <v>0</v>
      </c>
      <c r="AI57" s="142">
        <v>0</v>
      </c>
      <c r="AJ57" s="341">
        <v>0</v>
      </c>
      <c r="AK57" s="143">
        <v>0</v>
      </c>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row>
    <row r="58" spans="1:127" ht="16.899999999999999" customHeight="1">
      <c r="A58" s="26"/>
      <c r="B58" s="459" t="s">
        <v>89</v>
      </c>
      <c r="C58" s="43" t="s">
        <v>90</v>
      </c>
      <c r="D58" s="344">
        <v>6</v>
      </c>
      <c r="E58" s="344">
        <v>1</v>
      </c>
      <c r="F58" s="146">
        <v>16.666666666666664</v>
      </c>
      <c r="G58" s="344">
        <v>1</v>
      </c>
      <c r="H58" s="146">
        <v>100</v>
      </c>
      <c r="I58" s="344">
        <v>6</v>
      </c>
      <c r="J58" s="344">
        <v>1</v>
      </c>
      <c r="K58" s="146">
        <v>16.666666666666664</v>
      </c>
      <c r="L58" s="344">
        <v>1</v>
      </c>
      <c r="M58" s="147">
        <v>100</v>
      </c>
      <c r="N58" s="459" t="s">
        <v>89</v>
      </c>
      <c r="O58" s="43" t="s">
        <v>90</v>
      </c>
      <c r="P58" s="344">
        <v>5</v>
      </c>
      <c r="Q58" s="344">
        <v>1</v>
      </c>
      <c r="R58" s="146">
        <v>20</v>
      </c>
      <c r="S58" s="344">
        <v>1</v>
      </c>
      <c r="T58" s="146">
        <v>100</v>
      </c>
      <c r="U58" s="344">
        <v>1</v>
      </c>
      <c r="V58" s="344">
        <v>0</v>
      </c>
      <c r="W58" s="146">
        <v>0</v>
      </c>
      <c r="X58" s="344">
        <v>0</v>
      </c>
      <c r="Y58" s="147">
        <v>0</v>
      </c>
      <c r="Z58" s="459" t="s">
        <v>89</v>
      </c>
      <c r="AA58" s="43" t="s">
        <v>90</v>
      </c>
      <c r="AB58" s="344">
        <v>0</v>
      </c>
      <c r="AC58" s="344">
        <v>0</v>
      </c>
      <c r="AD58" s="146">
        <v>0</v>
      </c>
      <c r="AE58" s="344">
        <v>0</v>
      </c>
      <c r="AF58" s="146">
        <v>0</v>
      </c>
      <c r="AG58" s="344">
        <v>0</v>
      </c>
      <c r="AH58" s="344">
        <v>0</v>
      </c>
      <c r="AI58" s="146">
        <v>0</v>
      </c>
      <c r="AJ58" s="344">
        <v>0</v>
      </c>
      <c r="AK58" s="147">
        <v>0</v>
      </c>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6"/>
      <c r="CC58" s="346"/>
      <c r="CD58" s="346"/>
      <c r="CE58" s="346"/>
      <c r="CF58" s="346"/>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346"/>
      <c r="DF58" s="346"/>
      <c r="DG58" s="346"/>
      <c r="DH58" s="346"/>
      <c r="DI58" s="346"/>
      <c r="DJ58" s="346"/>
      <c r="DK58" s="346"/>
      <c r="DL58" s="346"/>
      <c r="DM58" s="346"/>
      <c r="DN58" s="346"/>
      <c r="DO58" s="346"/>
      <c r="DP58" s="346"/>
      <c r="DQ58" s="346"/>
      <c r="DR58" s="346"/>
      <c r="DS58" s="346"/>
      <c r="DT58" s="346"/>
      <c r="DU58" s="346"/>
      <c r="DV58" s="346"/>
      <c r="DW58" s="346"/>
    </row>
    <row r="59" spans="1:127" ht="16.899999999999999" customHeight="1">
      <c r="A59" s="26"/>
      <c r="B59" s="460"/>
      <c r="C59" s="43" t="s">
        <v>91</v>
      </c>
      <c r="D59" s="344">
        <v>4</v>
      </c>
      <c r="E59" s="344">
        <v>3</v>
      </c>
      <c r="F59" s="146">
        <v>75</v>
      </c>
      <c r="G59" s="344">
        <v>1</v>
      </c>
      <c r="H59" s="146">
        <v>33.333333333333329</v>
      </c>
      <c r="I59" s="344">
        <v>4</v>
      </c>
      <c r="J59" s="344">
        <v>3</v>
      </c>
      <c r="K59" s="146">
        <v>75</v>
      </c>
      <c r="L59" s="344">
        <v>1</v>
      </c>
      <c r="M59" s="147">
        <v>33.333333333333329</v>
      </c>
      <c r="N59" s="460"/>
      <c r="O59" s="43" t="s">
        <v>91</v>
      </c>
      <c r="P59" s="344">
        <v>4</v>
      </c>
      <c r="Q59" s="344">
        <v>3</v>
      </c>
      <c r="R59" s="146">
        <v>75</v>
      </c>
      <c r="S59" s="344">
        <v>1</v>
      </c>
      <c r="T59" s="146">
        <v>33.333333333333329</v>
      </c>
      <c r="U59" s="344">
        <v>0</v>
      </c>
      <c r="V59" s="344">
        <v>0</v>
      </c>
      <c r="W59" s="146">
        <v>0</v>
      </c>
      <c r="X59" s="344">
        <v>0</v>
      </c>
      <c r="Y59" s="147">
        <v>0</v>
      </c>
      <c r="Z59" s="460"/>
      <c r="AA59" s="43" t="s">
        <v>91</v>
      </c>
      <c r="AB59" s="344">
        <v>0</v>
      </c>
      <c r="AC59" s="344">
        <v>0</v>
      </c>
      <c r="AD59" s="146">
        <v>0</v>
      </c>
      <c r="AE59" s="344">
        <v>0</v>
      </c>
      <c r="AF59" s="146">
        <v>0</v>
      </c>
      <c r="AG59" s="344">
        <v>0</v>
      </c>
      <c r="AH59" s="344">
        <v>0</v>
      </c>
      <c r="AI59" s="146">
        <v>0</v>
      </c>
      <c r="AJ59" s="344">
        <v>0</v>
      </c>
      <c r="AK59" s="147">
        <v>0</v>
      </c>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row>
    <row r="60" spans="1:127" ht="16.899999999999999" customHeight="1">
      <c r="A60" s="26"/>
      <c r="B60" s="461"/>
      <c r="C60" s="33" t="s">
        <v>34</v>
      </c>
      <c r="D60" s="341">
        <v>10</v>
      </c>
      <c r="E60" s="341">
        <v>4</v>
      </c>
      <c r="F60" s="142">
        <v>40</v>
      </c>
      <c r="G60" s="341">
        <v>2</v>
      </c>
      <c r="H60" s="142">
        <v>50</v>
      </c>
      <c r="I60" s="341">
        <v>10</v>
      </c>
      <c r="J60" s="341">
        <v>4</v>
      </c>
      <c r="K60" s="142">
        <v>40</v>
      </c>
      <c r="L60" s="341">
        <v>2</v>
      </c>
      <c r="M60" s="143">
        <v>50</v>
      </c>
      <c r="N60" s="461"/>
      <c r="O60" s="33" t="s">
        <v>34</v>
      </c>
      <c r="P60" s="341">
        <v>9</v>
      </c>
      <c r="Q60" s="341">
        <v>4</v>
      </c>
      <c r="R60" s="142">
        <v>44.444444444444443</v>
      </c>
      <c r="S60" s="341">
        <v>2</v>
      </c>
      <c r="T60" s="142">
        <v>50</v>
      </c>
      <c r="U60" s="341">
        <v>1</v>
      </c>
      <c r="V60" s="341">
        <v>0</v>
      </c>
      <c r="W60" s="142">
        <v>0</v>
      </c>
      <c r="X60" s="341">
        <v>0</v>
      </c>
      <c r="Y60" s="143">
        <v>0</v>
      </c>
      <c r="Z60" s="461"/>
      <c r="AA60" s="33" t="s">
        <v>34</v>
      </c>
      <c r="AB60" s="341">
        <v>0</v>
      </c>
      <c r="AC60" s="341">
        <v>0</v>
      </c>
      <c r="AD60" s="142">
        <v>0</v>
      </c>
      <c r="AE60" s="341">
        <v>0</v>
      </c>
      <c r="AF60" s="142">
        <v>0</v>
      </c>
      <c r="AG60" s="341">
        <v>0</v>
      </c>
      <c r="AH60" s="341">
        <v>0</v>
      </c>
      <c r="AI60" s="142">
        <v>0</v>
      </c>
      <c r="AJ60" s="341">
        <v>0</v>
      </c>
      <c r="AK60" s="143">
        <v>0</v>
      </c>
    </row>
    <row r="61" spans="1:127" s="346" customFormat="1" ht="16.899999999999999" customHeight="1">
      <c r="A61" s="26"/>
      <c r="B61" s="459" t="s">
        <v>92</v>
      </c>
      <c r="C61" s="43" t="s">
        <v>93</v>
      </c>
      <c r="D61" s="342">
        <v>2</v>
      </c>
      <c r="E61" s="342">
        <v>2</v>
      </c>
      <c r="F61" s="144">
        <v>100</v>
      </c>
      <c r="G61" s="342">
        <v>0</v>
      </c>
      <c r="H61" s="144">
        <v>0</v>
      </c>
      <c r="I61" s="342">
        <v>2</v>
      </c>
      <c r="J61" s="342">
        <v>2</v>
      </c>
      <c r="K61" s="144">
        <v>100</v>
      </c>
      <c r="L61" s="342">
        <v>0</v>
      </c>
      <c r="M61" s="145">
        <v>0</v>
      </c>
      <c r="N61" s="459" t="s">
        <v>92</v>
      </c>
      <c r="O61" s="43" t="s">
        <v>93</v>
      </c>
      <c r="P61" s="342">
        <v>2</v>
      </c>
      <c r="Q61" s="342">
        <v>2</v>
      </c>
      <c r="R61" s="144">
        <v>100</v>
      </c>
      <c r="S61" s="342">
        <v>0</v>
      </c>
      <c r="T61" s="144">
        <v>0</v>
      </c>
      <c r="U61" s="342">
        <v>0</v>
      </c>
      <c r="V61" s="342">
        <v>0</v>
      </c>
      <c r="W61" s="144">
        <v>0</v>
      </c>
      <c r="X61" s="342">
        <v>0</v>
      </c>
      <c r="Y61" s="145">
        <v>0</v>
      </c>
      <c r="Z61" s="459" t="s">
        <v>92</v>
      </c>
      <c r="AA61" s="43" t="s">
        <v>93</v>
      </c>
      <c r="AB61" s="342">
        <v>0</v>
      </c>
      <c r="AC61" s="342">
        <v>0</v>
      </c>
      <c r="AD61" s="144">
        <v>0</v>
      </c>
      <c r="AE61" s="342">
        <v>0</v>
      </c>
      <c r="AF61" s="144">
        <v>0</v>
      </c>
      <c r="AG61" s="342">
        <v>0</v>
      </c>
      <c r="AH61" s="342">
        <v>0</v>
      </c>
      <c r="AI61" s="144">
        <v>0</v>
      </c>
      <c r="AJ61" s="342">
        <v>0</v>
      </c>
      <c r="AK61" s="145">
        <v>0</v>
      </c>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row>
    <row r="62" spans="1:127" s="346" customFormat="1" ht="16.899999999999999" customHeight="1">
      <c r="A62" s="26"/>
      <c r="B62" s="460"/>
      <c r="C62" s="43" t="s">
        <v>94</v>
      </c>
      <c r="D62" s="342">
        <v>5</v>
      </c>
      <c r="E62" s="342">
        <v>3</v>
      </c>
      <c r="F62" s="144">
        <v>60</v>
      </c>
      <c r="G62" s="342">
        <v>0</v>
      </c>
      <c r="H62" s="144">
        <v>0</v>
      </c>
      <c r="I62" s="342">
        <v>5</v>
      </c>
      <c r="J62" s="342">
        <v>3</v>
      </c>
      <c r="K62" s="144">
        <v>60</v>
      </c>
      <c r="L62" s="342">
        <v>0</v>
      </c>
      <c r="M62" s="145">
        <v>0</v>
      </c>
      <c r="N62" s="460"/>
      <c r="O62" s="43" t="s">
        <v>94</v>
      </c>
      <c r="P62" s="342">
        <v>5</v>
      </c>
      <c r="Q62" s="342">
        <v>3</v>
      </c>
      <c r="R62" s="144">
        <v>60</v>
      </c>
      <c r="S62" s="342">
        <v>0</v>
      </c>
      <c r="T62" s="144">
        <v>0</v>
      </c>
      <c r="U62" s="342">
        <v>0</v>
      </c>
      <c r="V62" s="342">
        <v>0</v>
      </c>
      <c r="W62" s="144">
        <v>0</v>
      </c>
      <c r="X62" s="342">
        <v>0</v>
      </c>
      <c r="Y62" s="145">
        <v>0</v>
      </c>
      <c r="Z62" s="460"/>
      <c r="AA62" s="43" t="s">
        <v>94</v>
      </c>
      <c r="AB62" s="342">
        <v>0</v>
      </c>
      <c r="AC62" s="342">
        <v>0</v>
      </c>
      <c r="AD62" s="144">
        <v>0</v>
      </c>
      <c r="AE62" s="342">
        <v>0</v>
      </c>
      <c r="AF62" s="144">
        <v>0</v>
      </c>
      <c r="AG62" s="342">
        <v>0</v>
      </c>
      <c r="AH62" s="342">
        <v>0</v>
      </c>
      <c r="AI62" s="144">
        <v>0</v>
      </c>
      <c r="AJ62" s="342">
        <v>0</v>
      </c>
      <c r="AK62" s="145">
        <v>0</v>
      </c>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row>
    <row r="63" spans="1:127" s="346" customFormat="1" ht="16.899999999999999" customHeight="1">
      <c r="A63" s="26"/>
      <c r="B63" s="460"/>
      <c r="C63" s="43" t="s">
        <v>95</v>
      </c>
      <c r="D63" s="342">
        <v>2</v>
      </c>
      <c r="E63" s="342">
        <v>2</v>
      </c>
      <c r="F63" s="144">
        <v>100</v>
      </c>
      <c r="G63" s="342">
        <v>2</v>
      </c>
      <c r="H63" s="144">
        <v>100</v>
      </c>
      <c r="I63" s="342">
        <v>2</v>
      </c>
      <c r="J63" s="342">
        <v>2</v>
      </c>
      <c r="K63" s="144">
        <v>100</v>
      </c>
      <c r="L63" s="342">
        <v>2</v>
      </c>
      <c r="M63" s="145">
        <v>100</v>
      </c>
      <c r="N63" s="460"/>
      <c r="O63" s="43" t="s">
        <v>95</v>
      </c>
      <c r="P63" s="342">
        <v>2</v>
      </c>
      <c r="Q63" s="342">
        <v>2</v>
      </c>
      <c r="R63" s="144">
        <v>100</v>
      </c>
      <c r="S63" s="342">
        <v>2</v>
      </c>
      <c r="T63" s="144">
        <v>100</v>
      </c>
      <c r="U63" s="342">
        <v>0</v>
      </c>
      <c r="V63" s="342">
        <v>0</v>
      </c>
      <c r="W63" s="144">
        <v>0</v>
      </c>
      <c r="X63" s="342">
        <v>0</v>
      </c>
      <c r="Y63" s="145">
        <v>0</v>
      </c>
      <c r="Z63" s="460"/>
      <c r="AA63" s="43" t="s">
        <v>95</v>
      </c>
      <c r="AB63" s="342">
        <v>0</v>
      </c>
      <c r="AC63" s="342">
        <v>0</v>
      </c>
      <c r="AD63" s="144">
        <v>0</v>
      </c>
      <c r="AE63" s="342">
        <v>0</v>
      </c>
      <c r="AF63" s="144">
        <v>0</v>
      </c>
      <c r="AG63" s="342">
        <v>0</v>
      </c>
      <c r="AH63" s="342">
        <v>0</v>
      </c>
      <c r="AI63" s="144">
        <v>0</v>
      </c>
      <c r="AJ63" s="342">
        <v>0</v>
      </c>
      <c r="AK63" s="145">
        <v>0</v>
      </c>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row>
    <row r="64" spans="1:127" s="346" customFormat="1" ht="16.899999999999999" customHeight="1">
      <c r="A64" s="26"/>
      <c r="B64" s="461"/>
      <c r="C64" s="33" t="s">
        <v>34</v>
      </c>
      <c r="D64" s="341">
        <v>9</v>
      </c>
      <c r="E64" s="341">
        <v>7</v>
      </c>
      <c r="F64" s="142">
        <v>77.777777777777786</v>
      </c>
      <c r="G64" s="341">
        <v>2</v>
      </c>
      <c r="H64" s="142">
        <v>28.571428571428569</v>
      </c>
      <c r="I64" s="341">
        <v>9</v>
      </c>
      <c r="J64" s="341">
        <v>7</v>
      </c>
      <c r="K64" s="142">
        <v>77.777777777777786</v>
      </c>
      <c r="L64" s="341">
        <v>2</v>
      </c>
      <c r="M64" s="143">
        <v>28.571428571428569</v>
      </c>
      <c r="N64" s="461"/>
      <c r="O64" s="33" t="s">
        <v>34</v>
      </c>
      <c r="P64" s="341">
        <v>9</v>
      </c>
      <c r="Q64" s="341">
        <v>7</v>
      </c>
      <c r="R64" s="142">
        <v>77.777777777777786</v>
      </c>
      <c r="S64" s="341">
        <v>2</v>
      </c>
      <c r="T64" s="142">
        <v>28.571428571428569</v>
      </c>
      <c r="U64" s="341">
        <v>0</v>
      </c>
      <c r="V64" s="341">
        <v>0</v>
      </c>
      <c r="W64" s="142">
        <v>0</v>
      </c>
      <c r="X64" s="341">
        <v>0</v>
      </c>
      <c r="Y64" s="143">
        <v>0</v>
      </c>
      <c r="Z64" s="461"/>
      <c r="AA64" s="33" t="s">
        <v>34</v>
      </c>
      <c r="AB64" s="341">
        <v>0</v>
      </c>
      <c r="AC64" s="341">
        <v>0</v>
      </c>
      <c r="AD64" s="142">
        <v>0</v>
      </c>
      <c r="AE64" s="341">
        <v>0</v>
      </c>
      <c r="AF64" s="142">
        <v>0</v>
      </c>
      <c r="AG64" s="341">
        <v>0</v>
      </c>
      <c r="AH64" s="341">
        <v>0</v>
      </c>
      <c r="AI64" s="142">
        <v>0</v>
      </c>
      <c r="AJ64" s="341">
        <v>0</v>
      </c>
      <c r="AK64" s="143">
        <v>0</v>
      </c>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row>
    <row r="65" spans="1:145" ht="16.899999999999999" customHeight="1">
      <c r="A65" s="26"/>
      <c r="B65" s="44" t="s">
        <v>96</v>
      </c>
      <c r="C65" s="58" t="s">
        <v>97</v>
      </c>
      <c r="D65" s="341">
        <v>3</v>
      </c>
      <c r="E65" s="341">
        <v>2</v>
      </c>
      <c r="F65" s="142">
        <v>66.666666666666657</v>
      </c>
      <c r="G65" s="341">
        <v>1</v>
      </c>
      <c r="H65" s="142">
        <v>50</v>
      </c>
      <c r="I65" s="341">
        <v>3</v>
      </c>
      <c r="J65" s="341">
        <v>2</v>
      </c>
      <c r="K65" s="142">
        <v>66.666666666666657</v>
      </c>
      <c r="L65" s="341">
        <v>1</v>
      </c>
      <c r="M65" s="143">
        <v>50</v>
      </c>
      <c r="N65" s="44" t="s">
        <v>96</v>
      </c>
      <c r="O65" s="58" t="s">
        <v>97</v>
      </c>
      <c r="P65" s="341">
        <v>3</v>
      </c>
      <c r="Q65" s="341">
        <v>2</v>
      </c>
      <c r="R65" s="142">
        <v>66.666666666666657</v>
      </c>
      <c r="S65" s="341">
        <v>1</v>
      </c>
      <c r="T65" s="142">
        <v>50</v>
      </c>
      <c r="U65" s="341">
        <v>0</v>
      </c>
      <c r="V65" s="341">
        <v>0</v>
      </c>
      <c r="W65" s="142">
        <v>0</v>
      </c>
      <c r="X65" s="341">
        <v>0</v>
      </c>
      <c r="Y65" s="143">
        <v>0</v>
      </c>
      <c r="Z65" s="44" t="s">
        <v>96</v>
      </c>
      <c r="AA65" s="58" t="s">
        <v>97</v>
      </c>
      <c r="AB65" s="341">
        <v>0</v>
      </c>
      <c r="AC65" s="341">
        <v>0</v>
      </c>
      <c r="AD65" s="142">
        <v>0</v>
      </c>
      <c r="AE65" s="341">
        <v>0</v>
      </c>
      <c r="AF65" s="142">
        <v>0</v>
      </c>
      <c r="AG65" s="341">
        <v>0</v>
      </c>
      <c r="AH65" s="341">
        <v>0</v>
      </c>
      <c r="AI65" s="142">
        <v>0</v>
      </c>
      <c r="AJ65" s="341">
        <v>0</v>
      </c>
      <c r="AK65" s="143">
        <v>0</v>
      </c>
    </row>
    <row r="66" spans="1:145" ht="17.25" customHeight="1">
      <c r="A66" s="26"/>
      <c r="B66" s="463" t="s">
        <v>98</v>
      </c>
      <c r="C66" s="43" t="s">
        <v>99</v>
      </c>
      <c r="D66" s="342">
        <v>6</v>
      </c>
      <c r="E66" s="342">
        <v>4</v>
      </c>
      <c r="F66" s="144">
        <v>66.666666666666657</v>
      </c>
      <c r="G66" s="342">
        <v>1</v>
      </c>
      <c r="H66" s="144">
        <v>25</v>
      </c>
      <c r="I66" s="342">
        <v>6</v>
      </c>
      <c r="J66" s="342">
        <v>4</v>
      </c>
      <c r="K66" s="144">
        <v>66.666666666666657</v>
      </c>
      <c r="L66" s="342">
        <v>1</v>
      </c>
      <c r="M66" s="145">
        <v>25</v>
      </c>
      <c r="N66" s="463" t="s">
        <v>98</v>
      </c>
      <c r="O66" s="43" t="s">
        <v>99</v>
      </c>
      <c r="P66" s="342">
        <v>5</v>
      </c>
      <c r="Q66" s="342">
        <v>4</v>
      </c>
      <c r="R66" s="144">
        <v>80</v>
      </c>
      <c r="S66" s="342">
        <v>1</v>
      </c>
      <c r="T66" s="144">
        <v>25</v>
      </c>
      <c r="U66" s="342">
        <v>1</v>
      </c>
      <c r="V66" s="342">
        <v>0</v>
      </c>
      <c r="W66" s="144">
        <v>0</v>
      </c>
      <c r="X66" s="342">
        <v>0</v>
      </c>
      <c r="Y66" s="145">
        <v>0</v>
      </c>
      <c r="Z66" s="463" t="s">
        <v>98</v>
      </c>
      <c r="AA66" s="43" t="s">
        <v>99</v>
      </c>
      <c r="AB66" s="342">
        <v>0</v>
      </c>
      <c r="AC66" s="342">
        <v>0</v>
      </c>
      <c r="AD66" s="144">
        <v>0</v>
      </c>
      <c r="AE66" s="342">
        <v>0</v>
      </c>
      <c r="AF66" s="144">
        <v>0</v>
      </c>
      <c r="AG66" s="342">
        <v>0</v>
      </c>
      <c r="AH66" s="342">
        <v>0</v>
      </c>
      <c r="AI66" s="144">
        <v>0</v>
      </c>
      <c r="AJ66" s="342">
        <v>0</v>
      </c>
      <c r="AK66" s="145">
        <v>0</v>
      </c>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6"/>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c r="DX66" s="346"/>
      <c r="DY66" s="346"/>
      <c r="DZ66" s="346"/>
      <c r="EA66" s="346"/>
      <c r="EB66" s="346"/>
      <c r="EC66" s="346"/>
      <c r="ED66" s="346"/>
      <c r="EE66" s="346"/>
    </row>
    <row r="67" spans="1:145" s="346" customFormat="1" ht="16.899999999999999" customHeight="1">
      <c r="A67" s="26"/>
      <c r="B67" s="464"/>
      <c r="C67" s="43" t="s">
        <v>100</v>
      </c>
      <c r="D67" s="342">
        <v>4</v>
      </c>
      <c r="E67" s="342">
        <v>2</v>
      </c>
      <c r="F67" s="144">
        <v>50</v>
      </c>
      <c r="G67" s="342">
        <v>2</v>
      </c>
      <c r="H67" s="144">
        <v>100</v>
      </c>
      <c r="I67" s="342">
        <v>4</v>
      </c>
      <c r="J67" s="342">
        <v>2</v>
      </c>
      <c r="K67" s="144">
        <v>50</v>
      </c>
      <c r="L67" s="342">
        <v>2</v>
      </c>
      <c r="M67" s="145">
        <v>100</v>
      </c>
      <c r="N67" s="464"/>
      <c r="O67" s="43" t="s">
        <v>100</v>
      </c>
      <c r="P67" s="342">
        <v>4</v>
      </c>
      <c r="Q67" s="342">
        <v>2</v>
      </c>
      <c r="R67" s="144">
        <v>50</v>
      </c>
      <c r="S67" s="342">
        <v>2</v>
      </c>
      <c r="T67" s="144">
        <v>100</v>
      </c>
      <c r="U67" s="342">
        <v>0</v>
      </c>
      <c r="V67" s="342">
        <v>0</v>
      </c>
      <c r="W67" s="144">
        <v>0</v>
      </c>
      <c r="X67" s="342">
        <v>0</v>
      </c>
      <c r="Y67" s="145">
        <v>0</v>
      </c>
      <c r="Z67" s="464"/>
      <c r="AA67" s="43" t="s">
        <v>100</v>
      </c>
      <c r="AB67" s="342">
        <v>0</v>
      </c>
      <c r="AC67" s="342">
        <v>0</v>
      </c>
      <c r="AD67" s="144">
        <v>0</v>
      </c>
      <c r="AE67" s="342">
        <v>0</v>
      </c>
      <c r="AF67" s="144">
        <v>0</v>
      </c>
      <c r="AG67" s="342">
        <v>0</v>
      </c>
      <c r="AH67" s="342">
        <v>0</v>
      </c>
      <c r="AI67" s="144">
        <v>0</v>
      </c>
      <c r="AJ67" s="342">
        <v>0</v>
      </c>
      <c r="AK67" s="145">
        <v>0</v>
      </c>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row>
    <row r="68" spans="1:145" ht="16.899999999999999" customHeight="1">
      <c r="A68" s="26"/>
      <c r="B68" s="464"/>
      <c r="C68" s="43" t="s">
        <v>101</v>
      </c>
      <c r="D68" s="342">
        <v>0</v>
      </c>
      <c r="E68" s="342">
        <v>0</v>
      </c>
      <c r="F68" s="144">
        <v>0</v>
      </c>
      <c r="G68" s="342">
        <v>0</v>
      </c>
      <c r="H68" s="144">
        <v>0</v>
      </c>
      <c r="I68" s="342">
        <v>0</v>
      </c>
      <c r="J68" s="342">
        <v>0</v>
      </c>
      <c r="K68" s="144">
        <v>0</v>
      </c>
      <c r="L68" s="342">
        <v>0</v>
      </c>
      <c r="M68" s="145">
        <v>0</v>
      </c>
      <c r="N68" s="464"/>
      <c r="O68" s="43" t="s">
        <v>101</v>
      </c>
      <c r="P68" s="342">
        <v>0</v>
      </c>
      <c r="Q68" s="342">
        <v>0</v>
      </c>
      <c r="R68" s="144">
        <v>0</v>
      </c>
      <c r="S68" s="342">
        <v>0</v>
      </c>
      <c r="T68" s="144">
        <v>0</v>
      </c>
      <c r="U68" s="342">
        <v>0</v>
      </c>
      <c r="V68" s="342">
        <v>0</v>
      </c>
      <c r="W68" s="144">
        <v>0</v>
      </c>
      <c r="X68" s="342">
        <v>0</v>
      </c>
      <c r="Y68" s="145">
        <v>0</v>
      </c>
      <c r="Z68" s="464"/>
      <c r="AA68" s="43" t="s">
        <v>101</v>
      </c>
      <c r="AB68" s="342">
        <v>0</v>
      </c>
      <c r="AC68" s="342">
        <v>0</v>
      </c>
      <c r="AD68" s="144">
        <v>0</v>
      </c>
      <c r="AE68" s="342">
        <v>0</v>
      </c>
      <c r="AF68" s="144">
        <v>0</v>
      </c>
      <c r="AG68" s="342">
        <v>0</v>
      </c>
      <c r="AH68" s="342">
        <v>0</v>
      </c>
      <c r="AI68" s="144">
        <v>0</v>
      </c>
      <c r="AJ68" s="342">
        <v>0</v>
      </c>
      <c r="AK68" s="145">
        <v>0</v>
      </c>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row>
    <row r="69" spans="1:145" ht="16.899999999999999" customHeight="1">
      <c r="A69" s="26"/>
      <c r="B69" s="465"/>
      <c r="C69" s="33" t="s">
        <v>34</v>
      </c>
      <c r="D69" s="341">
        <v>10</v>
      </c>
      <c r="E69" s="341">
        <v>6</v>
      </c>
      <c r="F69" s="142">
        <v>60</v>
      </c>
      <c r="G69" s="341">
        <v>3</v>
      </c>
      <c r="H69" s="142">
        <v>50</v>
      </c>
      <c r="I69" s="341">
        <v>10</v>
      </c>
      <c r="J69" s="341">
        <v>6</v>
      </c>
      <c r="K69" s="142">
        <v>60</v>
      </c>
      <c r="L69" s="341">
        <v>3</v>
      </c>
      <c r="M69" s="143">
        <v>50</v>
      </c>
      <c r="N69" s="465"/>
      <c r="O69" s="33" t="s">
        <v>34</v>
      </c>
      <c r="P69" s="341">
        <v>9</v>
      </c>
      <c r="Q69" s="341">
        <v>6</v>
      </c>
      <c r="R69" s="142">
        <v>66.666666666666657</v>
      </c>
      <c r="S69" s="341">
        <v>3</v>
      </c>
      <c r="T69" s="142">
        <v>50</v>
      </c>
      <c r="U69" s="341">
        <v>1</v>
      </c>
      <c r="V69" s="341">
        <v>0</v>
      </c>
      <c r="W69" s="142">
        <v>0</v>
      </c>
      <c r="X69" s="341">
        <v>0</v>
      </c>
      <c r="Y69" s="143">
        <v>0</v>
      </c>
      <c r="Z69" s="465"/>
      <c r="AA69" s="33" t="s">
        <v>34</v>
      </c>
      <c r="AB69" s="341">
        <v>0</v>
      </c>
      <c r="AC69" s="341">
        <v>0</v>
      </c>
      <c r="AD69" s="142">
        <v>0</v>
      </c>
      <c r="AE69" s="341">
        <v>0</v>
      </c>
      <c r="AF69" s="142">
        <v>0</v>
      </c>
      <c r="AG69" s="341">
        <v>0</v>
      </c>
      <c r="AH69" s="341">
        <v>0</v>
      </c>
      <c r="AI69" s="142">
        <v>0</v>
      </c>
      <c r="AJ69" s="341">
        <v>0</v>
      </c>
      <c r="AK69" s="143">
        <v>0</v>
      </c>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6"/>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row>
    <row r="70" spans="1:145" s="346" customFormat="1" ht="16.899999999999999" customHeight="1">
      <c r="A70" s="59"/>
      <c r="B70" s="60" t="s">
        <v>102</v>
      </c>
      <c r="C70" s="50" t="s">
        <v>103</v>
      </c>
      <c r="D70" s="341">
        <v>1</v>
      </c>
      <c r="E70" s="341">
        <v>0</v>
      </c>
      <c r="F70" s="142">
        <v>0</v>
      </c>
      <c r="G70" s="341">
        <v>0</v>
      </c>
      <c r="H70" s="142">
        <v>0</v>
      </c>
      <c r="I70" s="341">
        <v>1</v>
      </c>
      <c r="J70" s="341">
        <v>0</v>
      </c>
      <c r="K70" s="142">
        <v>0</v>
      </c>
      <c r="L70" s="341">
        <v>0</v>
      </c>
      <c r="M70" s="143">
        <v>0</v>
      </c>
      <c r="N70" s="60" t="s">
        <v>102</v>
      </c>
      <c r="O70" s="50" t="s">
        <v>103</v>
      </c>
      <c r="P70" s="341">
        <v>0</v>
      </c>
      <c r="Q70" s="341">
        <v>0</v>
      </c>
      <c r="R70" s="142">
        <v>0</v>
      </c>
      <c r="S70" s="341">
        <v>0</v>
      </c>
      <c r="T70" s="142">
        <v>0</v>
      </c>
      <c r="U70" s="341">
        <v>0</v>
      </c>
      <c r="V70" s="341">
        <v>0</v>
      </c>
      <c r="W70" s="142">
        <v>0</v>
      </c>
      <c r="X70" s="341">
        <v>0</v>
      </c>
      <c r="Y70" s="143">
        <v>0</v>
      </c>
      <c r="Z70" s="60" t="s">
        <v>102</v>
      </c>
      <c r="AA70" s="50" t="s">
        <v>103</v>
      </c>
      <c r="AB70" s="341">
        <v>0</v>
      </c>
      <c r="AC70" s="341">
        <v>0</v>
      </c>
      <c r="AD70" s="142">
        <v>0</v>
      </c>
      <c r="AE70" s="341">
        <v>0</v>
      </c>
      <c r="AF70" s="142">
        <v>0</v>
      </c>
      <c r="AG70" s="341">
        <v>1</v>
      </c>
      <c r="AH70" s="341">
        <v>0</v>
      </c>
      <c r="AI70" s="142">
        <v>0</v>
      </c>
      <c r="AJ70" s="341">
        <v>0</v>
      </c>
      <c r="AK70" s="143">
        <v>0</v>
      </c>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row>
    <row r="71" spans="1:145" ht="16.899999999999999" customHeight="1" thickBot="1">
      <c r="A71" s="26"/>
      <c r="B71" s="457" t="s">
        <v>104</v>
      </c>
      <c r="C71" s="458"/>
      <c r="D71" s="345">
        <v>136</v>
      </c>
      <c r="E71" s="345">
        <v>83</v>
      </c>
      <c r="F71" s="148">
        <v>61.029411764705884</v>
      </c>
      <c r="G71" s="345">
        <v>50</v>
      </c>
      <c r="H71" s="148">
        <v>60.24096385542169</v>
      </c>
      <c r="I71" s="345">
        <v>136</v>
      </c>
      <c r="J71" s="345">
        <v>83</v>
      </c>
      <c r="K71" s="148">
        <v>61.029411764705884</v>
      </c>
      <c r="L71" s="345">
        <v>50</v>
      </c>
      <c r="M71" s="149">
        <v>60.24096385542169</v>
      </c>
      <c r="N71" s="457" t="s">
        <v>104</v>
      </c>
      <c r="O71" s="458"/>
      <c r="P71" s="345">
        <v>123</v>
      </c>
      <c r="Q71" s="345">
        <v>83</v>
      </c>
      <c r="R71" s="148">
        <v>67.479674796747972</v>
      </c>
      <c r="S71" s="345">
        <v>50</v>
      </c>
      <c r="T71" s="148">
        <v>60.24096385542169</v>
      </c>
      <c r="U71" s="345">
        <v>9</v>
      </c>
      <c r="V71" s="345">
        <v>0</v>
      </c>
      <c r="W71" s="148">
        <v>0</v>
      </c>
      <c r="X71" s="345">
        <v>0</v>
      </c>
      <c r="Y71" s="149">
        <v>0</v>
      </c>
      <c r="Z71" s="457" t="s">
        <v>104</v>
      </c>
      <c r="AA71" s="458"/>
      <c r="AB71" s="345">
        <v>0</v>
      </c>
      <c r="AC71" s="345">
        <v>0</v>
      </c>
      <c r="AD71" s="148">
        <v>0</v>
      </c>
      <c r="AE71" s="345">
        <v>0</v>
      </c>
      <c r="AF71" s="148">
        <v>0</v>
      </c>
      <c r="AG71" s="345">
        <v>4</v>
      </c>
      <c r="AH71" s="345">
        <v>0</v>
      </c>
      <c r="AI71" s="148">
        <v>0</v>
      </c>
      <c r="AJ71" s="345">
        <v>0</v>
      </c>
      <c r="AK71" s="149">
        <v>0</v>
      </c>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6"/>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row>
    <row r="72" spans="1:145" ht="16.899999999999999" customHeight="1">
      <c r="A72" s="26"/>
      <c r="B72" s="61" t="s">
        <v>105</v>
      </c>
      <c r="C72" s="62" t="s">
        <v>106</v>
      </c>
      <c r="D72" s="347">
        <v>9</v>
      </c>
      <c r="E72" s="347">
        <v>5</v>
      </c>
      <c r="F72" s="152">
        <v>55.555555555555557</v>
      </c>
      <c r="G72" s="347">
        <v>4</v>
      </c>
      <c r="H72" s="152">
        <v>80</v>
      </c>
      <c r="I72" s="347">
        <v>9</v>
      </c>
      <c r="J72" s="347">
        <v>5</v>
      </c>
      <c r="K72" s="152">
        <v>55.555555555555557</v>
      </c>
      <c r="L72" s="347">
        <v>4</v>
      </c>
      <c r="M72" s="153">
        <v>80</v>
      </c>
      <c r="N72" s="61" t="s">
        <v>105</v>
      </c>
      <c r="O72" s="62" t="s">
        <v>106</v>
      </c>
      <c r="P72" s="347">
        <v>8</v>
      </c>
      <c r="Q72" s="347">
        <v>5</v>
      </c>
      <c r="R72" s="152">
        <v>62.5</v>
      </c>
      <c r="S72" s="347">
        <v>4</v>
      </c>
      <c r="T72" s="152">
        <v>80</v>
      </c>
      <c r="U72" s="347">
        <v>1</v>
      </c>
      <c r="V72" s="347">
        <v>0</v>
      </c>
      <c r="W72" s="152">
        <v>0</v>
      </c>
      <c r="X72" s="347">
        <v>0</v>
      </c>
      <c r="Y72" s="153">
        <v>0</v>
      </c>
      <c r="Z72" s="61" t="s">
        <v>105</v>
      </c>
      <c r="AA72" s="62" t="s">
        <v>106</v>
      </c>
      <c r="AB72" s="347">
        <v>0</v>
      </c>
      <c r="AC72" s="347">
        <v>0</v>
      </c>
      <c r="AD72" s="152">
        <v>0</v>
      </c>
      <c r="AE72" s="347">
        <v>0</v>
      </c>
      <c r="AF72" s="152">
        <v>0</v>
      </c>
      <c r="AG72" s="347">
        <v>0</v>
      </c>
      <c r="AH72" s="347">
        <v>0</v>
      </c>
      <c r="AI72" s="152">
        <v>0</v>
      </c>
      <c r="AJ72" s="347">
        <v>0</v>
      </c>
      <c r="AK72" s="153">
        <v>0</v>
      </c>
    </row>
    <row r="73" spans="1:145" ht="16.899999999999999" customHeight="1">
      <c r="A73" s="26"/>
      <c r="B73" s="57"/>
      <c r="C73" s="43" t="s">
        <v>107</v>
      </c>
      <c r="D73" s="344">
        <v>5</v>
      </c>
      <c r="E73" s="344">
        <v>3</v>
      </c>
      <c r="F73" s="146">
        <v>60</v>
      </c>
      <c r="G73" s="344">
        <v>1</v>
      </c>
      <c r="H73" s="146">
        <v>33.333333333333329</v>
      </c>
      <c r="I73" s="344">
        <v>5</v>
      </c>
      <c r="J73" s="344">
        <v>3</v>
      </c>
      <c r="K73" s="146">
        <v>60</v>
      </c>
      <c r="L73" s="344">
        <v>1</v>
      </c>
      <c r="M73" s="147">
        <v>33.333333333333329</v>
      </c>
      <c r="N73" s="57"/>
      <c r="O73" s="43" t="s">
        <v>107</v>
      </c>
      <c r="P73" s="344">
        <v>4</v>
      </c>
      <c r="Q73" s="344">
        <v>3</v>
      </c>
      <c r="R73" s="146">
        <v>75</v>
      </c>
      <c r="S73" s="344">
        <v>1</v>
      </c>
      <c r="T73" s="146">
        <v>33.333333333333329</v>
      </c>
      <c r="U73" s="344">
        <v>0</v>
      </c>
      <c r="V73" s="344">
        <v>0</v>
      </c>
      <c r="W73" s="146">
        <v>0</v>
      </c>
      <c r="X73" s="344">
        <v>0</v>
      </c>
      <c r="Y73" s="147">
        <v>0</v>
      </c>
      <c r="Z73" s="57"/>
      <c r="AA73" s="43" t="s">
        <v>107</v>
      </c>
      <c r="AB73" s="344">
        <v>1</v>
      </c>
      <c r="AC73" s="344">
        <v>0</v>
      </c>
      <c r="AD73" s="146">
        <v>0</v>
      </c>
      <c r="AE73" s="344">
        <v>0</v>
      </c>
      <c r="AF73" s="146">
        <v>0</v>
      </c>
      <c r="AG73" s="344">
        <v>0</v>
      </c>
      <c r="AH73" s="344">
        <v>0</v>
      </c>
      <c r="AI73" s="146">
        <v>0</v>
      </c>
      <c r="AJ73" s="344">
        <v>0</v>
      </c>
      <c r="AK73" s="147">
        <v>0</v>
      </c>
    </row>
    <row r="74" spans="1:145" ht="16.899999999999999" customHeight="1">
      <c r="A74" s="26"/>
      <c r="B74" s="57" t="s">
        <v>108</v>
      </c>
      <c r="C74" s="33" t="s">
        <v>3074</v>
      </c>
      <c r="D74" s="341">
        <v>4</v>
      </c>
      <c r="E74" s="341">
        <v>3</v>
      </c>
      <c r="F74" s="142">
        <v>75</v>
      </c>
      <c r="G74" s="341">
        <v>1</v>
      </c>
      <c r="H74" s="142">
        <v>33.333333333333329</v>
      </c>
      <c r="I74" s="341">
        <v>4</v>
      </c>
      <c r="J74" s="341">
        <v>3</v>
      </c>
      <c r="K74" s="142">
        <v>75</v>
      </c>
      <c r="L74" s="341">
        <v>1</v>
      </c>
      <c r="M74" s="143">
        <v>33.333333333333329</v>
      </c>
      <c r="N74" s="57" t="s">
        <v>108</v>
      </c>
      <c r="O74" s="33" t="s">
        <v>3074</v>
      </c>
      <c r="P74" s="341">
        <v>4</v>
      </c>
      <c r="Q74" s="341">
        <v>3</v>
      </c>
      <c r="R74" s="142">
        <v>75</v>
      </c>
      <c r="S74" s="341">
        <v>1</v>
      </c>
      <c r="T74" s="142">
        <v>33.333333333333329</v>
      </c>
      <c r="U74" s="341">
        <v>0</v>
      </c>
      <c r="V74" s="341">
        <v>0</v>
      </c>
      <c r="W74" s="142">
        <v>0</v>
      </c>
      <c r="X74" s="341">
        <v>0</v>
      </c>
      <c r="Y74" s="143">
        <v>0</v>
      </c>
      <c r="Z74" s="57" t="s">
        <v>108</v>
      </c>
      <c r="AA74" s="33" t="s">
        <v>3074</v>
      </c>
      <c r="AB74" s="341">
        <v>0</v>
      </c>
      <c r="AC74" s="341">
        <v>0</v>
      </c>
      <c r="AD74" s="142">
        <v>0</v>
      </c>
      <c r="AE74" s="341">
        <v>0</v>
      </c>
      <c r="AF74" s="142">
        <v>0</v>
      </c>
      <c r="AG74" s="341">
        <v>0</v>
      </c>
      <c r="AH74" s="341">
        <v>0</v>
      </c>
      <c r="AI74" s="142">
        <v>0</v>
      </c>
      <c r="AJ74" s="341">
        <v>0</v>
      </c>
      <c r="AK74" s="143">
        <v>0</v>
      </c>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6"/>
      <c r="CC74" s="346"/>
      <c r="CD74" s="346"/>
      <c r="CE74" s="346"/>
      <c r="CF74" s="346"/>
      <c r="CG74" s="346"/>
      <c r="CH74" s="346"/>
      <c r="CI74" s="346"/>
      <c r="CJ74" s="346"/>
      <c r="CK74" s="346"/>
      <c r="CL74" s="346"/>
      <c r="CM74" s="346"/>
      <c r="CN74" s="346"/>
      <c r="CO74" s="346"/>
      <c r="CP74" s="346"/>
      <c r="CQ74" s="346"/>
      <c r="CR74" s="346"/>
      <c r="CS74" s="346"/>
      <c r="CT74" s="346"/>
      <c r="CU74" s="346"/>
      <c r="CV74" s="346"/>
      <c r="CW74" s="346"/>
      <c r="CX74" s="346"/>
      <c r="CY74" s="346"/>
      <c r="CZ74" s="346"/>
      <c r="DA74" s="346"/>
      <c r="DB74" s="346"/>
    </row>
    <row r="75" spans="1:145" ht="16.899999999999999" customHeight="1">
      <c r="A75" s="26"/>
      <c r="B75" s="57"/>
      <c r="C75" s="43" t="s">
        <v>110</v>
      </c>
      <c r="D75" s="344">
        <v>7</v>
      </c>
      <c r="E75" s="344">
        <v>6</v>
      </c>
      <c r="F75" s="146">
        <v>85.714285714285708</v>
      </c>
      <c r="G75" s="344">
        <v>1</v>
      </c>
      <c r="H75" s="146">
        <v>16.666666666666664</v>
      </c>
      <c r="I75" s="344">
        <v>7</v>
      </c>
      <c r="J75" s="344">
        <v>6</v>
      </c>
      <c r="K75" s="146">
        <v>85.714285714285708</v>
      </c>
      <c r="L75" s="344">
        <v>1</v>
      </c>
      <c r="M75" s="147">
        <v>16.666666666666664</v>
      </c>
      <c r="N75" s="57"/>
      <c r="O75" s="43" t="s">
        <v>110</v>
      </c>
      <c r="P75" s="344">
        <v>5</v>
      </c>
      <c r="Q75" s="344">
        <v>4</v>
      </c>
      <c r="R75" s="146">
        <v>80</v>
      </c>
      <c r="S75" s="344">
        <v>1</v>
      </c>
      <c r="T75" s="146">
        <v>25</v>
      </c>
      <c r="U75" s="344">
        <v>0</v>
      </c>
      <c r="V75" s="344">
        <v>0</v>
      </c>
      <c r="W75" s="146">
        <v>0</v>
      </c>
      <c r="X75" s="344">
        <v>0</v>
      </c>
      <c r="Y75" s="147">
        <v>0</v>
      </c>
      <c r="Z75" s="57"/>
      <c r="AA75" s="43" t="s">
        <v>110</v>
      </c>
      <c r="AB75" s="344">
        <v>2</v>
      </c>
      <c r="AC75" s="344">
        <v>2</v>
      </c>
      <c r="AD75" s="146">
        <v>100</v>
      </c>
      <c r="AE75" s="344">
        <v>0</v>
      </c>
      <c r="AF75" s="146">
        <v>0</v>
      </c>
      <c r="AG75" s="344">
        <v>0</v>
      </c>
      <c r="AH75" s="344">
        <v>0</v>
      </c>
      <c r="AI75" s="146">
        <v>0</v>
      </c>
      <c r="AJ75" s="344">
        <v>0</v>
      </c>
      <c r="AK75" s="147">
        <v>0</v>
      </c>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row>
    <row r="76" spans="1:145" s="346" customFormat="1" ht="16.899999999999999" customHeight="1">
      <c r="A76" s="26"/>
      <c r="B76" s="57" t="s">
        <v>111</v>
      </c>
      <c r="C76" s="56" t="s">
        <v>3075</v>
      </c>
      <c r="D76" s="341">
        <v>5</v>
      </c>
      <c r="E76" s="341">
        <v>4</v>
      </c>
      <c r="F76" s="142">
        <v>80</v>
      </c>
      <c r="G76" s="341">
        <v>1</v>
      </c>
      <c r="H76" s="142">
        <v>25</v>
      </c>
      <c r="I76" s="341">
        <v>5</v>
      </c>
      <c r="J76" s="341">
        <v>4</v>
      </c>
      <c r="K76" s="142">
        <v>80</v>
      </c>
      <c r="L76" s="341">
        <v>1</v>
      </c>
      <c r="M76" s="143">
        <v>25</v>
      </c>
      <c r="N76" s="57" t="s">
        <v>111</v>
      </c>
      <c r="O76" s="56" t="s">
        <v>3075</v>
      </c>
      <c r="P76" s="341">
        <v>5</v>
      </c>
      <c r="Q76" s="341">
        <v>4</v>
      </c>
      <c r="R76" s="142">
        <v>80</v>
      </c>
      <c r="S76" s="341">
        <v>1</v>
      </c>
      <c r="T76" s="142">
        <v>25</v>
      </c>
      <c r="U76" s="341">
        <v>0</v>
      </c>
      <c r="V76" s="341">
        <v>0</v>
      </c>
      <c r="W76" s="142">
        <v>0</v>
      </c>
      <c r="X76" s="341">
        <v>0</v>
      </c>
      <c r="Y76" s="143">
        <v>0</v>
      </c>
      <c r="Z76" s="57" t="s">
        <v>111</v>
      </c>
      <c r="AA76" s="56" t="s">
        <v>3075</v>
      </c>
      <c r="AB76" s="341">
        <v>0</v>
      </c>
      <c r="AC76" s="341">
        <v>0</v>
      </c>
      <c r="AD76" s="142">
        <v>0</v>
      </c>
      <c r="AE76" s="341">
        <v>0</v>
      </c>
      <c r="AF76" s="142">
        <v>0</v>
      </c>
      <c r="AG76" s="341">
        <v>0</v>
      </c>
      <c r="AH76" s="341">
        <v>0</v>
      </c>
      <c r="AI76" s="142">
        <v>0</v>
      </c>
      <c r="AJ76" s="341">
        <v>0</v>
      </c>
      <c r="AK76" s="143">
        <v>0</v>
      </c>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row>
    <row r="77" spans="1:145" s="346" customFormat="1" ht="16.899999999999999" customHeight="1">
      <c r="A77" s="26"/>
      <c r="B77" s="459" t="s">
        <v>113</v>
      </c>
      <c r="C77" s="72" t="s">
        <v>3076</v>
      </c>
      <c r="D77" s="342">
        <v>1</v>
      </c>
      <c r="E77" s="342">
        <v>0</v>
      </c>
      <c r="F77" s="144">
        <v>0</v>
      </c>
      <c r="G77" s="342">
        <v>0</v>
      </c>
      <c r="H77" s="144">
        <v>0</v>
      </c>
      <c r="I77" s="342">
        <v>1</v>
      </c>
      <c r="J77" s="342">
        <v>0</v>
      </c>
      <c r="K77" s="144">
        <v>0</v>
      </c>
      <c r="L77" s="342">
        <v>0</v>
      </c>
      <c r="M77" s="145">
        <v>0</v>
      </c>
      <c r="N77" s="459" t="s">
        <v>113</v>
      </c>
      <c r="O77" s="72" t="s">
        <v>3076</v>
      </c>
      <c r="P77" s="342">
        <v>0</v>
      </c>
      <c r="Q77" s="342">
        <v>0</v>
      </c>
      <c r="R77" s="144">
        <v>0</v>
      </c>
      <c r="S77" s="342">
        <v>0</v>
      </c>
      <c r="T77" s="144">
        <v>0</v>
      </c>
      <c r="U77" s="342">
        <v>0</v>
      </c>
      <c r="V77" s="342">
        <v>0</v>
      </c>
      <c r="W77" s="144">
        <v>0</v>
      </c>
      <c r="X77" s="342">
        <v>0</v>
      </c>
      <c r="Y77" s="145">
        <v>0</v>
      </c>
      <c r="Z77" s="459" t="s">
        <v>113</v>
      </c>
      <c r="AA77" s="72" t="s">
        <v>3076</v>
      </c>
      <c r="AB77" s="342">
        <v>1</v>
      </c>
      <c r="AC77" s="342">
        <v>0</v>
      </c>
      <c r="AD77" s="144">
        <v>0</v>
      </c>
      <c r="AE77" s="342">
        <v>0</v>
      </c>
      <c r="AF77" s="144">
        <v>0</v>
      </c>
      <c r="AG77" s="342">
        <v>0</v>
      </c>
      <c r="AH77" s="342">
        <v>0</v>
      </c>
      <c r="AI77" s="144">
        <v>0</v>
      </c>
      <c r="AJ77" s="342">
        <v>0</v>
      </c>
      <c r="AK77" s="145">
        <v>0</v>
      </c>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row>
    <row r="78" spans="1:145" s="346" customFormat="1" ht="16.899999999999999" customHeight="1">
      <c r="A78" s="26"/>
      <c r="B78" s="460"/>
      <c r="C78" s="73" t="s">
        <v>115</v>
      </c>
      <c r="D78" s="342">
        <v>1</v>
      </c>
      <c r="E78" s="342">
        <v>0</v>
      </c>
      <c r="F78" s="144">
        <v>0</v>
      </c>
      <c r="G78" s="342">
        <v>0</v>
      </c>
      <c r="H78" s="144">
        <v>0</v>
      </c>
      <c r="I78" s="342">
        <v>1</v>
      </c>
      <c r="J78" s="342">
        <v>0</v>
      </c>
      <c r="K78" s="144">
        <v>0</v>
      </c>
      <c r="L78" s="342">
        <v>0</v>
      </c>
      <c r="M78" s="145">
        <v>0</v>
      </c>
      <c r="N78" s="460"/>
      <c r="O78" s="73" t="s">
        <v>115</v>
      </c>
      <c r="P78" s="342">
        <v>0</v>
      </c>
      <c r="Q78" s="342">
        <v>0</v>
      </c>
      <c r="R78" s="144">
        <v>0</v>
      </c>
      <c r="S78" s="342">
        <v>0</v>
      </c>
      <c r="T78" s="144">
        <v>0</v>
      </c>
      <c r="U78" s="342">
        <v>0</v>
      </c>
      <c r="V78" s="342">
        <v>0</v>
      </c>
      <c r="W78" s="144">
        <v>0</v>
      </c>
      <c r="X78" s="342">
        <v>0</v>
      </c>
      <c r="Y78" s="145">
        <v>0</v>
      </c>
      <c r="Z78" s="460"/>
      <c r="AA78" s="73" t="s">
        <v>115</v>
      </c>
      <c r="AB78" s="342">
        <v>0</v>
      </c>
      <c r="AC78" s="342">
        <v>0</v>
      </c>
      <c r="AD78" s="144">
        <v>0</v>
      </c>
      <c r="AE78" s="342">
        <v>0</v>
      </c>
      <c r="AF78" s="144">
        <v>0</v>
      </c>
      <c r="AG78" s="342">
        <v>1</v>
      </c>
      <c r="AH78" s="342">
        <v>0</v>
      </c>
      <c r="AI78" s="144">
        <v>0</v>
      </c>
      <c r="AJ78" s="342">
        <v>0</v>
      </c>
      <c r="AK78" s="145">
        <v>0</v>
      </c>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row>
    <row r="79" spans="1:145" ht="16.899999999999999" customHeight="1">
      <c r="A79" s="26"/>
      <c r="B79" s="460"/>
      <c r="C79" s="74" t="s">
        <v>116</v>
      </c>
      <c r="D79" s="342">
        <v>0</v>
      </c>
      <c r="E79" s="342">
        <v>0</v>
      </c>
      <c r="F79" s="144">
        <v>0</v>
      </c>
      <c r="G79" s="342">
        <v>0</v>
      </c>
      <c r="H79" s="144">
        <v>0</v>
      </c>
      <c r="I79" s="342">
        <v>0</v>
      </c>
      <c r="J79" s="342">
        <v>0</v>
      </c>
      <c r="K79" s="144">
        <v>0</v>
      </c>
      <c r="L79" s="342">
        <v>0</v>
      </c>
      <c r="M79" s="145">
        <v>0</v>
      </c>
      <c r="N79" s="460"/>
      <c r="O79" s="74" t="s">
        <v>116</v>
      </c>
      <c r="P79" s="342">
        <v>0</v>
      </c>
      <c r="Q79" s="342">
        <v>0</v>
      </c>
      <c r="R79" s="144">
        <v>0</v>
      </c>
      <c r="S79" s="342">
        <v>0</v>
      </c>
      <c r="T79" s="144">
        <v>0</v>
      </c>
      <c r="U79" s="342">
        <v>0</v>
      </c>
      <c r="V79" s="342">
        <v>0</v>
      </c>
      <c r="W79" s="144">
        <v>0</v>
      </c>
      <c r="X79" s="342">
        <v>0</v>
      </c>
      <c r="Y79" s="145">
        <v>0</v>
      </c>
      <c r="Z79" s="460"/>
      <c r="AA79" s="74" t="s">
        <v>116</v>
      </c>
      <c r="AB79" s="342">
        <v>0</v>
      </c>
      <c r="AC79" s="342">
        <v>0</v>
      </c>
      <c r="AD79" s="144">
        <v>0</v>
      </c>
      <c r="AE79" s="342">
        <v>0</v>
      </c>
      <c r="AF79" s="144">
        <v>0</v>
      </c>
      <c r="AG79" s="342">
        <v>0</v>
      </c>
      <c r="AH79" s="342">
        <v>0</v>
      </c>
      <c r="AI79" s="144">
        <v>0</v>
      </c>
      <c r="AJ79" s="342">
        <v>0</v>
      </c>
      <c r="AK79" s="145">
        <v>0</v>
      </c>
    </row>
    <row r="80" spans="1:145" s="346" customFormat="1" ht="16.899999999999999" customHeight="1">
      <c r="A80" s="26"/>
      <c r="B80" s="460"/>
      <c r="C80" s="73" t="s">
        <v>117</v>
      </c>
      <c r="D80" s="342">
        <v>1</v>
      </c>
      <c r="E80" s="342">
        <v>1</v>
      </c>
      <c r="F80" s="144">
        <v>100</v>
      </c>
      <c r="G80" s="342">
        <v>1</v>
      </c>
      <c r="H80" s="144">
        <v>100</v>
      </c>
      <c r="I80" s="342">
        <v>1</v>
      </c>
      <c r="J80" s="342">
        <v>1</v>
      </c>
      <c r="K80" s="144">
        <v>100</v>
      </c>
      <c r="L80" s="342">
        <v>1</v>
      </c>
      <c r="M80" s="145">
        <v>100</v>
      </c>
      <c r="N80" s="460"/>
      <c r="O80" s="73" t="s">
        <v>117</v>
      </c>
      <c r="P80" s="342">
        <v>0</v>
      </c>
      <c r="Q80" s="342">
        <v>0</v>
      </c>
      <c r="R80" s="144">
        <v>0</v>
      </c>
      <c r="S80" s="342">
        <v>0</v>
      </c>
      <c r="T80" s="144">
        <v>0</v>
      </c>
      <c r="U80" s="342">
        <v>0</v>
      </c>
      <c r="V80" s="342">
        <v>0</v>
      </c>
      <c r="W80" s="144">
        <v>0</v>
      </c>
      <c r="X80" s="342">
        <v>0</v>
      </c>
      <c r="Y80" s="145">
        <v>0</v>
      </c>
      <c r="Z80" s="460"/>
      <c r="AA80" s="73" t="s">
        <v>117</v>
      </c>
      <c r="AB80" s="342">
        <v>1</v>
      </c>
      <c r="AC80" s="342">
        <v>1</v>
      </c>
      <c r="AD80" s="144">
        <v>100</v>
      </c>
      <c r="AE80" s="342">
        <v>1</v>
      </c>
      <c r="AF80" s="144">
        <v>100</v>
      </c>
      <c r="AG80" s="342">
        <v>0</v>
      </c>
      <c r="AH80" s="342">
        <v>0</v>
      </c>
      <c r="AI80" s="144">
        <v>0</v>
      </c>
      <c r="AJ80" s="342">
        <v>0</v>
      </c>
      <c r="AK80" s="145">
        <v>0</v>
      </c>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row>
    <row r="81" spans="1:79" s="346" customFormat="1" ht="16.899999999999999" customHeight="1">
      <c r="A81" s="26"/>
      <c r="B81" s="461"/>
      <c r="C81" s="33" t="s">
        <v>34</v>
      </c>
      <c r="D81" s="341">
        <v>3</v>
      </c>
      <c r="E81" s="341">
        <v>1</v>
      </c>
      <c r="F81" s="142">
        <v>33.333333333333329</v>
      </c>
      <c r="G81" s="341">
        <v>1</v>
      </c>
      <c r="H81" s="142">
        <v>100</v>
      </c>
      <c r="I81" s="341">
        <v>3</v>
      </c>
      <c r="J81" s="341">
        <v>1</v>
      </c>
      <c r="K81" s="142">
        <v>33.333333333333329</v>
      </c>
      <c r="L81" s="341">
        <v>1</v>
      </c>
      <c r="M81" s="143">
        <v>100</v>
      </c>
      <c r="N81" s="461"/>
      <c r="O81" s="33" t="s">
        <v>34</v>
      </c>
      <c r="P81" s="341">
        <v>0</v>
      </c>
      <c r="Q81" s="341">
        <v>0</v>
      </c>
      <c r="R81" s="142">
        <v>0</v>
      </c>
      <c r="S81" s="341">
        <v>0</v>
      </c>
      <c r="T81" s="142">
        <v>0</v>
      </c>
      <c r="U81" s="341">
        <v>0</v>
      </c>
      <c r="V81" s="341">
        <v>0</v>
      </c>
      <c r="W81" s="142">
        <v>0</v>
      </c>
      <c r="X81" s="341">
        <v>0</v>
      </c>
      <c r="Y81" s="143">
        <v>0</v>
      </c>
      <c r="Z81" s="461"/>
      <c r="AA81" s="33" t="s">
        <v>34</v>
      </c>
      <c r="AB81" s="341">
        <v>2</v>
      </c>
      <c r="AC81" s="341">
        <v>1</v>
      </c>
      <c r="AD81" s="142">
        <v>50</v>
      </c>
      <c r="AE81" s="341">
        <v>1</v>
      </c>
      <c r="AF81" s="142">
        <v>100</v>
      </c>
      <c r="AG81" s="341">
        <v>1</v>
      </c>
      <c r="AH81" s="341">
        <v>0</v>
      </c>
      <c r="AI81" s="142">
        <v>0</v>
      </c>
      <c r="AJ81" s="341">
        <v>0</v>
      </c>
      <c r="AK81" s="143">
        <v>0</v>
      </c>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3"/>
      <c r="BU81" s="343"/>
      <c r="BV81" s="343"/>
      <c r="BW81" s="343"/>
      <c r="BX81" s="343"/>
      <c r="BY81" s="343"/>
      <c r="BZ81" s="343"/>
      <c r="CA81" s="343"/>
    </row>
    <row r="82" spans="1:79" ht="16.899999999999999" customHeight="1">
      <c r="A82" s="26"/>
      <c r="B82" s="459" t="s">
        <v>118</v>
      </c>
      <c r="C82" s="72" t="s">
        <v>3077</v>
      </c>
      <c r="D82" s="342">
        <v>2</v>
      </c>
      <c r="E82" s="342">
        <v>2</v>
      </c>
      <c r="F82" s="144">
        <v>100</v>
      </c>
      <c r="G82" s="342">
        <v>0</v>
      </c>
      <c r="H82" s="144">
        <v>0</v>
      </c>
      <c r="I82" s="342">
        <v>2</v>
      </c>
      <c r="J82" s="342">
        <v>2</v>
      </c>
      <c r="K82" s="144">
        <v>100</v>
      </c>
      <c r="L82" s="342">
        <v>0</v>
      </c>
      <c r="M82" s="145">
        <v>0</v>
      </c>
      <c r="N82" s="459" t="s">
        <v>118</v>
      </c>
      <c r="O82" s="72" t="s">
        <v>3077</v>
      </c>
      <c r="P82" s="342">
        <v>0</v>
      </c>
      <c r="Q82" s="342">
        <v>0</v>
      </c>
      <c r="R82" s="144">
        <v>0</v>
      </c>
      <c r="S82" s="342">
        <v>0</v>
      </c>
      <c r="T82" s="144">
        <v>0</v>
      </c>
      <c r="U82" s="342">
        <v>0</v>
      </c>
      <c r="V82" s="342">
        <v>0</v>
      </c>
      <c r="W82" s="144">
        <v>0</v>
      </c>
      <c r="X82" s="342">
        <v>0</v>
      </c>
      <c r="Y82" s="145">
        <v>0</v>
      </c>
      <c r="Z82" s="459" t="s">
        <v>118</v>
      </c>
      <c r="AA82" s="72" t="s">
        <v>3077</v>
      </c>
      <c r="AB82" s="342">
        <v>2</v>
      </c>
      <c r="AC82" s="342">
        <v>2</v>
      </c>
      <c r="AD82" s="144">
        <v>100</v>
      </c>
      <c r="AE82" s="342">
        <v>0</v>
      </c>
      <c r="AF82" s="144">
        <v>0</v>
      </c>
      <c r="AG82" s="342">
        <v>0</v>
      </c>
      <c r="AH82" s="342">
        <v>0</v>
      </c>
      <c r="AI82" s="144">
        <v>0</v>
      </c>
      <c r="AJ82" s="342">
        <v>0</v>
      </c>
      <c r="AK82" s="145">
        <v>0</v>
      </c>
    </row>
    <row r="83" spans="1:79" s="346" customFormat="1" ht="16.899999999999999" customHeight="1">
      <c r="A83" s="26"/>
      <c r="B83" s="460"/>
      <c r="C83" s="43" t="s">
        <v>120</v>
      </c>
      <c r="D83" s="342">
        <v>9</v>
      </c>
      <c r="E83" s="342">
        <v>4</v>
      </c>
      <c r="F83" s="144">
        <v>44.444444444444443</v>
      </c>
      <c r="G83" s="342">
        <v>1</v>
      </c>
      <c r="H83" s="144">
        <v>25</v>
      </c>
      <c r="I83" s="342">
        <v>9</v>
      </c>
      <c r="J83" s="342">
        <v>4</v>
      </c>
      <c r="K83" s="144">
        <v>44.444444444444443</v>
      </c>
      <c r="L83" s="342">
        <v>1</v>
      </c>
      <c r="M83" s="145">
        <v>25</v>
      </c>
      <c r="N83" s="460"/>
      <c r="O83" s="43" t="s">
        <v>120</v>
      </c>
      <c r="P83" s="342">
        <v>0</v>
      </c>
      <c r="Q83" s="342">
        <v>0</v>
      </c>
      <c r="R83" s="144">
        <v>0</v>
      </c>
      <c r="S83" s="342">
        <v>0</v>
      </c>
      <c r="T83" s="144">
        <v>0</v>
      </c>
      <c r="U83" s="342">
        <v>0</v>
      </c>
      <c r="V83" s="342">
        <v>0</v>
      </c>
      <c r="W83" s="144">
        <v>0</v>
      </c>
      <c r="X83" s="342">
        <v>0</v>
      </c>
      <c r="Y83" s="145">
        <v>0</v>
      </c>
      <c r="Z83" s="460"/>
      <c r="AA83" s="43" t="s">
        <v>120</v>
      </c>
      <c r="AB83" s="342">
        <v>4</v>
      </c>
      <c r="AC83" s="342">
        <v>4</v>
      </c>
      <c r="AD83" s="144">
        <v>100</v>
      </c>
      <c r="AE83" s="342">
        <v>1</v>
      </c>
      <c r="AF83" s="144">
        <v>25</v>
      </c>
      <c r="AG83" s="342">
        <v>5</v>
      </c>
      <c r="AH83" s="342">
        <v>0</v>
      </c>
      <c r="AI83" s="144">
        <v>0</v>
      </c>
      <c r="AJ83" s="342">
        <v>0</v>
      </c>
      <c r="AK83" s="145">
        <v>0</v>
      </c>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row>
    <row r="84" spans="1:79" s="346" customFormat="1" ht="16.899999999999999" customHeight="1">
      <c r="A84" s="26"/>
      <c r="B84" s="461"/>
      <c r="C84" s="50" t="s">
        <v>34</v>
      </c>
      <c r="D84" s="341">
        <v>11</v>
      </c>
      <c r="E84" s="341">
        <v>6</v>
      </c>
      <c r="F84" s="142">
        <v>54.54545454545454</v>
      </c>
      <c r="G84" s="341">
        <v>1</v>
      </c>
      <c r="H84" s="142">
        <v>16.666666666666664</v>
      </c>
      <c r="I84" s="341">
        <v>11</v>
      </c>
      <c r="J84" s="341">
        <v>6</v>
      </c>
      <c r="K84" s="142">
        <v>54.54545454545454</v>
      </c>
      <c r="L84" s="341">
        <v>1</v>
      </c>
      <c r="M84" s="143">
        <v>16.666666666666664</v>
      </c>
      <c r="N84" s="461"/>
      <c r="O84" s="50" t="s">
        <v>34</v>
      </c>
      <c r="P84" s="341">
        <v>0</v>
      </c>
      <c r="Q84" s="341">
        <v>0</v>
      </c>
      <c r="R84" s="142">
        <v>0</v>
      </c>
      <c r="S84" s="341">
        <v>0</v>
      </c>
      <c r="T84" s="142">
        <v>0</v>
      </c>
      <c r="U84" s="341">
        <v>0</v>
      </c>
      <c r="V84" s="341">
        <v>0</v>
      </c>
      <c r="W84" s="142">
        <v>0</v>
      </c>
      <c r="X84" s="341">
        <v>0</v>
      </c>
      <c r="Y84" s="143">
        <v>0</v>
      </c>
      <c r="Z84" s="461"/>
      <c r="AA84" s="50" t="s">
        <v>34</v>
      </c>
      <c r="AB84" s="341">
        <v>6</v>
      </c>
      <c r="AC84" s="341">
        <v>6</v>
      </c>
      <c r="AD84" s="142">
        <v>100</v>
      </c>
      <c r="AE84" s="341">
        <v>1</v>
      </c>
      <c r="AF84" s="142">
        <v>16.666666666666664</v>
      </c>
      <c r="AG84" s="341">
        <v>5</v>
      </c>
      <c r="AH84" s="341">
        <v>0</v>
      </c>
      <c r="AI84" s="142">
        <v>0</v>
      </c>
      <c r="AJ84" s="341">
        <v>0</v>
      </c>
      <c r="AK84" s="143">
        <v>0</v>
      </c>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row>
    <row r="85" spans="1:79" s="346" customFormat="1" ht="16.899999999999999" customHeight="1" thickBot="1">
      <c r="A85" s="26"/>
      <c r="B85" s="457" t="s">
        <v>121</v>
      </c>
      <c r="C85" s="458"/>
      <c r="D85" s="345">
        <v>32</v>
      </c>
      <c r="E85" s="345">
        <v>19</v>
      </c>
      <c r="F85" s="148">
        <v>59.375</v>
      </c>
      <c r="G85" s="345">
        <v>8</v>
      </c>
      <c r="H85" s="148">
        <v>42.105263157894733</v>
      </c>
      <c r="I85" s="345">
        <v>32</v>
      </c>
      <c r="J85" s="345">
        <v>19</v>
      </c>
      <c r="K85" s="148">
        <v>59.375</v>
      </c>
      <c r="L85" s="345">
        <v>8</v>
      </c>
      <c r="M85" s="149">
        <v>42.105263157894733</v>
      </c>
      <c r="N85" s="457" t="s">
        <v>121</v>
      </c>
      <c r="O85" s="458"/>
      <c r="P85" s="345">
        <v>17</v>
      </c>
      <c r="Q85" s="345">
        <v>12</v>
      </c>
      <c r="R85" s="148">
        <v>70.588235294117652</v>
      </c>
      <c r="S85" s="345">
        <v>6</v>
      </c>
      <c r="T85" s="148">
        <v>50</v>
      </c>
      <c r="U85" s="345">
        <v>1</v>
      </c>
      <c r="V85" s="345">
        <v>0</v>
      </c>
      <c r="W85" s="148">
        <v>0</v>
      </c>
      <c r="X85" s="345">
        <v>0</v>
      </c>
      <c r="Y85" s="149">
        <v>0</v>
      </c>
      <c r="Z85" s="457" t="s">
        <v>121</v>
      </c>
      <c r="AA85" s="458"/>
      <c r="AB85" s="345">
        <v>8</v>
      </c>
      <c r="AC85" s="345">
        <v>7</v>
      </c>
      <c r="AD85" s="148">
        <v>87.5</v>
      </c>
      <c r="AE85" s="345">
        <v>2</v>
      </c>
      <c r="AF85" s="148">
        <v>28.571428571428569</v>
      </c>
      <c r="AG85" s="345">
        <v>6</v>
      </c>
      <c r="AH85" s="345">
        <v>0</v>
      </c>
      <c r="AI85" s="148">
        <v>0</v>
      </c>
      <c r="AJ85" s="345">
        <v>0</v>
      </c>
      <c r="AK85" s="149">
        <v>0</v>
      </c>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row>
    <row r="86" spans="1:79" ht="16.899999999999999" customHeight="1">
      <c r="A86" s="26"/>
      <c r="B86" s="462" t="s">
        <v>122</v>
      </c>
      <c r="C86" s="43" t="s">
        <v>123</v>
      </c>
      <c r="D86" s="344">
        <v>6</v>
      </c>
      <c r="E86" s="344">
        <v>2</v>
      </c>
      <c r="F86" s="146">
        <v>33.333333333333329</v>
      </c>
      <c r="G86" s="344">
        <v>2</v>
      </c>
      <c r="H86" s="146">
        <v>100</v>
      </c>
      <c r="I86" s="344">
        <v>6</v>
      </c>
      <c r="J86" s="344">
        <v>2</v>
      </c>
      <c r="K86" s="146">
        <v>33.333333333333329</v>
      </c>
      <c r="L86" s="344">
        <v>2</v>
      </c>
      <c r="M86" s="147">
        <v>100</v>
      </c>
      <c r="N86" s="462" t="s">
        <v>122</v>
      </c>
      <c r="O86" s="43" t="s">
        <v>123</v>
      </c>
      <c r="P86" s="344">
        <v>0</v>
      </c>
      <c r="Q86" s="344">
        <v>0</v>
      </c>
      <c r="R86" s="146">
        <v>0</v>
      </c>
      <c r="S86" s="344">
        <v>0</v>
      </c>
      <c r="T86" s="146">
        <v>0</v>
      </c>
      <c r="U86" s="344">
        <v>0</v>
      </c>
      <c r="V86" s="344">
        <v>0</v>
      </c>
      <c r="W86" s="146">
        <v>0</v>
      </c>
      <c r="X86" s="344">
        <v>0</v>
      </c>
      <c r="Y86" s="147">
        <v>0</v>
      </c>
      <c r="Z86" s="462" t="s">
        <v>122</v>
      </c>
      <c r="AA86" s="43" t="s">
        <v>123</v>
      </c>
      <c r="AB86" s="344">
        <v>4</v>
      </c>
      <c r="AC86" s="344">
        <v>2</v>
      </c>
      <c r="AD86" s="146">
        <v>50</v>
      </c>
      <c r="AE86" s="344">
        <v>2</v>
      </c>
      <c r="AF86" s="146">
        <v>100</v>
      </c>
      <c r="AG86" s="344">
        <v>2</v>
      </c>
      <c r="AH86" s="344">
        <v>0</v>
      </c>
      <c r="AI86" s="146">
        <v>0</v>
      </c>
      <c r="AJ86" s="344">
        <v>0</v>
      </c>
      <c r="AK86" s="147">
        <v>0</v>
      </c>
    </row>
    <row r="87" spans="1:79" s="346" customFormat="1" ht="16.899999999999999" customHeight="1">
      <c r="A87" s="26"/>
      <c r="B87" s="460"/>
      <c r="C87" s="43" t="s">
        <v>124</v>
      </c>
      <c r="D87" s="342">
        <v>1</v>
      </c>
      <c r="E87" s="342">
        <v>0</v>
      </c>
      <c r="F87" s="144">
        <v>0</v>
      </c>
      <c r="G87" s="342">
        <v>0</v>
      </c>
      <c r="H87" s="144">
        <v>0</v>
      </c>
      <c r="I87" s="342">
        <v>1</v>
      </c>
      <c r="J87" s="342">
        <v>0</v>
      </c>
      <c r="K87" s="144">
        <v>0</v>
      </c>
      <c r="L87" s="342">
        <v>0</v>
      </c>
      <c r="M87" s="145">
        <v>0</v>
      </c>
      <c r="N87" s="460"/>
      <c r="O87" s="43" t="s">
        <v>124</v>
      </c>
      <c r="P87" s="342">
        <v>0</v>
      </c>
      <c r="Q87" s="342">
        <v>0</v>
      </c>
      <c r="R87" s="144">
        <v>0</v>
      </c>
      <c r="S87" s="342">
        <v>0</v>
      </c>
      <c r="T87" s="144">
        <v>0</v>
      </c>
      <c r="U87" s="342">
        <v>0</v>
      </c>
      <c r="V87" s="342">
        <v>0</v>
      </c>
      <c r="W87" s="144">
        <v>0</v>
      </c>
      <c r="X87" s="342">
        <v>0</v>
      </c>
      <c r="Y87" s="145">
        <v>0</v>
      </c>
      <c r="Z87" s="460"/>
      <c r="AA87" s="43" t="s">
        <v>124</v>
      </c>
      <c r="AB87" s="342">
        <v>1</v>
      </c>
      <c r="AC87" s="342">
        <v>0</v>
      </c>
      <c r="AD87" s="144">
        <v>0</v>
      </c>
      <c r="AE87" s="342">
        <v>0</v>
      </c>
      <c r="AF87" s="144">
        <v>0</v>
      </c>
      <c r="AG87" s="342">
        <v>0</v>
      </c>
      <c r="AH87" s="342">
        <v>0</v>
      </c>
      <c r="AI87" s="144">
        <v>0</v>
      </c>
      <c r="AJ87" s="342">
        <v>0</v>
      </c>
      <c r="AK87" s="145">
        <v>0</v>
      </c>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row>
    <row r="88" spans="1:79" s="346" customFormat="1" ht="16.899999999999999" customHeight="1">
      <c r="A88" s="26"/>
      <c r="B88" s="460"/>
      <c r="C88" s="73" t="s">
        <v>125</v>
      </c>
      <c r="D88" s="342">
        <v>0</v>
      </c>
      <c r="E88" s="342">
        <v>0</v>
      </c>
      <c r="F88" s="144">
        <v>0</v>
      </c>
      <c r="G88" s="342">
        <v>0</v>
      </c>
      <c r="H88" s="144">
        <v>0</v>
      </c>
      <c r="I88" s="342">
        <v>0</v>
      </c>
      <c r="J88" s="342">
        <v>0</v>
      </c>
      <c r="K88" s="144">
        <v>0</v>
      </c>
      <c r="L88" s="342">
        <v>0</v>
      </c>
      <c r="M88" s="145">
        <v>0</v>
      </c>
      <c r="N88" s="460"/>
      <c r="O88" s="73" t="s">
        <v>125</v>
      </c>
      <c r="P88" s="342">
        <v>0</v>
      </c>
      <c r="Q88" s="342">
        <v>0</v>
      </c>
      <c r="R88" s="144">
        <v>0</v>
      </c>
      <c r="S88" s="342">
        <v>0</v>
      </c>
      <c r="T88" s="144">
        <v>0</v>
      </c>
      <c r="U88" s="342">
        <v>0</v>
      </c>
      <c r="V88" s="342">
        <v>0</v>
      </c>
      <c r="W88" s="144">
        <v>0</v>
      </c>
      <c r="X88" s="342">
        <v>0</v>
      </c>
      <c r="Y88" s="145">
        <v>0</v>
      </c>
      <c r="Z88" s="460"/>
      <c r="AA88" s="73" t="s">
        <v>125</v>
      </c>
      <c r="AB88" s="342">
        <v>0</v>
      </c>
      <c r="AC88" s="342">
        <v>0</v>
      </c>
      <c r="AD88" s="144">
        <v>0</v>
      </c>
      <c r="AE88" s="342">
        <v>0</v>
      </c>
      <c r="AF88" s="144">
        <v>0</v>
      </c>
      <c r="AG88" s="342">
        <v>0</v>
      </c>
      <c r="AH88" s="342">
        <v>0</v>
      </c>
      <c r="AI88" s="144">
        <v>0</v>
      </c>
      <c r="AJ88" s="342">
        <v>0</v>
      </c>
      <c r="AK88" s="145">
        <v>0</v>
      </c>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row>
    <row r="89" spans="1:79" ht="16.899999999999999" customHeight="1">
      <c r="A89" s="26"/>
      <c r="B89" s="461"/>
      <c r="C89" s="33" t="s">
        <v>34</v>
      </c>
      <c r="D89" s="341">
        <v>7</v>
      </c>
      <c r="E89" s="341">
        <v>2</v>
      </c>
      <c r="F89" s="142">
        <v>28.571428571428569</v>
      </c>
      <c r="G89" s="341">
        <v>2</v>
      </c>
      <c r="H89" s="142">
        <v>100</v>
      </c>
      <c r="I89" s="341">
        <v>7</v>
      </c>
      <c r="J89" s="341">
        <v>2</v>
      </c>
      <c r="K89" s="142">
        <v>28.571428571428569</v>
      </c>
      <c r="L89" s="341">
        <v>2</v>
      </c>
      <c r="M89" s="143">
        <v>100</v>
      </c>
      <c r="N89" s="461"/>
      <c r="O89" s="33" t="s">
        <v>34</v>
      </c>
      <c r="P89" s="341">
        <v>0</v>
      </c>
      <c r="Q89" s="341">
        <v>0</v>
      </c>
      <c r="R89" s="142">
        <v>0</v>
      </c>
      <c r="S89" s="341">
        <v>0</v>
      </c>
      <c r="T89" s="142">
        <v>0</v>
      </c>
      <c r="U89" s="341">
        <v>0</v>
      </c>
      <c r="V89" s="341">
        <v>0</v>
      </c>
      <c r="W89" s="142">
        <v>0</v>
      </c>
      <c r="X89" s="341">
        <v>0</v>
      </c>
      <c r="Y89" s="143">
        <v>0</v>
      </c>
      <c r="Z89" s="461"/>
      <c r="AA89" s="33" t="s">
        <v>34</v>
      </c>
      <c r="AB89" s="341">
        <v>5</v>
      </c>
      <c r="AC89" s="341">
        <v>2</v>
      </c>
      <c r="AD89" s="142">
        <v>40</v>
      </c>
      <c r="AE89" s="341">
        <v>2</v>
      </c>
      <c r="AF89" s="142">
        <v>100</v>
      </c>
      <c r="AG89" s="341">
        <v>2</v>
      </c>
      <c r="AH89" s="341">
        <v>0</v>
      </c>
      <c r="AI89" s="142">
        <v>0</v>
      </c>
      <c r="AJ89" s="341">
        <v>0</v>
      </c>
      <c r="AK89" s="143">
        <v>0</v>
      </c>
    </row>
    <row r="90" spans="1:79" s="346" customFormat="1" ht="16.899999999999999" customHeight="1">
      <c r="A90" s="26"/>
      <c r="B90" s="75" t="s">
        <v>126</v>
      </c>
      <c r="C90" s="76" t="s">
        <v>127</v>
      </c>
      <c r="D90" s="341">
        <v>0</v>
      </c>
      <c r="E90" s="341">
        <v>0</v>
      </c>
      <c r="F90" s="142">
        <v>0</v>
      </c>
      <c r="G90" s="341">
        <v>0</v>
      </c>
      <c r="H90" s="142">
        <v>0</v>
      </c>
      <c r="I90" s="341">
        <v>0</v>
      </c>
      <c r="J90" s="341">
        <v>0</v>
      </c>
      <c r="K90" s="142">
        <v>0</v>
      </c>
      <c r="L90" s="341">
        <v>0</v>
      </c>
      <c r="M90" s="143">
        <v>0</v>
      </c>
      <c r="N90" s="75" t="s">
        <v>126</v>
      </c>
      <c r="O90" s="76" t="s">
        <v>127</v>
      </c>
      <c r="P90" s="341">
        <v>0</v>
      </c>
      <c r="Q90" s="341">
        <v>0</v>
      </c>
      <c r="R90" s="142">
        <v>0</v>
      </c>
      <c r="S90" s="341">
        <v>0</v>
      </c>
      <c r="T90" s="142">
        <v>0</v>
      </c>
      <c r="U90" s="341">
        <v>0</v>
      </c>
      <c r="V90" s="341">
        <v>0</v>
      </c>
      <c r="W90" s="142">
        <v>0</v>
      </c>
      <c r="X90" s="341">
        <v>0</v>
      </c>
      <c r="Y90" s="143">
        <v>0</v>
      </c>
      <c r="Z90" s="75" t="s">
        <v>126</v>
      </c>
      <c r="AA90" s="76" t="s">
        <v>127</v>
      </c>
      <c r="AB90" s="341">
        <v>0</v>
      </c>
      <c r="AC90" s="341">
        <v>0</v>
      </c>
      <c r="AD90" s="142">
        <v>0</v>
      </c>
      <c r="AE90" s="341">
        <v>0</v>
      </c>
      <c r="AF90" s="142">
        <v>0</v>
      </c>
      <c r="AG90" s="341">
        <v>0</v>
      </c>
      <c r="AH90" s="341">
        <v>0</v>
      </c>
      <c r="AI90" s="142">
        <v>0</v>
      </c>
      <c r="AJ90" s="341">
        <v>0</v>
      </c>
      <c r="AK90" s="143">
        <v>0</v>
      </c>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row>
    <row r="91" spans="1:79" s="346" customFormat="1" ht="16.899999999999999" customHeight="1" thickBot="1">
      <c r="A91" s="26"/>
      <c r="B91" s="457" t="s">
        <v>128</v>
      </c>
      <c r="C91" s="458"/>
      <c r="D91" s="345">
        <v>7</v>
      </c>
      <c r="E91" s="345">
        <v>2</v>
      </c>
      <c r="F91" s="148">
        <v>28.571428571428569</v>
      </c>
      <c r="G91" s="345">
        <v>2</v>
      </c>
      <c r="H91" s="148">
        <v>100</v>
      </c>
      <c r="I91" s="345">
        <v>7</v>
      </c>
      <c r="J91" s="345">
        <v>2</v>
      </c>
      <c r="K91" s="148">
        <v>28.571428571428569</v>
      </c>
      <c r="L91" s="345">
        <v>2</v>
      </c>
      <c r="M91" s="149">
        <v>100</v>
      </c>
      <c r="N91" s="457" t="s">
        <v>128</v>
      </c>
      <c r="O91" s="458"/>
      <c r="P91" s="345">
        <v>0</v>
      </c>
      <c r="Q91" s="345">
        <v>0</v>
      </c>
      <c r="R91" s="148">
        <v>0</v>
      </c>
      <c r="S91" s="345">
        <v>0</v>
      </c>
      <c r="T91" s="148">
        <v>0</v>
      </c>
      <c r="U91" s="345">
        <v>0</v>
      </c>
      <c r="V91" s="345">
        <v>0</v>
      </c>
      <c r="W91" s="148">
        <v>0</v>
      </c>
      <c r="X91" s="345">
        <v>0</v>
      </c>
      <c r="Y91" s="149">
        <v>0</v>
      </c>
      <c r="Z91" s="457" t="s">
        <v>128</v>
      </c>
      <c r="AA91" s="458"/>
      <c r="AB91" s="345">
        <v>5</v>
      </c>
      <c r="AC91" s="345">
        <v>2</v>
      </c>
      <c r="AD91" s="148">
        <v>40</v>
      </c>
      <c r="AE91" s="345">
        <v>2</v>
      </c>
      <c r="AF91" s="148">
        <v>100</v>
      </c>
      <c r="AG91" s="345">
        <v>2</v>
      </c>
      <c r="AH91" s="345">
        <v>0</v>
      </c>
      <c r="AI91" s="148">
        <v>0</v>
      </c>
      <c r="AJ91" s="345">
        <v>0</v>
      </c>
      <c r="AK91" s="149">
        <v>0</v>
      </c>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row>
    <row r="92" spans="1:79" s="346" customFormat="1" ht="16.899999999999999" customHeight="1">
      <c r="A92" s="26"/>
      <c r="B92" s="77"/>
      <c r="C92" s="43" t="s">
        <v>129</v>
      </c>
      <c r="D92" s="344">
        <v>0</v>
      </c>
      <c r="E92" s="344">
        <v>0</v>
      </c>
      <c r="F92" s="146">
        <v>0</v>
      </c>
      <c r="G92" s="344">
        <v>0</v>
      </c>
      <c r="H92" s="146">
        <v>0</v>
      </c>
      <c r="I92" s="344">
        <v>0</v>
      </c>
      <c r="J92" s="344">
        <v>0</v>
      </c>
      <c r="K92" s="146">
        <v>0</v>
      </c>
      <c r="L92" s="344">
        <v>0</v>
      </c>
      <c r="M92" s="147">
        <v>0</v>
      </c>
      <c r="N92" s="77"/>
      <c r="O92" s="43" t="s">
        <v>129</v>
      </c>
      <c r="P92" s="344">
        <v>0</v>
      </c>
      <c r="Q92" s="344">
        <v>0</v>
      </c>
      <c r="R92" s="146">
        <v>0</v>
      </c>
      <c r="S92" s="344">
        <v>0</v>
      </c>
      <c r="T92" s="146">
        <v>0</v>
      </c>
      <c r="U92" s="344">
        <v>0</v>
      </c>
      <c r="V92" s="344">
        <v>0</v>
      </c>
      <c r="W92" s="146">
        <v>0</v>
      </c>
      <c r="X92" s="344">
        <v>0</v>
      </c>
      <c r="Y92" s="147">
        <v>0</v>
      </c>
      <c r="Z92" s="77"/>
      <c r="AA92" s="43" t="s">
        <v>129</v>
      </c>
      <c r="AB92" s="344">
        <v>0</v>
      </c>
      <c r="AC92" s="344">
        <v>0</v>
      </c>
      <c r="AD92" s="146">
        <v>0</v>
      </c>
      <c r="AE92" s="344">
        <v>0</v>
      </c>
      <c r="AF92" s="146">
        <v>0</v>
      </c>
      <c r="AG92" s="344">
        <v>0</v>
      </c>
      <c r="AH92" s="344">
        <v>0</v>
      </c>
      <c r="AI92" s="146">
        <v>0</v>
      </c>
      <c r="AJ92" s="344">
        <v>0</v>
      </c>
      <c r="AK92" s="147">
        <v>0</v>
      </c>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row>
    <row r="93" spans="1:79" s="346" customFormat="1" ht="16.899999999999999" customHeight="1" thickBot="1">
      <c r="A93" s="26"/>
      <c r="B93" s="77"/>
      <c r="C93" s="43" t="s">
        <v>130</v>
      </c>
      <c r="D93" s="348">
        <v>0</v>
      </c>
      <c r="E93" s="348">
        <v>0</v>
      </c>
      <c r="F93" s="154">
        <v>0</v>
      </c>
      <c r="G93" s="348">
        <v>0</v>
      </c>
      <c r="H93" s="154">
        <v>0</v>
      </c>
      <c r="I93" s="348">
        <v>0</v>
      </c>
      <c r="J93" s="348">
        <v>0</v>
      </c>
      <c r="K93" s="154">
        <v>0</v>
      </c>
      <c r="L93" s="348">
        <v>0</v>
      </c>
      <c r="M93" s="155">
        <v>0</v>
      </c>
      <c r="N93" s="77"/>
      <c r="O93" s="43" t="s">
        <v>130</v>
      </c>
      <c r="P93" s="348">
        <v>0</v>
      </c>
      <c r="Q93" s="348">
        <v>0</v>
      </c>
      <c r="R93" s="154">
        <v>0</v>
      </c>
      <c r="S93" s="348">
        <v>0</v>
      </c>
      <c r="T93" s="154">
        <v>0</v>
      </c>
      <c r="U93" s="348">
        <v>0</v>
      </c>
      <c r="V93" s="348">
        <v>0</v>
      </c>
      <c r="W93" s="154">
        <v>0</v>
      </c>
      <c r="X93" s="348">
        <v>0</v>
      </c>
      <c r="Y93" s="155">
        <v>0</v>
      </c>
      <c r="Z93" s="77"/>
      <c r="AA93" s="43" t="s">
        <v>130</v>
      </c>
      <c r="AB93" s="348">
        <v>0</v>
      </c>
      <c r="AC93" s="348">
        <v>0</v>
      </c>
      <c r="AD93" s="154">
        <v>0</v>
      </c>
      <c r="AE93" s="348">
        <v>0</v>
      </c>
      <c r="AF93" s="154">
        <v>0</v>
      </c>
      <c r="AG93" s="348">
        <v>0</v>
      </c>
      <c r="AH93" s="348">
        <v>0</v>
      </c>
      <c r="AI93" s="154">
        <v>0</v>
      </c>
      <c r="AJ93" s="348">
        <v>0</v>
      </c>
      <c r="AK93" s="155">
        <v>0</v>
      </c>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row>
    <row r="94" spans="1:79" s="346" customFormat="1" ht="16.899999999999999" customHeight="1" thickTop="1">
      <c r="A94" s="26"/>
      <c r="B94" s="449" t="s">
        <v>131</v>
      </c>
      <c r="C94" s="450"/>
      <c r="D94" s="344"/>
      <c r="E94" s="344"/>
      <c r="F94" s="146"/>
      <c r="G94" s="344"/>
      <c r="H94" s="146"/>
      <c r="I94" s="344">
        <v>298</v>
      </c>
      <c r="J94" s="344">
        <v>199</v>
      </c>
      <c r="K94" s="146">
        <v>66.77852348993288</v>
      </c>
      <c r="L94" s="344">
        <v>118</v>
      </c>
      <c r="M94" s="147">
        <v>59.2964824120603</v>
      </c>
      <c r="N94" s="449" t="s">
        <v>131</v>
      </c>
      <c r="O94" s="450"/>
      <c r="P94" s="344">
        <v>281</v>
      </c>
      <c r="Q94" s="344">
        <v>198</v>
      </c>
      <c r="R94" s="146">
        <v>70.462633451957288</v>
      </c>
      <c r="S94" s="344">
        <v>118</v>
      </c>
      <c r="T94" s="146">
        <v>59.595959595959592</v>
      </c>
      <c r="U94" s="344">
        <v>17</v>
      </c>
      <c r="V94" s="344">
        <v>1</v>
      </c>
      <c r="W94" s="146">
        <v>5.8823529411764701</v>
      </c>
      <c r="X94" s="344">
        <v>0</v>
      </c>
      <c r="Y94" s="147">
        <v>0</v>
      </c>
      <c r="Z94" s="449" t="s">
        <v>131</v>
      </c>
      <c r="AA94" s="450"/>
      <c r="AB94" s="344">
        <v>0</v>
      </c>
      <c r="AC94" s="344">
        <v>0</v>
      </c>
      <c r="AD94" s="146">
        <v>0</v>
      </c>
      <c r="AE94" s="344">
        <v>0</v>
      </c>
      <c r="AF94" s="146">
        <v>0</v>
      </c>
      <c r="AG94" s="344">
        <v>0</v>
      </c>
      <c r="AH94" s="344">
        <v>0</v>
      </c>
      <c r="AI94" s="146">
        <v>0</v>
      </c>
      <c r="AJ94" s="344">
        <v>0</v>
      </c>
      <c r="AK94" s="147">
        <v>0</v>
      </c>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row>
    <row r="95" spans="1:79" s="346" customFormat="1" ht="16.899999999999999" customHeight="1">
      <c r="A95" s="26"/>
      <c r="B95" s="451" t="s">
        <v>132</v>
      </c>
      <c r="C95" s="452"/>
      <c r="D95" s="342"/>
      <c r="E95" s="342"/>
      <c r="F95" s="144"/>
      <c r="G95" s="342"/>
      <c r="H95" s="144"/>
      <c r="I95" s="342">
        <v>25</v>
      </c>
      <c r="J95" s="342">
        <v>9</v>
      </c>
      <c r="K95" s="144">
        <v>36</v>
      </c>
      <c r="L95" s="342">
        <v>4</v>
      </c>
      <c r="M95" s="145">
        <v>44.444444444444443</v>
      </c>
      <c r="N95" s="451" t="s">
        <v>132</v>
      </c>
      <c r="O95" s="452"/>
      <c r="P95" s="342">
        <v>0</v>
      </c>
      <c r="Q95" s="342">
        <v>0</v>
      </c>
      <c r="R95" s="144">
        <v>0</v>
      </c>
      <c r="S95" s="342">
        <v>0</v>
      </c>
      <c r="T95" s="144">
        <v>0</v>
      </c>
      <c r="U95" s="342">
        <v>0</v>
      </c>
      <c r="V95" s="342">
        <v>0</v>
      </c>
      <c r="W95" s="144">
        <v>0</v>
      </c>
      <c r="X95" s="342">
        <v>0</v>
      </c>
      <c r="Y95" s="145">
        <v>0</v>
      </c>
      <c r="Z95" s="451" t="s">
        <v>132</v>
      </c>
      <c r="AA95" s="452"/>
      <c r="AB95" s="342">
        <v>13</v>
      </c>
      <c r="AC95" s="342">
        <v>9</v>
      </c>
      <c r="AD95" s="144">
        <v>69.230769230769226</v>
      </c>
      <c r="AE95" s="342">
        <v>4</v>
      </c>
      <c r="AF95" s="144">
        <v>44.444444444444443</v>
      </c>
      <c r="AG95" s="342">
        <v>12</v>
      </c>
      <c r="AH95" s="342">
        <v>0</v>
      </c>
      <c r="AI95" s="144">
        <v>0</v>
      </c>
      <c r="AJ95" s="342">
        <v>0</v>
      </c>
      <c r="AK95" s="145">
        <v>0</v>
      </c>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row>
    <row r="96" spans="1:79" s="346" customFormat="1" ht="16.899999999999999" customHeight="1">
      <c r="A96" s="26"/>
      <c r="B96" s="453" t="s">
        <v>133</v>
      </c>
      <c r="C96" s="454"/>
      <c r="D96" s="342"/>
      <c r="E96" s="342"/>
      <c r="F96" s="144"/>
      <c r="G96" s="342"/>
      <c r="H96" s="144"/>
      <c r="I96" s="342">
        <v>0</v>
      </c>
      <c r="J96" s="342">
        <v>0</v>
      </c>
      <c r="K96" s="144">
        <v>0</v>
      </c>
      <c r="L96" s="342">
        <v>0</v>
      </c>
      <c r="M96" s="145">
        <v>0</v>
      </c>
      <c r="N96" s="453" t="s">
        <v>133</v>
      </c>
      <c r="O96" s="454"/>
      <c r="P96" s="342">
        <v>0</v>
      </c>
      <c r="Q96" s="342">
        <v>0</v>
      </c>
      <c r="R96" s="144">
        <v>0</v>
      </c>
      <c r="S96" s="342">
        <v>0</v>
      </c>
      <c r="T96" s="144">
        <v>0</v>
      </c>
      <c r="U96" s="342">
        <v>0</v>
      </c>
      <c r="V96" s="342">
        <v>0</v>
      </c>
      <c r="W96" s="144">
        <v>0</v>
      </c>
      <c r="X96" s="342">
        <v>0</v>
      </c>
      <c r="Y96" s="145">
        <v>0</v>
      </c>
      <c r="Z96" s="453" t="s">
        <v>133</v>
      </c>
      <c r="AA96" s="454"/>
      <c r="AB96" s="342">
        <v>0</v>
      </c>
      <c r="AC96" s="342">
        <v>0</v>
      </c>
      <c r="AD96" s="144">
        <v>0</v>
      </c>
      <c r="AE96" s="342">
        <v>0</v>
      </c>
      <c r="AF96" s="144">
        <v>0</v>
      </c>
      <c r="AG96" s="342">
        <v>0</v>
      </c>
      <c r="AH96" s="342">
        <v>0</v>
      </c>
      <c r="AI96" s="144">
        <v>0</v>
      </c>
      <c r="AJ96" s="342">
        <v>0</v>
      </c>
      <c r="AK96" s="145">
        <v>0</v>
      </c>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row>
    <row r="97" spans="1:79" ht="16.899999999999999" customHeight="1" thickBot="1">
      <c r="A97" s="26"/>
      <c r="B97" s="455" t="s">
        <v>134</v>
      </c>
      <c r="C97" s="456"/>
      <c r="D97" s="349">
        <v>323</v>
      </c>
      <c r="E97" s="349">
        <v>208</v>
      </c>
      <c r="F97" s="158">
        <v>64.396284829721367</v>
      </c>
      <c r="G97" s="349">
        <v>122</v>
      </c>
      <c r="H97" s="158">
        <v>58.653846153846153</v>
      </c>
      <c r="I97" s="349">
        <v>323</v>
      </c>
      <c r="J97" s="349">
        <v>208</v>
      </c>
      <c r="K97" s="158">
        <v>64.396284829721367</v>
      </c>
      <c r="L97" s="349">
        <v>122</v>
      </c>
      <c r="M97" s="159">
        <v>58.653846153846153</v>
      </c>
      <c r="N97" s="455" t="s">
        <v>134</v>
      </c>
      <c r="O97" s="456"/>
      <c r="P97" s="349">
        <v>281</v>
      </c>
      <c r="Q97" s="349">
        <v>198</v>
      </c>
      <c r="R97" s="158">
        <v>70.462633451957288</v>
      </c>
      <c r="S97" s="349">
        <v>118</v>
      </c>
      <c r="T97" s="158">
        <v>59.595959595959592</v>
      </c>
      <c r="U97" s="349">
        <v>17</v>
      </c>
      <c r="V97" s="349">
        <v>1</v>
      </c>
      <c r="W97" s="158">
        <v>5.8823529411764701</v>
      </c>
      <c r="X97" s="349">
        <v>0</v>
      </c>
      <c r="Y97" s="159">
        <v>0</v>
      </c>
      <c r="Z97" s="455" t="s">
        <v>134</v>
      </c>
      <c r="AA97" s="456"/>
      <c r="AB97" s="349">
        <v>13</v>
      </c>
      <c r="AC97" s="349">
        <v>9</v>
      </c>
      <c r="AD97" s="158">
        <v>69.230769230769226</v>
      </c>
      <c r="AE97" s="349">
        <v>4</v>
      </c>
      <c r="AF97" s="158">
        <v>44.444444444444443</v>
      </c>
      <c r="AG97" s="349">
        <v>12</v>
      </c>
      <c r="AH97" s="349">
        <v>0</v>
      </c>
      <c r="AI97" s="158">
        <v>0</v>
      </c>
      <c r="AJ97" s="349">
        <v>0</v>
      </c>
      <c r="AK97" s="159">
        <v>0</v>
      </c>
    </row>
    <row r="98" spans="1:79" ht="17.25" customHeight="1">
      <c r="A98" s="26"/>
      <c r="B98" s="86" t="s">
        <v>135</v>
      </c>
      <c r="C98" s="87"/>
      <c r="D98" s="269"/>
      <c r="H98" s="311"/>
      <c r="I98" s="312"/>
      <c r="J98" s="13"/>
      <c r="L98" s="86"/>
      <c r="M98" s="13"/>
      <c r="N98" s="86" t="s">
        <v>135</v>
      </c>
      <c r="O98" s="87"/>
      <c r="P98" s="269"/>
      <c r="Q98" s="311"/>
      <c r="R98" s="269"/>
      <c r="S98" s="311"/>
      <c r="T98" s="311"/>
      <c r="U98" s="312"/>
      <c r="X98" s="86"/>
      <c r="Y98" s="13"/>
      <c r="Z98" s="86" t="s">
        <v>135</v>
      </c>
      <c r="AA98" s="87"/>
      <c r="AB98" s="269"/>
      <c r="AC98" s="311"/>
      <c r="AD98" s="269"/>
      <c r="AE98" s="311"/>
      <c r="AF98" s="311"/>
      <c r="AG98" s="312"/>
      <c r="AJ98" s="86"/>
      <c r="AK98" s="13"/>
      <c r="BZ98" s="308"/>
      <c r="CA98" s="308"/>
    </row>
    <row r="99" spans="1:79" ht="17.25" customHeight="1">
      <c r="A99" s="26"/>
      <c r="B99" s="92" t="s">
        <v>136</v>
      </c>
      <c r="C99" s="93"/>
      <c r="D99" s="269"/>
      <c r="H99" s="311"/>
      <c r="I99" s="312"/>
      <c r="J99" s="13"/>
      <c r="L99" s="86"/>
      <c r="M99" s="13"/>
      <c r="N99" s="92" t="s">
        <v>136</v>
      </c>
      <c r="O99" s="93"/>
      <c r="P99" s="269"/>
      <c r="Q99" s="311"/>
      <c r="R99" s="269"/>
      <c r="S99" s="311"/>
      <c r="T99" s="311"/>
      <c r="U99" s="312"/>
      <c r="X99" s="86"/>
      <c r="Y99" s="13"/>
      <c r="Z99" s="92" t="s">
        <v>136</v>
      </c>
      <c r="AA99" s="93"/>
      <c r="AB99" s="269"/>
      <c r="AC99" s="311"/>
      <c r="AD99" s="269"/>
      <c r="AE99" s="311"/>
      <c r="AF99" s="311"/>
      <c r="AG99" s="312"/>
      <c r="AJ99" s="86"/>
      <c r="AK99" s="13"/>
      <c r="BZ99" s="308"/>
      <c r="CA99" s="308"/>
    </row>
    <row r="100" spans="1:79" ht="17.25" customHeight="1">
      <c r="A100" s="26"/>
      <c r="B100" s="92" t="s">
        <v>137</v>
      </c>
      <c r="C100" s="93"/>
      <c r="D100" s="269"/>
      <c r="H100" s="311"/>
      <c r="I100" s="312"/>
      <c r="J100" s="13"/>
      <c r="L100" s="86"/>
      <c r="M100" s="13"/>
      <c r="N100" s="92" t="s">
        <v>137</v>
      </c>
      <c r="O100" s="93"/>
      <c r="P100" s="269"/>
      <c r="Q100" s="311"/>
      <c r="R100" s="269"/>
      <c r="S100" s="311"/>
      <c r="T100" s="311"/>
      <c r="U100" s="312"/>
      <c r="X100" s="86"/>
      <c r="Y100" s="13"/>
      <c r="Z100" s="92" t="s">
        <v>137</v>
      </c>
      <c r="AA100" s="93"/>
      <c r="AB100" s="269"/>
      <c r="AC100" s="311"/>
      <c r="AD100" s="269"/>
      <c r="AE100" s="311"/>
      <c r="AF100" s="311"/>
      <c r="AG100" s="312"/>
      <c r="AJ100" s="86"/>
      <c r="AK100" s="13"/>
      <c r="BZ100" s="308"/>
      <c r="CA100" s="308"/>
    </row>
    <row r="101" spans="1:79" ht="17.25" customHeight="1">
      <c r="A101" s="26"/>
      <c r="B101" s="95" t="s">
        <v>138</v>
      </c>
      <c r="C101" s="93"/>
      <c r="D101" s="269"/>
      <c r="H101" s="311"/>
      <c r="I101" s="312"/>
      <c r="J101" s="13"/>
      <c r="M101" s="13"/>
      <c r="N101" s="95" t="s">
        <v>138</v>
      </c>
      <c r="O101" s="93"/>
      <c r="P101" s="269"/>
      <c r="Q101" s="311"/>
      <c r="R101" s="269"/>
      <c r="S101" s="311"/>
      <c r="T101" s="311"/>
      <c r="U101" s="312"/>
      <c r="Y101" s="13"/>
      <c r="Z101" s="95" t="s">
        <v>138</v>
      </c>
      <c r="AA101" s="93"/>
      <c r="AB101" s="269"/>
      <c r="AC101" s="311"/>
      <c r="AD101" s="269"/>
      <c r="AE101" s="311"/>
      <c r="AF101" s="311"/>
      <c r="AG101" s="312"/>
      <c r="AK101" s="13"/>
      <c r="BZ101" s="308"/>
      <c r="CA101" s="308"/>
    </row>
    <row r="102" spans="1:79" ht="17.25" customHeight="1">
      <c r="A102" s="26"/>
      <c r="B102" s="95" t="s">
        <v>139</v>
      </c>
      <c r="C102" s="93"/>
      <c r="D102" s="269"/>
      <c r="H102" s="311"/>
      <c r="I102" s="312"/>
      <c r="J102" s="13"/>
      <c r="M102" s="13"/>
      <c r="N102" s="95" t="s">
        <v>139</v>
      </c>
      <c r="O102" s="93"/>
      <c r="P102" s="269"/>
      <c r="Q102" s="311"/>
      <c r="R102" s="269"/>
      <c r="S102" s="311"/>
      <c r="T102" s="311"/>
      <c r="U102" s="312"/>
      <c r="Y102" s="13"/>
      <c r="Z102" s="95" t="s">
        <v>139</v>
      </c>
      <c r="AA102" s="93"/>
      <c r="AB102" s="269"/>
      <c r="AC102" s="311"/>
      <c r="AD102" s="269"/>
      <c r="AE102" s="311"/>
      <c r="AF102" s="311"/>
      <c r="AG102" s="312"/>
      <c r="AK102" s="13"/>
      <c r="BZ102" s="308"/>
      <c r="CA102" s="308"/>
    </row>
    <row r="103" spans="1:79" ht="17.25" customHeight="1">
      <c r="A103" s="26"/>
      <c r="B103" s="96" t="s">
        <v>140</v>
      </c>
      <c r="C103" s="93"/>
      <c r="D103" s="269"/>
      <c r="H103" s="311"/>
      <c r="I103" s="312"/>
      <c r="J103" s="13"/>
      <c r="M103" s="13"/>
      <c r="N103" s="96" t="s">
        <v>140</v>
      </c>
      <c r="O103" s="93"/>
      <c r="P103" s="269"/>
      <c r="Q103" s="311"/>
      <c r="R103" s="269"/>
      <c r="S103" s="311"/>
      <c r="T103" s="311"/>
      <c r="U103" s="312"/>
      <c r="Y103" s="13"/>
      <c r="Z103" s="96" t="s">
        <v>140</v>
      </c>
      <c r="AA103" s="93"/>
      <c r="AB103" s="269"/>
      <c r="AC103" s="311"/>
      <c r="AD103" s="269"/>
      <c r="AE103" s="311"/>
      <c r="AF103" s="311"/>
      <c r="AG103" s="312"/>
      <c r="AK103" s="13"/>
      <c r="BZ103" s="308"/>
      <c r="CA103" s="308"/>
    </row>
    <row r="104" spans="1:79" ht="17.25" customHeight="1">
      <c r="A104" s="26"/>
      <c r="B104" s="96" t="s">
        <v>141</v>
      </c>
      <c r="C104" s="93"/>
      <c r="D104" s="269"/>
      <c r="H104" s="311"/>
      <c r="I104" s="312"/>
      <c r="J104" s="13"/>
      <c r="M104" s="13"/>
      <c r="N104" s="96" t="s">
        <v>141</v>
      </c>
      <c r="O104" s="93"/>
      <c r="P104" s="269"/>
      <c r="Q104" s="311"/>
      <c r="R104" s="269"/>
      <c r="S104" s="311"/>
      <c r="T104" s="311"/>
      <c r="U104" s="312"/>
      <c r="Y104" s="13"/>
      <c r="Z104" s="96" t="s">
        <v>141</v>
      </c>
      <c r="AA104" s="93"/>
      <c r="AB104" s="269"/>
      <c r="AC104" s="311"/>
      <c r="AD104" s="269"/>
      <c r="AE104" s="311"/>
      <c r="AF104" s="311"/>
      <c r="AG104" s="312"/>
      <c r="AK104" s="13"/>
      <c r="BZ104" s="308"/>
      <c r="CA104" s="308"/>
    </row>
    <row r="105" spans="1:79" ht="17.25" customHeight="1">
      <c r="A105" s="26"/>
      <c r="B105" s="96" t="s">
        <v>142</v>
      </c>
      <c r="C105" s="87"/>
      <c r="D105" s="269"/>
      <c r="H105" s="311"/>
      <c r="I105" s="312"/>
      <c r="J105" s="13"/>
      <c r="M105" s="13"/>
      <c r="N105" s="96" t="s">
        <v>142</v>
      </c>
      <c r="O105" s="87"/>
      <c r="P105" s="269"/>
      <c r="Q105" s="311"/>
      <c r="R105" s="269"/>
      <c r="S105" s="311"/>
      <c r="T105" s="311"/>
      <c r="U105" s="312"/>
      <c r="Y105" s="13"/>
      <c r="Z105" s="96" t="s">
        <v>142</v>
      </c>
      <c r="AA105" s="87"/>
      <c r="AB105" s="269"/>
      <c r="AC105" s="311"/>
      <c r="AD105" s="269"/>
      <c r="AE105" s="311"/>
      <c r="AF105" s="311"/>
      <c r="AG105" s="312"/>
      <c r="AK105" s="13"/>
      <c r="BZ105" s="308"/>
      <c r="CA105" s="308"/>
    </row>
    <row r="106" spans="1:79" ht="15" customHeight="1">
      <c r="F106" s="311"/>
      <c r="H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row>
    <row r="107" spans="1:79" ht="15" customHeight="1">
      <c r="F107" s="311"/>
      <c r="H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row>
    <row r="108" spans="1:79" ht="15" customHeight="1">
      <c r="F108" s="311"/>
      <c r="H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row>
    <row r="109" spans="1:79" ht="15" customHeight="1">
      <c r="F109" s="311"/>
      <c r="H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row>
    <row r="110" spans="1:79" ht="15" customHeight="1"/>
    <row r="111" spans="1:79" ht="15" customHeight="1"/>
    <row r="112" spans="1:79" ht="15" customHeight="1"/>
    <row r="113" spans="6:33" ht="15" customHeight="1"/>
    <row r="114" spans="6:33" ht="15" customHeight="1"/>
    <row r="115" spans="6:33" ht="15" customHeight="1"/>
    <row r="116" spans="6:33" ht="15" customHeight="1"/>
    <row r="117" spans="6:33" ht="15" customHeight="1">
      <c r="F117" s="311"/>
      <c r="H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row>
    <row r="118" spans="6:33" ht="15" customHeight="1"/>
    <row r="119" spans="6:33" ht="15" customHeight="1"/>
    <row r="120" spans="6:33" ht="15" customHeight="1"/>
    <row r="121" spans="6:33" ht="15" customHeight="1"/>
    <row r="122" spans="6:33" ht="15" customHeight="1"/>
    <row r="123" spans="6:33" ht="15" customHeight="1"/>
    <row r="124" spans="6:33" ht="15" customHeight="1"/>
    <row r="125" spans="6:33" ht="15" customHeight="1"/>
  </sheetData>
  <mergeCells count="78">
    <mergeCell ref="AG3:AK3"/>
    <mergeCell ref="B3:B6"/>
    <mergeCell ref="C3:C6"/>
    <mergeCell ref="D3:H3"/>
    <mergeCell ref="I3:M3"/>
    <mergeCell ref="N3:N6"/>
    <mergeCell ref="O3:O6"/>
    <mergeCell ref="P3:T3"/>
    <mergeCell ref="U3:Y3"/>
    <mergeCell ref="Z3:Z6"/>
    <mergeCell ref="AA3:AA6"/>
    <mergeCell ref="AB3:AF3"/>
    <mergeCell ref="B8:B10"/>
    <mergeCell ref="N8:N10"/>
    <mergeCell ref="Z8:Z10"/>
    <mergeCell ref="B13:B16"/>
    <mergeCell ref="N13:N16"/>
    <mergeCell ref="Z13:Z16"/>
    <mergeCell ref="B17:B20"/>
    <mergeCell ref="N17:N20"/>
    <mergeCell ref="Z17:Z20"/>
    <mergeCell ref="B27:B30"/>
    <mergeCell ref="N27:N30"/>
    <mergeCell ref="Z27:Z30"/>
    <mergeCell ref="B31:C31"/>
    <mergeCell ref="N31:O31"/>
    <mergeCell ref="Z31:AA31"/>
    <mergeCell ref="B32:B35"/>
    <mergeCell ref="N32:N35"/>
    <mergeCell ref="Z32:Z35"/>
    <mergeCell ref="B40:B44"/>
    <mergeCell ref="N40:N44"/>
    <mergeCell ref="Z40:Z44"/>
    <mergeCell ref="B48:B50"/>
    <mergeCell ref="N48:N50"/>
    <mergeCell ref="Z48:Z50"/>
    <mergeCell ref="B55:B57"/>
    <mergeCell ref="N55:N57"/>
    <mergeCell ref="Z55:Z57"/>
    <mergeCell ref="B58:B60"/>
    <mergeCell ref="N58:N60"/>
    <mergeCell ref="Z58:Z60"/>
    <mergeCell ref="B61:B64"/>
    <mergeCell ref="N61:N64"/>
    <mergeCell ref="Z61:Z64"/>
    <mergeCell ref="B66:B69"/>
    <mergeCell ref="N66:N69"/>
    <mergeCell ref="Z66:Z69"/>
    <mergeCell ref="B71:C71"/>
    <mergeCell ref="N71:O71"/>
    <mergeCell ref="Z71:AA71"/>
    <mergeCell ref="B77:B81"/>
    <mergeCell ref="N77:N81"/>
    <mergeCell ref="Z77:Z81"/>
    <mergeCell ref="B82:B84"/>
    <mergeCell ref="N82:N84"/>
    <mergeCell ref="Z82:Z84"/>
    <mergeCell ref="B85:C85"/>
    <mergeCell ref="N85:O85"/>
    <mergeCell ref="Z85:AA85"/>
    <mergeCell ref="B86:B89"/>
    <mergeCell ref="N86:N89"/>
    <mergeCell ref="Z86:Z89"/>
    <mergeCell ref="B91:C91"/>
    <mergeCell ref="N91:O91"/>
    <mergeCell ref="Z91:AA91"/>
    <mergeCell ref="B94:C94"/>
    <mergeCell ref="N94:O94"/>
    <mergeCell ref="Z94:AA94"/>
    <mergeCell ref="B95:C95"/>
    <mergeCell ref="N95:O95"/>
    <mergeCell ref="Z95:AA95"/>
    <mergeCell ref="B96:C96"/>
    <mergeCell ref="N96:O96"/>
    <mergeCell ref="Z96:AA96"/>
    <mergeCell ref="B97:C97"/>
    <mergeCell ref="N97:O97"/>
    <mergeCell ref="Z97:AA97"/>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1" min="1" max="36" man="1"/>
  </rowBreaks>
  <colBreaks count="2" manualBreakCount="2">
    <brk id="13" max="1048575" man="1"/>
    <brk id="2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F0"/>
  </sheetPr>
  <dimension ref="A1:EP125"/>
  <sheetViews>
    <sheetView view="pageBreakPreview" zoomScaleNormal="75" zoomScaleSheetLayoutView="100" workbookViewId="0">
      <pane ySplit="7" topLeftCell="A8" activePane="bottomLeft" state="frozen"/>
      <selection pane="bottomLeft"/>
    </sheetView>
  </sheetViews>
  <sheetFormatPr defaultColWidth="7.875" defaultRowHeight="12"/>
  <cols>
    <col min="1" max="1" width="2.5" style="308" customWidth="1"/>
    <col min="2" max="2" width="10.25" style="309" customWidth="1"/>
    <col min="3" max="3" width="16.625" style="310" customWidth="1"/>
    <col min="4" max="5" width="10.25" style="311" customWidth="1"/>
    <col min="6" max="6" width="10.25" style="269" customWidth="1"/>
    <col min="7" max="7" width="10.25" style="311" customWidth="1"/>
    <col min="8" max="8" width="10.25" style="269" customWidth="1"/>
    <col min="9" max="10" width="10.25" style="311" customWidth="1"/>
    <col min="11" max="11" width="10.25" style="312" customWidth="1"/>
    <col min="12" max="12" width="10.25" style="13" customWidth="1"/>
    <col min="13" max="14" width="10.25" style="312" customWidth="1"/>
    <col min="15" max="15" width="16.625" style="312" customWidth="1"/>
    <col min="16" max="17" width="10.25" style="13" customWidth="1"/>
    <col min="18" max="18" width="10.25" style="312" customWidth="1"/>
    <col min="19" max="19" width="10.25" style="13" customWidth="1"/>
    <col min="20" max="20" width="10.25" style="312" customWidth="1"/>
    <col min="21" max="22" width="10.25" style="13" customWidth="1"/>
    <col min="23" max="23" width="10.25" style="312" customWidth="1"/>
    <col min="24" max="24" width="10.25" style="13" customWidth="1"/>
    <col min="25" max="26" width="10.25" style="312" customWidth="1"/>
    <col min="27" max="27" width="16.625" style="312" customWidth="1"/>
    <col min="28" max="29" width="10.25" style="13" customWidth="1"/>
    <col min="30" max="30" width="10.25" style="312" customWidth="1"/>
    <col min="31" max="31" width="10.25" style="13" customWidth="1"/>
    <col min="32" max="32" width="10.25" style="312" customWidth="1"/>
    <col min="33" max="34" width="10.25" style="13" customWidth="1"/>
    <col min="35" max="35" width="10.25" style="312" customWidth="1"/>
    <col min="36" max="36" width="10.25" style="13" customWidth="1"/>
    <col min="37" max="37" width="10.25" style="312" customWidth="1"/>
    <col min="38" max="80" width="10.25" style="313" customWidth="1"/>
    <col min="81" max="127" width="10.25" style="308" customWidth="1"/>
    <col min="128" max="16384" width="7.875" style="308"/>
  </cols>
  <sheetData>
    <row r="1" spans="1:80" ht="14.25" customHeight="1"/>
    <row r="2" spans="1:80" ht="21.6" customHeight="1" thickBot="1">
      <c r="B2" s="322" t="s">
        <v>3113</v>
      </c>
      <c r="C2" s="319"/>
      <c r="D2" s="351"/>
      <c r="E2" s="319"/>
      <c r="F2" s="351"/>
      <c r="G2" s="319"/>
      <c r="H2" s="319"/>
      <c r="I2" s="321"/>
      <c r="J2" s="320"/>
      <c r="K2" s="321"/>
      <c r="M2" s="320"/>
      <c r="N2" s="322" t="s">
        <v>3114</v>
      </c>
      <c r="O2" s="320"/>
      <c r="Q2" s="320"/>
      <c r="R2" s="321"/>
      <c r="S2" s="320"/>
      <c r="T2" s="320"/>
      <c r="U2" s="321"/>
      <c r="V2" s="320"/>
      <c r="W2" s="321"/>
      <c r="Y2" s="320"/>
      <c r="Z2" s="322" t="s">
        <v>3115</v>
      </c>
      <c r="AA2" s="320"/>
      <c r="AC2" s="320"/>
      <c r="AD2" s="321"/>
      <c r="AE2" s="320"/>
      <c r="AF2" s="320"/>
      <c r="AG2" s="321"/>
      <c r="AH2" s="320"/>
      <c r="AI2" s="321"/>
      <c r="AK2" s="320"/>
      <c r="CA2" s="308"/>
      <c r="CB2" s="308"/>
    </row>
    <row r="3" spans="1:80" ht="16.899999999999999" customHeight="1">
      <c r="B3" s="469" t="s">
        <v>1</v>
      </c>
      <c r="C3" s="472" t="s">
        <v>2</v>
      </c>
      <c r="D3" s="502" t="s">
        <v>3091</v>
      </c>
      <c r="E3" s="502"/>
      <c r="F3" s="502"/>
      <c r="G3" s="502"/>
      <c r="H3" s="502"/>
      <c r="I3" s="502" t="s">
        <v>3092</v>
      </c>
      <c r="J3" s="502"/>
      <c r="K3" s="502"/>
      <c r="L3" s="502"/>
      <c r="M3" s="504"/>
      <c r="N3" s="469" t="s">
        <v>1</v>
      </c>
      <c r="O3" s="472" t="s">
        <v>2</v>
      </c>
      <c r="P3" s="502" t="s">
        <v>3093</v>
      </c>
      <c r="Q3" s="502"/>
      <c r="R3" s="502"/>
      <c r="S3" s="502"/>
      <c r="T3" s="502"/>
      <c r="U3" s="503" t="s">
        <v>3094</v>
      </c>
      <c r="V3" s="559"/>
      <c r="W3" s="559"/>
      <c r="X3" s="559"/>
      <c r="Y3" s="560"/>
      <c r="Z3" s="469" t="s">
        <v>1</v>
      </c>
      <c r="AA3" s="472" t="s">
        <v>2</v>
      </c>
      <c r="AB3" s="503" t="s">
        <v>3095</v>
      </c>
      <c r="AC3" s="559"/>
      <c r="AD3" s="559"/>
      <c r="AE3" s="559"/>
      <c r="AF3" s="561"/>
      <c r="AG3" s="502" t="s">
        <v>3096</v>
      </c>
      <c r="AH3" s="502"/>
      <c r="AI3" s="502"/>
      <c r="AJ3" s="502"/>
      <c r="AK3" s="50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row>
    <row r="4" spans="1:80" ht="16.899999999999999" customHeight="1">
      <c r="B4" s="470"/>
      <c r="C4" s="473"/>
      <c r="D4" s="323" t="s">
        <v>3097</v>
      </c>
      <c r="E4" s="323" t="s">
        <v>169</v>
      </c>
      <c r="F4" s="327" t="s">
        <v>3098</v>
      </c>
      <c r="G4" s="323" t="s">
        <v>3099</v>
      </c>
      <c r="H4" s="328" t="s">
        <v>3100</v>
      </c>
      <c r="I4" s="323" t="s">
        <v>3097</v>
      </c>
      <c r="J4" s="323" t="s">
        <v>169</v>
      </c>
      <c r="K4" s="327" t="s">
        <v>3098</v>
      </c>
      <c r="L4" s="323" t="s">
        <v>3099</v>
      </c>
      <c r="M4" s="329" t="s">
        <v>3100</v>
      </c>
      <c r="N4" s="470"/>
      <c r="O4" s="473"/>
      <c r="P4" s="323" t="s">
        <v>3097</v>
      </c>
      <c r="Q4" s="323" t="s">
        <v>169</v>
      </c>
      <c r="R4" s="327" t="s">
        <v>3098</v>
      </c>
      <c r="S4" s="323" t="s">
        <v>3099</v>
      </c>
      <c r="T4" s="328" t="s">
        <v>3100</v>
      </c>
      <c r="U4" s="323" t="s">
        <v>3097</v>
      </c>
      <c r="V4" s="323" t="s">
        <v>169</v>
      </c>
      <c r="W4" s="327" t="s">
        <v>3098</v>
      </c>
      <c r="X4" s="323" t="s">
        <v>3099</v>
      </c>
      <c r="Y4" s="329" t="s">
        <v>3100</v>
      </c>
      <c r="Z4" s="470"/>
      <c r="AA4" s="473"/>
      <c r="AB4" s="323" t="s">
        <v>3097</v>
      </c>
      <c r="AC4" s="323" t="s">
        <v>169</v>
      </c>
      <c r="AD4" s="327" t="s">
        <v>3098</v>
      </c>
      <c r="AE4" s="323" t="s">
        <v>3099</v>
      </c>
      <c r="AF4" s="328" t="s">
        <v>3100</v>
      </c>
      <c r="AG4" s="323" t="s">
        <v>3097</v>
      </c>
      <c r="AH4" s="323" t="s">
        <v>169</v>
      </c>
      <c r="AI4" s="327" t="s">
        <v>3098</v>
      </c>
      <c r="AJ4" s="323" t="s">
        <v>3099</v>
      </c>
      <c r="AK4" s="329" t="s">
        <v>3100</v>
      </c>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row>
    <row r="5" spans="1:80" ht="16.899999999999999" customHeight="1">
      <c r="B5" s="470"/>
      <c r="C5" s="473"/>
      <c r="D5" s="330"/>
      <c r="E5" s="330" t="s">
        <v>3101</v>
      </c>
      <c r="F5" s="334" t="s">
        <v>3102</v>
      </c>
      <c r="G5" s="330" t="s">
        <v>3101</v>
      </c>
      <c r="H5" s="335" t="s">
        <v>3103</v>
      </c>
      <c r="I5" s="330"/>
      <c r="J5" s="330" t="s">
        <v>3101</v>
      </c>
      <c r="K5" s="334" t="s">
        <v>3102</v>
      </c>
      <c r="L5" s="330" t="s">
        <v>3101</v>
      </c>
      <c r="M5" s="336" t="s">
        <v>3103</v>
      </c>
      <c r="N5" s="470"/>
      <c r="O5" s="473"/>
      <c r="P5" s="330"/>
      <c r="Q5" s="330" t="s">
        <v>3101</v>
      </c>
      <c r="R5" s="334" t="s">
        <v>3102</v>
      </c>
      <c r="S5" s="330" t="s">
        <v>3101</v>
      </c>
      <c r="T5" s="335" t="s">
        <v>3103</v>
      </c>
      <c r="U5" s="330"/>
      <c r="V5" s="330" t="s">
        <v>3101</v>
      </c>
      <c r="W5" s="334" t="s">
        <v>3102</v>
      </c>
      <c r="X5" s="330" t="s">
        <v>3101</v>
      </c>
      <c r="Y5" s="336" t="s">
        <v>3103</v>
      </c>
      <c r="Z5" s="470"/>
      <c r="AA5" s="473"/>
      <c r="AB5" s="330"/>
      <c r="AC5" s="330" t="s">
        <v>3101</v>
      </c>
      <c r="AD5" s="334" t="s">
        <v>3102</v>
      </c>
      <c r="AE5" s="330" t="s">
        <v>3101</v>
      </c>
      <c r="AF5" s="335" t="s">
        <v>3103</v>
      </c>
      <c r="AG5" s="330"/>
      <c r="AH5" s="330" t="s">
        <v>3101</v>
      </c>
      <c r="AI5" s="334" t="s">
        <v>3102</v>
      </c>
      <c r="AJ5" s="330" t="s">
        <v>3101</v>
      </c>
      <c r="AK5" s="336" t="s">
        <v>3103</v>
      </c>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row>
    <row r="6" spans="1:80" ht="16.899999999999999" customHeight="1" thickBot="1">
      <c r="B6" s="471"/>
      <c r="C6" s="474"/>
      <c r="D6" s="337"/>
      <c r="E6" s="337"/>
      <c r="F6" s="138" t="s">
        <v>179</v>
      </c>
      <c r="G6" s="337"/>
      <c r="H6" s="138" t="s">
        <v>179</v>
      </c>
      <c r="I6" s="337"/>
      <c r="J6" s="337"/>
      <c r="K6" s="138" t="s">
        <v>179</v>
      </c>
      <c r="L6" s="337"/>
      <c r="M6" s="139" t="s">
        <v>179</v>
      </c>
      <c r="N6" s="471"/>
      <c r="O6" s="474"/>
      <c r="P6" s="337"/>
      <c r="Q6" s="337"/>
      <c r="R6" s="138" t="s">
        <v>179</v>
      </c>
      <c r="S6" s="337"/>
      <c r="T6" s="138" t="s">
        <v>179</v>
      </c>
      <c r="U6" s="337"/>
      <c r="V6" s="337"/>
      <c r="W6" s="138" t="s">
        <v>179</v>
      </c>
      <c r="X6" s="337"/>
      <c r="Y6" s="139" t="s">
        <v>179</v>
      </c>
      <c r="Z6" s="471"/>
      <c r="AA6" s="474"/>
      <c r="AB6" s="337"/>
      <c r="AC6" s="337"/>
      <c r="AD6" s="138" t="s">
        <v>179</v>
      </c>
      <c r="AE6" s="337"/>
      <c r="AF6" s="138" t="s">
        <v>179</v>
      </c>
      <c r="AG6" s="337"/>
      <c r="AH6" s="337"/>
      <c r="AI6" s="138" t="s">
        <v>179</v>
      </c>
      <c r="AJ6" s="337"/>
      <c r="AK6" s="139" t="s">
        <v>179</v>
      </c>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row>
    <row r="7" spans="1:80" ht="16.899999999999999" customHeight="1">
      <c r="A7" s="26"/>
      <c r="B7" s="27" t="s">
        <v>15</v>
      </c>
      <c r="C7" s="28" t="s">
        <v>16</v>
      </c>
      <c r="D7" s="340">
        <v>49</v>
      </c>
      <c r="E7" s="340">
        <v>32</v>
      </c>
      <c r="F7" s="140">
        <v>65.306122448979593</v>
      </c>
      <c r="G7" s="340">
        <v>17</v>
      </c>
      <c r="H7" s="140">
        <v>53.125</v>
      </c>
      <c r="I7" s="340">
        <v>49</v>
      </c>
      <c r="J7" s="340">
        <v>32</v>
      </c>
      <c r="K7" s="140">
        <v>65.306122448979593</v>
      </c>
      <c r="L7" s="340">
        <v>17</v>
      </c>
      <c r="M7" s="141">
        <v>53.125</v>
      </c>
      <c r="N7" s="27" t="s">
        <v>15</v>
      </c>
      <c r="O7" s="28" t="s">
        <v>16</v>
      </c>
      <c r="P7" s="340">
        <v>46</v>
      </c>
      <c r="Q7" s="340">
        <v>31</v>
      </c>
      <c r="R7" s="140">
        <v>67.391304347826093</v>
      </c>
      <c r="S7" s="340">
        <v>17</v>
      </c>
      <c r="T7" s="140">
        <v>54.838709677419352</v>
      </c>
      <c r="U7" s="340">
        <v>3</v>
      </c>
      <c r="V7" s="340">
        <v>1</v>
      </c>
      <c r="W7" s="140">
        <v>33.333333333333329</v>
      </c>
      <c r="X7" s="340">
        <v>0</v>
      </c>
      <c r="Y7" s="141">
        <v>0</v>
      </c>
      <c r="Z7" s="27" t="s">
        <v>15</v>
      </c>
      <c r="AA7" s="28" t="s">
        <v>16</v>
      </c>
      <c r="AB7" s="340">
        <v>0</v>
      </c>
      <c r="AC7" s="340">
        <v>0</v>
      </c>
      <c r="AD7" s="140">
        <v>0</v>
      </c>
      <c r="AE7" s="340">
        <v>0</v>
      </c>
      <c r="AF7" s="140">
        <v>0</v>
      </c>
      <c r="AG7" s="340">
        <v>0</v>
      </c>
      <c r="AH7" s="340">
        <v>0</v>
      </c>
      <c r="AI7" s="140">
        <v>0</v>
      </c>
      <c r="AJ7" s="340">
        <v>0</v>
      </c>
      <c r="AK7" s="141">
        <v>0</v>
      </c>
    </row>
    <row r="8" spans="1:80" ht="16.899999999999999" customHeight="1">
      <c r="A8" s="26"/>
      <c r="B8" s="459" t="s">
        <v>17</v>
      </c>
      <c r="C8" s="33" t="s">
        <v>18</v>
      </c>
      <c r="D8" s="341">
        <v>13</v>
      </c>
      <c r="E8" s="341">
        <v>13</v>
      </c>
      <c r="F8" s="142">
        <v>100</v>
      </c>
      <c r="G8" s="341">
        <v>11</v>
      </c>
      <c r="H8" s="142">
        <v>84.615384615384613</v>
      </c>
      <c r="I8" s="341">
        <v>13</v>
      </c>
      <c r="J8" s="341">
        <v>13</v>
      </c>
      <c r="K8" s="142">
        <v>100</v>
      </c>
      <c r="L8" s="341">
        <v>11</v>
      </c>
      <c r="M8" s="143">
        <v>84.615384615384613</v>
      </c>
      <c r="N8" s="459" t="s">
        <v>17</v>
      </c>
      <c r="O8" s="33" t="s">
        <v>18</v>
      </c>
      <c r="P8" s="341">
        <v>13</v>
      </c>
      <c r="Q8" s="341">
        <v>13</v>
      </c>
      <c r="R8" s="142">
        <v>100</v>
      </c>
      <c r="S8" s="341">
        <v>11</v>
      </c>
      <c r="T8" s="142">
        <v>84.615384615384613</v>
      </c>
      <c r="U8" s="341">
        <v>0</v>
      </c>
      <c r="V8" s="341">
        <v>0</v>
      </c>
      <c r="W8" s="142">
        <v>0</v>
      </c>
      <c r="X8" s="341">
        <v>0</v>
      </c>
      <c r="Y8" s="143">
        <v>0</v>
      </c>
      <c r="Z8" s="459" t="s">
        <v>17</v>
      </c>
      <c r="AA8" s="33" t="s">
        <v>18</v>
      </c>
      <c r="AB8" s="341">
        <v>0</v>
      </c>
      <c r="AC8" s="341">
        <v>0</v>
      </c>
      <c r="AD8" s="142">
        <v>0</v>
      </c>
      <c r="AE8" s="341">
        <v>0</v>
      </c>
      <c r="AF8" s="142">
        <v>0</v>
      </c>
      <c r="AG8" s="341">
        <v>0</v>
      </c>
      <c r="AH8" s="341">
        <v>0</v>
      </c>
      <c r="AI8" s="142">
        <v>0</v>
      </c>
      <c r="AJ8" s="341">
        <v>0</v>
      </c>
      <c r="AK8" s="143">
        <v>0</v>
      </c>
    </row>
    <row r="9" spans="1:80" ht="16.899999999999999" customHeight="1">
      <c r="A9" s="26"/>
      <c r="B9" s="460"/>
      <c r="C9" s="38" t="s">
        <v>19</v>
      </c>
      <c r="D9" s="342">
        <v>9</v>
      </c>
      <c r="E9" s="342">
        <v>9</v>
      </c>
      <c r="F9" s="144">
        <v>100</v>
      </c>
      <c r="G9" s="342">
        <v>8</v>
      </c>
      <c r="H9" s="144">
        <v>88.888888888888886</v>
      </c>
      <c r="I9" s="342">
        <v>9</v>
      </c>
      <c r="J9" s="342">
        <v>9</v>
      </c>
      <c r="K9" s="144">
        <v>100</v>
      </c>
      <c r="L9" s="342">
        <v>8</v>
      </c>
      <c r="M9" s="145">
        <v>88.888888888888886</v>
      </c>
      <c r="N9" s="460"/>
      <c r="O9" s="38" t="s">
        <v>19</v>
      </c>
      <c r="P9" s="342">
        <v>9</v>
      </c>
      <c r="Q9" s="342">
        <v>9</v>
      </c>
      <c r="R9" s="144">
        <v>100</v>
      </c>
      <c r="S9" s="342">
        <v>8</v>
      </c>
      <c r="T9" s="144">
        <v>88.888888888888886</v>
      </c>
      <c r="U9" s="342">
        <v>0</v>
      </c>
      <c r="V9" s="342">
        <v>0</v>
      </c>
      <c r="W9" s="144">
        <v>0</v>
      </c>
      <c r="X9" s="342">
        <v>0</v>
      </c>
      <c r="Y9" s="145">
        <v>0</v>
      </c>
      <c r="Z9" s="460"/>
      <c r="AA9" s="38" t="s">
        <v>19</v>
      </c>
      <c r="AB9" s="342">
        <v>0</v>
      </c>
      <c r="AC9" s="342">
        <v>0</v>
      </c>
      <c r="AD9" s="144">
        <v>0</v>
      </c>
      <c r="AE9" s="342">
        <v>0</v>
      </c>
      <c r="AF9" s="144">
        <v>0</v>
      </c>
      <c r="AG9" s="342">
        <v>0</v>
      </c>
      <c r="AH9" s="342">
        <v>0</v>
      </c>
      <c r="AI9" s="144">
        <v>0</v>
      </c>
      <c r="AJ9" s="342">
        <v>0</v>
      </c>
      <c r="AK9" s="145">
        <v>0</v>
      </c>
    </row>
    <row r="10" spans="1:80" ht="16.899999999999999" customHeight="1">
      <c r="A10" s="26"/>
      <c r="B10" s="461"/>
      <c r="C10" s="43" t="s">
        <v>20</v>
      </c>
      <c r="D10" s="342">
        <v>4</v>
      </c>
      <c r="E10" s="342">
        <v>4</v>
      </c>
      <c r="F10" s="144">
        <v>100</v>
      </c>
      <c r="G10" s="342">
        <v>3</v>
      </c>
      <c r="H10" s="144">
        <v>75</v>
      </c>
      <c r="I10" s="342">
        <v>4</v>
      </c>
      <c r="J10" s="342">
        <v>4</v>
      </c>
      <c r="K10" s="144">
        <v>100</v>
      </c>
      <c r="L10" s="342">
        <v>3</v>
      </c>
      <c r="M10" s="145">
        <v>75</v>
      </c>
      <c r="N10" s="461"/>
      <c r="O10" s="43" t="s">
        <v>20</v>
      </c>
      <c r="P10" s="342">
        <v>4</v>
      </c>
      <c r="Q10" s="342">
        <v>4</v>
      </c>
      <c r="R10" s="144">
        <v>100</v>
      </c>
      <c r="S10" s="342">
        <v>3</v>
      </c>
      <c r="T10" s="144">
        <v>75</v>
      </c>
      <c r="U10" s="342">
        <v>0</v>
      </c>
      <c r="V10" s="342">
        <v>0</v>
      </c>
      <c r="W10" s="144">
        <v>0</v>
      </c>
      <c r="X10" s="342">
        <v>0</v>
      </c>
      <c r="Y10" s="145">
        <v>0</v>
      </c>
      <c r="Z10" s="461"/>
      <c r="AA10" s="43" t="s">
        <v>20</v>
      </c>
      <c r="AB10" s="342">
        <v>0</v>
      </c>
      <c r="AC10" s="342">
        <v>0</v>
      </c>
      <c r="AD10" s="144">
        <v>0</v>
      </c>
      <c r="AE10" s="342">
        <v>0</v>
      </c>
      <c r="AF10" s="144">
        <v>0</v>
      </c>
      <c r="AG10" s="342">
        <v>0</v>
      </c>
      <c r="AH10" s="342">
        <v>0</v>
      </c>
      <c r="AI10" s="144">
        <v>0</v>
      </c>
      <c r="AJ10" s="342">
        <v>0</v>
      </c>
      <c r="AK10" s="145">
        <v>0</v>
      </c>
    </row>
    <row r="11" spans="1:80" ht="16.899999999999999" customHeight="1">
      <c r="A11" s="26"/>
      <c r="B11" s="44" t="s">
        <v>21</v>
      </c>
      <c r="C11" s="33" t="s">
        <v>22</v>
      </c>
      <c r="D11" s="341">
        <v>17</v>
      </c>
      <c r="E11" s="341">
        <v>7</v>
      </c>
      <c r="F11" s="142">
        <v>41.17647058823529</v>
      </c>
      <c r="G11" s="341">
        <v>6</v>
      </c>
      <c r="H11" s="142">
        <v>85.714285714285708</v>
      </c>
      <c r="I11" s="341">
        <v>17</v>
      </c>
      <c r="J11" s="341">
        <v>7</v>
      </c>
      <c r="K11" s="142">
        <v>41.17647058823529</v>
      </c>
      <c r="L11" s="341">
        <v>6</v>
      </c>
      <c r="M11" s="143">
        <v>85.714285714285708</v>
      </c>
      <c r="N11" s="44" t="s">
        <v>21</v>
      </c>
      <c r="O11" s="33" t="s">
        <v>22</v>
      </c>
      <c r="P11" s="341">
        <v>15</v>
      </c>
      <c r="Q11" s="341">
        <v>7</v>
      </c>
      <c r="R11" s="142">
        <v>46.666666666666664</v>
      </c>
      <c r="S11" s="341">
        <v>6</v>
      </c>
      <c r="T11" s="142">
        <v>85.714285714285708</v>
      </c>
      <c r="U11" s="341">
        <v>2</v>
      </c>
      <c r="V11" s="341">
        <v>0</v>
      </c>
      <c r="W11" s="142">
        <v>0</v>
      </c>
      <c r="X11" s="341">
        <v>0</v>
      </c>
      <c r="Y11" s="143">
        <v>0</v>
      </c>
      <c r="Z11" s="44" t="s">
        <v>21</v>
      </c>
      <c r="AA11" s="33" t="s">
        <v>22</v>
      </c>
      <c r="AB11" s="341">
        <v>0</v>
      </c>
      <c r="AC11" s="341">
        <v>0</v>
      </c>
      <c r="AD11" s="142">
        <v>0</v>
      </c>
      <c r="AE11" s="341">
        <v>0</v>
      </c>
      <c r="AF11" s="142">
        <v>0</v>
      </c>
      <c r="AG11" s="341">
        <v>0</v>
      </c>
      <c r="AH11" s="341">
        <v>0</v>
      </c>
      <c r="AI11" s="142">
        <v>0</v>
      </c>
      <c r="AJ11" s="341">
        <v>0</v>
      </c>
      <c r="AK11" s="143">
        <v>0</v>
      </c>
    </row>
    <row r="12" spans="1:80" ht="16.899999999999999" customHeight="1">
      <c r="A12" s="26"/>
      <c r="B12" s="44" t="s">
        <v>23</v>
      </c>
      <c r="C12" s="33" t="s">
        <v>24</v>
      </c>
      <c r="D12" s="341">
        <v>13</v>
      </c>
      <c r="E12" s="341">
        <v>5</v>
      </c>
      <c r="F12" s="142">
        <v>38.461538461538467</v>
      </c>
      <c r="G12" s="341">
        <v>3</v>
      </c>
      <c r="H12" s="142">
        <v>60</v>
      </c>
      <c r="I12" s="341">
        <v>13</v>
      </c>
      <c r="J12" s="341">
        <v>5</v>
      </c>
      <c r="K12" s="142">
        <v>38.461538461538467</v>
      </c>
      <c r="L12" s="341">
        <v>3</v>
      </c>
      <c r="M12" s="143">
        <v>60</v>
      </c>
      <c r="N12" s="44" t="s">
        <v>23</v>
      </c>
      <c r="O12" s="33" t="s">
        <v>24</v>
      </c>
      <c r="P12" s="341">
        <v>13</v>
      </c>
      <c r="Q12" s="341">
        <v>5</v>
      </c>
      <c r="R12" s="142">
        <v>38.461538461538467</v>
      </c>
      <c r="S12" s="341">
        <v>3</v>
      </c>
      <c r="T12" s="142">
        <v>60</v>
      </c>
      <c r="U12" s="341">
        <v>0</v>
      </c>
      <c r="V12" s="341">
        <v>0</v>
      </c>
      <c r="W12" s="142">
        <v>0</v>
      </c>
      <c r="X12" s="341">
        <v>0</v>
      </c>
      <c r="Y12" s="143">
        <v>0</v>
      </c>
      <c r="Z12" s="44" t="s">
        <v>23</v>
      </c>
      <c r="AA12" s="33" t="s">
        <v>24</v>
      </c>
      <c r="AB12" s="341">
        <v>0</v>
      </c>
      <c r="AC12" s="341">
        <v>0</v>
      </c>
      <c r="AD12" s="142">
        <v>0</v>
      </c>
      <c r="AE12" s="341">
        <v>0</v>
      </c>
      <c r="AF12" s="142">
        <v>0</v>
      </c>
      <c r="AG12" s="341">
        <v>0</v>
      </c>
      <c r="AH12" s="341">
        <v>0</v>
      </c>
      <c r="AI12" s="142">
        <v>0</v>
      </c>
      <c r="AJ12" s="341">
        <v>0</v>
      </c>
      <c r="AK12" s="143">
        <v>0</v>
      </c>
    </row>
    <row r="13" spans="1:80" ht="16.899999999999999" customHeight="1">
      <c r="A13" s="26"/>
      <c r="B13" s="459" t="s">
        <v>25</v>
      </c>
      <c r="C13" s="43" t="s">
        <v>26</v>
      </c>
      <c r="D13" s="342">
        <v>8</v>
      </c>
      <c r="E13" s="342">
        <v>7</v>
      </c>
      <c r="F13" s="144">
        <v>87.5</v>
      </c>
      <c r="G13" s="342">
        <v>4</v>
      </c>
      <c r="H13" s="144">
        <v>57.142857142857139</v>
      </c>
      <c r="I13" s="342">
        <v>8</v>
      </c>
      <c r="J13" s="342">
        <v>7</v>
      </c>
      <c r="K13" s="144">
        <v>87.5</v>
      </c>
      <c r="L13" s="342">
        <v>4</v>
      </c>
      <c r="M13" s="145">
        <v>57.142857142857139</v>
      </c>
      <c r="N13" s="459" t="s">
        <v>25</v>
      </c>
      <c r="O13" s="43" t="s">
        <v>26</v>
      </c>
      <c r="P13" s="342">
        <v>8</v>
      </c>
      <c r="Q13" s="342">
        <v>7</v>
      </c>
      <c r="R13" s="144">
        <v>87.5</v>
      </c>
      <c r="S13" s="342">
        <v>4</v>
      </c>
      <c r="T13" s="144">
        <v>57.142857142857139</v>
      </c>
      <c r="U13" s="342">
        <v>0</v>
      </c>
      <c r="V13" s="342">
        <v>0</v>
      </c>
      <c r="W13" s="144">
        <v>0</v>
      </c>
      <c r="X13" s="342">
        <v>0</v>
      </c>
      <c r="Y13" s="145">
        <v>0</v>
      </c>
      <c r="Z13" s="459" t="s">
        <v>25</v>
      </c>
      <c r="AA13" s="43" t="s">
        <v>26</v>
      </c>
      <c r="AB13" s="342">
        <v>0</v>
      </c>
      <c r="AC13" s="342">
        <v>0</v>
      </c>
      <c r="AD13" s="144">
        <v>0</v>
      </c>
      <c r="AE13" s="342">
        <v>0</v>
      </c>
      <c r="AF13" s="144">
        <v>0</v>
      </c>
      <c r="AG13" s="342">
        <v>0</v>
      </c>
      <c r="AH13" s="342">
        <v>0</v>
      </c>
      <c r="AI13" s="144">
        <v>0</v>
      </c>
      <c r="AJ13" s="342">
        <v>0</v>
      </c>
      <c r="AK13" s="145">
        <v>0</v>
      </c>
    </row>
    <row r="14" spans="1:80" ht="16.899999999999999" customHeight="1">
      <c r="A14" s="26"/>
      <c r="B14" s="460"/>
      <c r="C14" s="43" t="s">
        <v>27</v>
      </c>
      <c r="D14" s="342">
        <v>2</v>
      </c>
      <c r="E14" s="342">
        <v>2</v>
      </c>
      <c r="F14" s="144">
        <v>100</v>
      </c>
      <c r="G14" s="342">
        <v>2</v>
      </c>
      <c r="H14" s="144">
        <v>100</v>
      </c>
      <c r="I14" s="342">
        <v>2</v>
      </c>
      <c r="J14" s="342">
        <v>2</v>
      </c>
      <c r="K14" s="144">
        <v>100</v>
      </c>
      <c r="L14" s="342">
        <v>2</v>
      </c>
      <c r="M14" s="145">
        <v>100</v>
      </c>
      <c r="N14" s="460"/>
      <c r="O14" s="43" t="s">
        <v>27</v>
      </c>
      <c r="P14" s="342">
        <v>2</v>
      </c>
      <c r="Q14" s="342">
        <v>2</v>
      </c>
      <c r="R14" s="144">
        <v>100</v>
      </c>
      <c r="S14" s="342">
        <v>2</v>
      </c>
      <c r="T14" s="144">
        <v>100</v>
      </c>
      <c r="U14" s="342">
        <v>0</v>
      </c>
      <c r="V14" s="342">
        <v>0</v>
      </c>
      <c r="W14" s="144">
        <v>0</v>
      </c>
      <c r="X14" s="342">
        <v>0</v>
      </c>
      <c r="Y14" s="145">
        <v>0</v>
      </c>
      <c r="Z14" s="460"/>
      <c r="AA14" s="43" t="s">
        <v>27</v>
      </c>
      <c r="AB14" s="342">
        <v>0</v>
      </c>
      <c r="AC14" s="342">
        <v>0</v>
      </c>
      <c r="AD14" s="144">
        <v>0</v>
      </c>
      <c r="AE14" s="342">
        <v>0</v>
      </c>
      <c r="AF14" s="144">
        <v>0</v>
      </c>
      <c r="AG14" s="342">
        <v>0</v>
      </c>
      <c r="AH14" s="342">
        <v>0</v>
      </c>
      <c r="AI14" s="144">
        <v>0</v>
      </c>
      <c r="AJ14" s="342">
        <v>0</v>
      </c>
      <c r="AK14" s="145">
        <v>0</v>
      </c>
    </row>
    <row r="15" spans="1:80" ht="16.899999999999999" customHeight="1">
      <c r="A15" s="26"/>
      <c r="B15" s="460"/>
      <c r="C15" s="43" t="s">
        <v>28</v>
      </c>
      <c r="D15" s="342">
        <v>5</v>
      </c>
      <c r="E15" s="342">
        <v>3</v>
      </c>
      <c r="F15" s="144">
        <v>60</v>
      </c>
      <c r="G15" s="342">
        <v>3</v>
      </c>
      <c r="H15" s="144">
        <v>100</v>
      </c>
      <c r="I15" s="342">
        <v>5</v>
      </c>
      <c r="J15" s="342">
        <v>3</v>
      </c>
      <c r="K15" s="144">
        <v>60</v>
      </c>
      <c r="L15" s="342">
        <v>3</v>
      </c>
      <c r="M15" s="145">
        <v>100</v>
      </c>
      <c r="N15" s="460"/>
      <c r="O15" s="43" t="s">
        <v>28</v>
      </c>
      <c r="P15" s="342">
        <v>4</v>
      </c>
      <c r="Q15" s="342">
        <v>3</v>
      </c>
      <c r="R15" s="144">
        <v>75</v>
      </c>
      <c r="S15" s="342">
        <v>3</v>
      </c>
      <c r="T15" s="144">
        <v>100</v>
      </c>
      <c r="U15" s="342">
        <v>1</v>
      </c>
      <c r="V15" s="342">
        <v>0</v>
      </c>
      <c r="W15" s="144">
        <v>0</v>
      </c>
      <c r="X15" s="342">
        <v>0</v>
      </c>
      <c r="Y15" s="145">
        <v>0</v>
      </c>
      <c r="Z15" s="460"/>
      <c r="AA15" s="43" t="s">
        <v>28</v>
      </c>
      <c r="AB15" s="342">
        <v>0</v>
      </c>
      <c r="AC15" s="342">
        <v>0</v>
      </c>
      <c r="AD15" s="144">
        <v>0</v>
      </c>
      <c r="AE15" s="342">
        <v>0</v>
      </c>
      <c r="AF15" s="144">
        <v>0</v>
      </c>
      <c r="AG15" s="342">
        <v>0</v>
      </c>
      <c r="AH15" s="342">
        <v>0</v>
      </c>
      <c r="AI15" s="144">
        <v>0</v>
      </c>
      <c r="AJ15" s="342">
        <v>0</v>
      </c>
      <c r="AK15" s="145">
        <v>0</v>
      </c>
    </row>
    <row r="16" spans="1:80" ht="16.5" customHeight="1">
      <c r="A16" s="26"/>
      <c r="B16" s="461"/>
      <c r="C16" s="33" t="s">
        <v>29</v>
      </c>
      <c r="D16" s="341">
        <v>15</v>
      </c>
      <c r="E16" s="341">
        <v>12</v>
      </c>
      <c r="F16" s="142">
        <v>80</v>
      </c>
      <c r="G16" s="341">
        <v>9</v>
      </c>
      <c r="H16" s="142">
        <v>75</v>
      </c>
      <c r="I16" s="341">
        <v>15</v>
      </c>
      <c r="J16" s="341">
        <v>12</v>
      </c>
      <c r="K16" s="142">
        <v>80</v>
      </c>
      <c r="L16" s="341">
        <v>9</v>
      </c>
      <c r="M16" s="143">
        <v>75</v>
      </c>
      <c r="N16" s="461"/>
      <c r="O16" s="33" t="s">
        <v>29</v>
      </c>
      <c r="P16" s="341">
        <v>14</v>
      </c>
      <c r="Q16" s="341">
        <v>12</v>
      </c>
      <c r="R16" s="142">
        <v>85.714285714285708</v>
      </c>
      <c r="S16" s="341">
        <v>9</v>
      </c>
      <c r="T16" s="142">
        <v>75</v>
      </c>
      <c r="U16" s="341">
        <v>1</v>
      </c>
      <c r="V16" s="341">
        <v>0</v>
      </c>
      <c r="W16" s="142">
        <v>0</v>
      </c>
      <c r="X16" s="341">
        <v>0</v>
      </c>
      <c r="Y16" s="143">
        <v>0</v>
      </c>
      <c r="Z16" s="461"/>
      <c r="AA16" s="33" t="s">
        <v>29</v>
      </c>
      <c r="AB16" s="341">
        <v>0</v>
      </c>
      <c r="AC16" s="341">
        <v>0</v>
      </c>
      <c r="AD16" s="142">
        <v>0</v>
      </c>
      <c r="AE16" s="341">
        <v>0</v>
      </c>
      <c r="AF16" s="142">
        <v>0</v>
      </c>
      <c r="AG16" s="341">
        <v>0</v>
      </c>
      <c r="AH16" s="341">
        <v>0</v>
      </c>
      <c r="AI16" s="142">
        <v>0</v>
      </c>
      <c r="AJ16" s="341">
        <v>0</v>
      </c>
      <c r="AK16" s="143">
        <v>0</v>
      </c>
    </row>
    <row r="17" spans="1:61" ht="16.899999999999999" customHeight="1">
      <c r="A17" s="26"/>
      <c r="B17" s="459" t="s">
        <v>30</v>
      </c>
      <c r="C17" s="43" t="s">
        <v>31</v>
      </c>
      <c r="D17" s="342">
        <v>15</v>
      </c>
      <c r="E17" s="342">
        <v>12</v>
      </c>
      <c r="F17" s="144">
        <v>80</v>
      </c>
      <c r="G17" s="342">
        <v>8</v>
      </c>
      <c r="H17" s="144">
        <v>66.666666666666657</v>
      </c>
      <c r="I17" s="342">
        <v>15</v>
      </c>
      <c r="J17" s="342">
        <v>12</v>
      </c>
      <c r="K17" s="144">
        <v>80</v>
      </c>
      <c r="L17" s="342">
        <v>8</v>
      </c>
      <c r="M17" s="145">
        <v>66.666666666666657</v>
      </c>
      <c r="N17" s="459" t="s">
        <v>30</v>
      </c>
      <c r="O17" s="43" t="s">
        <v>31</v>
      </c>
      <c r="P17" s="342">
        <v>15</v>
      </c>
      <c r="Q17" s="342">
        <v>12</v>
      </c>
      <c r="R17" s="144">
        <v>80</v>
      </c>
      <c r="S17" s="342">
        <v>8</v>
      </c>
      <c r="T17" s="144">
        <v>66.666666666666657</v>
      </c>
      <c r="U17" s="342">
        <v>0</v>
      </c>
      <c r="V17" s="342">
        <v>0</v>
      </c>
      <c r="W17" s="144">
        <v>0</v>
      </c>
      <c r="X17" s="342">
        <v>0</v>
      </c>
      <c r="Y17" s="145">
        <v>0</v>
      </c>
      <c r="Z17" s="459" t="s">
        <v>30</v>
      </c>
      <c r="AA17" s="43" t="s">
        <v>31</v>
      </c>
      <c r="AB17" s="342">
        <v>0</v>
      </c>
      <c r="AC17" s="342">
        <v>0</v>
      </c>
      <c r="AD17" s="144">
        <v>0</v>
      </c>
      <c r="AE17" s="342">
        <v>0</v>
      </c>
      <c r="AF17" s="144">
        <v>0</v>
      </c>
      <c r="AG17" s="342">
        <v>0</v>
      </c>
      <c r="AH17" s="342">
        <v>0</v>
      </c>
      <c r="AI17" s="144">
        <v>0</v>
      </c>
      <c r="AJ17" s="342">
        <v>0</v>
      </c>
      <c r="AK17" s="145">
        <v>0</v>
      </c>
      <c r="AL17" s="343"/>
      <c r="AM17" s="343"/>
      <c r="AN17" s="343"/>
      <c r="AO17" s="343"/>
      <c r="AP17" s="343"/>
      <c r="AQ17" s="343"/>
      <c r="AR17" s="343"/>
      <c r="AS17" s="343"/>
      <c r="AT17" s="343"/>
      <c r="AU17" s="343"/>
    </row>
    <row r="18" spans="1:61" ht="16.899999999999999" customHeight="1">
      <c r="A18" s="26"/>
      <c r="B18" s="460"/>
      <c r="C18" s="43" t="s">
        <v>32</v>
      </c>
      <c r="D18" s="344">
        <v>2</v>
      </c>
      <c r="E18" s="344">
        <v>2</v>
      </c>
      <c r="F18" s="146">
        <v>100</v>
      </c>
      <c r="G18" s="344">
        <v>2</v>
      </c>
      <c r="H18" s="146">
        <v>100</v>
      </c>
      <c r="I18" s="344">
        <v>2</v>
      </c>
      <c r="J18" s="344">
        <v>2</v>
      </c>
      <c r="K18" s="146">
        <v>100</v>
      </c>
      <c r="L18" s="344">
        <v>2</v>
      </c>
      <c r="M18" s="147">
        <v>100</v>
      </c>
      <c r="N18" s="460"/>
      <c r="O18" s="43" t="s">
        <v>32</v>
      </c>
      <c r="P18" s="344">
        <v>2</v>
      </c>
      <c r="Q18" s="344">
        <v>2</v>
      </c>
      <c r="R18" s="146">
        <v>100</v>
      </c>
      <c r="S18" s="344">
        <v>2</v>
      </c>
      <c r="T18" s="146">
        <v>100</v>
      </c>
      <c r="U18" s="344">
        <v>0</v>
      </c>
      <c r="V18" s="344">
        <v>0</v>
      </c>
      <c r="W18" s="146">
        <v>0</v>
      </c>
      <c r="X18" s="344">
        <v>0</v>
      </c>
      <c r="Y18" s="147">
        <v>0</v>
      </c>
      <c r="Z18" s="460"/>
      <c r="AA18" s="43" t="s">
        <v>32</v>
      </c>
      <c r="AB18" s="344">
        <v>0</v>
      </c>
      <c r="AC18" s="344">
        <v>0</v>
      </c>
      <c r="AD18" s="146">
        <v>0</v>
      </c>
      <c r="AE18" s="344">
        <v>0</v>
      </c>
      <c r="AF18" s="146">
        <v>0</v>
      </c>
      <c r="AG18" s="344">
        <v>0</v>
      </c>
      <c r="AH18" s="344">
        <v>0</v>
      </c>
      <c r="AI18" s="146">
        <v>0</v>
      </c>
      <c r="AJ18" s="344">
        <v>0</v>
      </c>
      <c r="AK18" s="147">
        <v>0</v>
      </c>
      <c r="AL18" s="343"/>
      <c r="AM18" s="343"/>
      <c r="AN18" s="343"/>
      <c r="AO18" s="343"/>
      <c r="AP18" s="343"/>
      <c r="AQ18" s="343"/>
      <c r="AR18" s="343"/>
    </row>
    <row r="19" spans="1:61" ht="16.899999999999999" customHeight="1">
      <c r="A19" s="26"/>
      <c r="B19" s="460"/>
      <c r="C19" s="43" t="s">
        <v>33</v>
      </c>
      <c r="D19" s="342">
        <v>0</v>
      </c>
      <c r="E19" s="342">
        <v>0</v>
      </c>
      <c r="F19" s="144">
        <v>0</v>
      </c>
      <c r="G19" s="342">
        <v>0</v>
      </c>
      <c r="H19" s="144">
        <v>0</v>
      </c>
      <c r="I19" s="342">
        <v>0</v>
      </c>
      <c r="J19" s="342">
        <v>0</v>
      </c>
      <c r="K19" s="144">
        <v>0</v>
      </c>
      <c r="L19" s="342">
        <v>0</v>
      </c>
      <c r="M19" s="145">
        <v>0</v>
      </c>
      <c r="N19" s="460"/>
      <c r="O19" s="43" t="s">
        <v>33</v>
      </c>
      <c r="P19" s="342">
        <v>0</v>
      </c>
      <c r="Q19" s="342">
        <v>0</v>
      </c>
      <c r="R19" s="144">
        <v>0</v>
      </c>
      <c r="S19" s="342">
        <v>0</v>
      </c>
      <c r="T19" s="144">
        <v>0</v>
      </c>
      <c r="U19" s="342">
        <v>0</v>
      </c>
      <c r="V19" s="342">
        <v>0</v>
      </c>
      <c r="W19" s="144">
        <v>0</v>
      </c>
      <c r="X19" s="342">
        <v>0</v>
      </c>
      <c r="Y19" s="145">
        <v>0</v>
      </c>
      <c r="Z19" s="460"/>
      <c r="AA19" s="43" t="s">
        <v>33</v>
      </c>
      <c r="AB19" s="342">
        <v>0</v>
      </c>
      <c r="AC19" s="342">
        <v>0</v>
      </c>
      <c r="AD19" s="144">
        <v>0</v>
      </c>
      <c r="AE19" s="342">
        <v>0</v>
      </c>
      <c r="AF19" s="144">
        <v>0</v>
      </c>
      <c r="AG19" s="342">
        <v>0</v>
      </c>
      <c r="AH19" s="342">
        <v>0</v>
      </c>
      <c r="AI19" s="144">
        <v>0</v>
      </c>
      <c r="AJ19" s="342">
        <v>0</v>
      </c>
      <c r="AK19" s="145">
        <v>0</v>
      </c>
      <c r="AL19" s="343"/>
      <c r="AM19" s="343"/>
      <c r="AN19" s="343"/>
      <c r="AO19" s="343"/>
      <c r="AP19" s="343"/>
      <c r="AQ19" s="343"/>
      <c r="AR19" s="343"/>
    </row>
    <row r="20" spans="1:61" ht="16.899999999999999" customHeight="1">
      <c r="A20" s="26"/>
      <c r="B20" s="461"/>
      <c r="C20" s="33" t="s">
        <v>34</v>
      </c>
      <c r="D20" s="341">
        <v>17</v>
      </c>
      <c r="E20" s="341">
        <v>14</v>
      </c>
      <c r="F20" s="142">
        <v>82.35294117647058</v>
      </c>
      <c r="G20" s="341">
        <v>10</v>
      </c>
      <c r="H20" s="142">
        <v>71.428571428571431</v>
      </c>
      <c r="I20" s="341">
        <v>17</v>
      </c>
      <c r="J20" s="341">
        <v>14</v>
      </c>
      <c r="K20" s="142">
        <v>82.35294117647058</v>
      </c>
      <c r="L20" s="341">
        <v>10</v>
      </c>
      <c r="M20" s="143">
        <v>71.428571428571431</v>
      </c>
      <c r="N20" s="461"/>
      <c r="O20" s="33" t="s">
        <v>34</v>
      </c>
      <c r="P20" s="341">
        <v>17</v>
      </c>
      <c r="Q20" s="341">
        <v>14</v>
      </c>
      <c r="R20" s="142">
        <v>82.35294117647058</v>
      </c>
      <c r="S20" s="341">
        <v>10</v>
      </c>
      <c r="T20" s="142">
        <v>71.428571428571431</v>
      </c>
      <c r="U20" s="341">
        <v>0</v>
      </c>
      <c r="V20" s="341">
        <v>0</v>
      </c>
      <c r="W20" s="142">
        <v>0</v>
      </c>
      <c r="X20" s="341">
        <v>0</v>
      </c>
      <c r="Y20" s="143">
        <v>0</v>
      </c>
      <c r="Z20" s="461"/>
      <c r="AA20" s="33" t="s">
        <v>34</v>
      </c>
      <c r="AB20" s="341">
        <v>0</v>
      </c>
      <c r="AC20" s="341">
        <v>0</v>
      </c>
      <c r="AD20" s="142">
        <v>0</v>
      </c>
      <c r="AE20" s="341">
        <v>0</v>
      </c>
      <c r="AF20" s="142">
        <v>0</v>
      </c>
      <c r="AG20" s="341">
        <v>0</v>
      </c>
      <c r="AH20" s="341">
        <v>0</v>
      </c>
      <c r="AI20" s="142">
        <v>0</v>
      </c>
      <c r="AJ20" s="341">
        <v>0</v>
      </c>
      <c r="AK20" s="143">
        <v>0</v>
      </c>
      <c r="AL20" s="343"/>
      <c r="AM20" s="343"/>
      <c r="AN20" s="343"/>
      <c r="AO20" s="343"/>
      <c r="AP20" s="343"/>
      <c r="AQ20" s="343"/>
      <c r="AR20" s="343"/>
    </row>
    <row r="21" spans="1:61" ht="16.899999999999999" customHeight="1">
      <c r="A21" s="26"/>
      <c r="B21" s="44" t="s">
        <v>35</v>
      </c>
      <c r="C21" s="33" t="s">
        <v>36</v>
      </c>
      <c r="D21" s="341">
        <v>2</v>
      </c>
      <c r="E21" s="341">
        <v>2</v>
      </c>
      <c r="F21" s="142">
        <v>100</v>
      </c>
      <c r="G21" s="341">
        <v>1</v>
      </c>
      <c r="H21" s="142">
        <v>50</v>
      </c>
      <c r="I21" s="341">
        <v>2</v>
      </c>
      <c r="J21" s="341">
        <v>2</v>
      </c>
      <c r="K21" s="142">
        <v>100</v>
      </c>
      <c r="L21" s="341">
        <v>1</v>
      </c>
      <c r="M21" s="143">
        <v>50</v>
      </c>
      <c r="N21" s="44" t="s">
        <v>35</v>
      </c>
      <c r="O21" s="33" t="s">
        <v>36</v>
      </c>
      <c r="P21" s="341">
        <v>2</v>
      </c>
      <c r="Q21" s="341">
        <v>2</v>
      </c>
      <c r="R21" s="142">
        <v>100</v>
      </c>
      <c r="S21" s="341">
        <v>1</v>
      </c>
      <c r="T21" s="142">
        <v>50</v>
      </c>
      <c r="U21" s="341">
        <v>0</v>
      </c>
      <c r="V21" s="341">
        <v>0</v>
      </c>
      <c r="W21" s="142">
        <v>0</v>
      </c>
      <c r="X21" s="341">
        <v>0</v>
      </c>
      <c r="Y21" s="143">
        <v>0</v>
      </c>
      <c r="Z21" s="44" t="s">
        <v>35</v>
      </c>
      <c r="AA21" s="33" t="s">
        <v>36</v>
      </c>
      <c r="AB21" s="341">
        <v>0</v>
      </c>
      <c r="AC21" s="341">
        <v>0</v>
      </c>
      <c r="AD21" s="142">
        <v>0</v>
      </c>
      <c r="AE21" s="341">
        <v>0</v>
      </c>
      <c r="AF21" s="142">
        <v>0</v>
      </c>
      <c r="AG21" s="341">
        <v>0</v>
      </c>
      <c r="AH21" s="341">
        <v>0</v>
      </c>
      <c r="AI21" s="142">
        <v>0</v>
      </c>
      <c r="AJ21" s="341">
        <v>0</v>
      </c>
      <c r="AK21" s="143">
        <v>0</v>
      </c>
    </row>
    <row r="22" spans="1:61" ht="16.899999999999999" customHeight="1">
      <c r="A22" s="26"/>
      <c r="B22" s="44" t="s">
        <v>37</v>
      </c>
      <c r="C22" s="33" t="s">
        <v>38</v>
      </c>
      <c r="D22" s="341">
        <v>6</v>
      </c>
      <c r="E22" s="341">
        <v>6</v>
      </c>
      <c r="F22" s="142">
        <v>100</v>
      </c>
      <c r="G22" s="341">
        <v>2</v>
      </c>
      <c r="H22" s="142">
        <v>33.333333333333329</v>
      </c>
      <c r="I22" s="341">
        <v>6</v>
      </c>
      <c r="J22" s="341">
        <v>6</v>
      </c>
      <c r="K22" s="142">
        <v>100</v>
      </c>
      <c r="L22" s="341">
        <v>2</v>
      </c>
      <c r="M22" s="143">
        <v>33.333333333333329</v>
      </c>
      <c r="N22" s="44" t="s">
        <v>37</v>
      </c>
      <c r="O22" s="33" t="s">
        <v>38</v>
      </c>
      <c r="P22" s="341">
        <v>6</v>
      </c>
      <c r="Q22" s="341">
        <v>6</v>
      </c>
      <c r="R22" s="142">
        <v>100</v>
      </c>
      <c r="S22" s="341">
        <v>2</v>
      </c>
      <c r="T22" s="142">
        <v>33.333333333333329</v>
      </c>
      <c r="U22" s="341">
        <v>0</v>
      </c>
      <c r="V22" s="341">
        <v>0</v>
      </c>
      <c r="W22" s="142">
        <v>0</v>
      </c>
      <c r="X22" s="341">
        <v>0</v>
      </c>
      <c r="Y22" s="143">
        <v>0</v>
      </c>
      <c r="Z22" s="44" t="s">
        <v>37</v>
      </c>
      <c r="AA22" s="33" t="s">
        <v>38</v>
      </c>
      <c r="AB22" s="341">
        <v>0</v>
      </c>
      <c r="AC22" s="341">
        <v>0</v>
      </c>
      <c r="AD22" s="142">
        <v>0</v>
      </c>
      <c r="AE22" s="341">
        <v>0</v>
      </c>
      <c r="AF22" s="142">
        <v>0</v>
      </c>
      <c r="AG22" s="341">
        <v>0</v>
      </c>
      <c r="AH22" s="341">
        <v>0</v>
      </c>
      <c r="AI22" s="142">
        <v>0</v>
      </c>
      <c r="AJ22" s="341">
        <v>0</v>
      </c>
      <c r="AK22" s="143">
        <v>0</v>
      </c>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row>
    <row r="23" spans="1:61" ht="16.899999999999999" customHeight="1">
      <c r="A23" s="26"/>
      <c r="B23" s="44" t="s">
        <v>39</v>
      </c>
      <c r="C23" s="33" t="s">
        <v>40</v>
      </c>
      <c r="D23" s="341">
        <v>6</v>
      </c>
      <c r="E23" s="341">
        <v>5</v>
      </c>
      <c r="F23" s="142">
        <v>83.333333333333343</v>
      </c>
      <c r="G23" s="341">
        <v>5</v>
      </c>
      <c r="H23" s="142">
        <v>100</v>
      </c>
      <c r="I23" s="341">
        <v>6</v>
      </c>
      <c r="J23" s="341">
        <v>5</v>
      </c>
      <c r="K23" s="142">
        <v>83.333333333333343</v>
      </c>
      <c r="L23" s="341">
        <v>5</v>
      </c>
      <c r="M23" s="143">
        <v>100</v>
      </c>
      <c r="N23" s="44" t="s">
        <v>39</v>
      </c>
      <c r="O23" s="33" t="s">
        <v>40</v>
      </c>
      <c r="P23" s="341">
        <v>6</v>
      </c>
      <c r="Q23" s="341">
        <v>5</v>
      </c>
      <c r="R23" s="142">
        <v>83.333333333333343</v>
      </c>
      <c r="S23" s="341">
        <v>5</v>
      </c>
      <c r="T23" s="142">
        <v>100</v>
      </c>
      <c r="U23" s="341">
        <v>0</v>
      </c>
      <c r="V23" s="341">
        <v>0</v>
      </c>
      <c r="W23" s="142">
        <v>0</v>
      </c>
      <c r="X23" s="341">
        <v>0</v>
      </c>
      <c r="Y23" s="143">
        <v>0</v>
      </c>
      <c r="Z23" s="44" t="s">
        <v>39</v>
      </c>
      <c r="AA23" s="33" t="s">
        <v>40</v>
      </c>
      <c r="AB23" s="341">
        <v>0</v>
      </c>
      <c r="AC23" s="341">
        <v>0</v>
      </c>
      <c r="AD23" s="142">
        <v>0</v>
      </c>
      <c r="AE23" s="341">
        <v>0</v>
      </c>
      <c r="AF23" s="142">
        <v>0</v>
      </c>
      <c r="AG23" s="341">
        <v>0</v>
      </c>
      <c r="AH23" s="341">
        <v>0</v>
      </c>
      <c r="AI23" s="142">
        <v>0</v>
      </c>
      <c r="AJ23" s="341">
        <v>0</v>
      </c>
      <c r="AK23" s="143">
        <v>0</v>
      </c>
      <c r="AL23" s="343"/>
      <c r="AM23" s="343"/>
      <c r="AN23" s="343"/>
      <c r="AO23" s="343"/>
      <c r="AP23" s="343"/>
      <c r="AQ23" s="343"/>
      <c r="AR23" s="343"/>
      <c r="AS23" s="343"/>
      <c r="AT23" s="343"/>
      <c r="AU23" s="343"/>
      <c r="AV23" s="343"/>
      <c r="AW23" s="343"/>
      <c r="AX23" s="343"/>
      <c r="AY23" s="343"/>
      <c r="AZ23" s="343"/>
      <c r="BA23" s="343"/>
      <c r="BB23" s="343"/>
      <c r="BC23" s="343"/>
      <c r="BD23" s="343"/>
      <c r="BE23" s="343"/>
      <c r="BF23" s="343"/>
      <c r="BG23" s="343"/>
    </row>
    <row r="24" spans="1:61" ht="16.899999999999999" customHeight="1">
      <c r="A24" s="26"/>
      <c r="B24" s="44" t="s">
        <v>41</v>
      </c>
      <c r="C24" s="33" t="s">
        <v>42</v>
      </c>
      <c r="D24" s="341">
        <v>3</v>
      </c>
      <c r="E24" s="341">
        <v>1</v>
      </c>
      <c r="F24" s="142">
        <v>33.333333333333329</v>
      </c>
      <c r="G24" s="341">
        <v>1</v>
      </c>
      <c r="H24" s="142">
        <v>100</v>
      </c>
      <c r="I24" s="341">
        <v>3</v>
      </c>
      <c r="J24" s="341">
        <v>1</v>
      </c>
      <c r="K24" s="142">
        <v>33.333333333333329</v>
      </c>
      <c r="L24" s="341">
        <v>1</v>
      </c>
      <c r="M24" s="143">
        <v>100</v>
      </c>
      <c r="N24" s="44" t="s">
        <v>41</v>
      </c>
      <c r="O24" s="33" t="s">
        <v>42</v>
      </c>
      <c r="P24" s="341">
        <v>3</v>
      </c>
      <c r="Q24" s="341">
        <v>1</v>
      </c>
      <c r="R24" s="142">
        <v>33.333333333333329</v>
      </c>
      <c r="S24" s="341">
        <v>1</v>
      </c>
      <c r="T24" s="142">
        <v>100</v>
      </c>
      <c r="U24" s="341">
        <v>0</v>
      </c>
      <c r="V24" s="341">
        <v>0</v>
      </c>
      <c r="W24" s="142">
        <v>0</v>
      </c>
      <c r="X24" s="341">
        <v>0</v>
      </c>
      <c r="Y24" s="143">
        <v>0</v>
      </c>
      <c r="Z24" s="44" t="s">
        <v>41</v>
      </c>
      <c r="AA24" s="33" t="s">
        <v>42</v>
      </c>
      <c r="AB24" s="341">
        <v>0</v>
      </c>
      <c r="AC24" s="341">
        <v>0</v>
      </c>
      <c r="AD24" s="142">
        <v>0</v>
      </c>
      <c r="AE24" s="341">
        <v>0</v>
      </c>
      <c r="AF24" s="142">
        <v>0</v>
      </c>
      <c r="AG24" s="341">
        <v>0</v>
      </c>
      <c r="AH24" s="341">
        <v>0</v>
      </c>
      <c r="AI24" s="142">
        <v>0</v>
      </c>
      <c r="AJ24" s="341">
        <v>0</v>
      </c>
      <c r="AK24" s="143">
        <v>0</v>
      </c>
      <c r="AL24" s="343"/>
      <c r="AM24" s="343"/>
      <c r="AN24" s="343"/>
      <c r="AO24" s="343"/>
      <c r="AP24" s="343"/>
      <c r="AQ24" s="343"/>
      <c r="AR24" s="343"/>
      <c r="AS24" s="343"/>
      <c r="AT24" s="343"/>
      <c r="AU24" s="343"/>
      <c r="AV24" s="343"/>
      <c r="AW24" s="343"/>
      <c r="AX24" s="343"/>
      <c r="AY24" s="343"/>
      <c r="AZ24" s="343"/>
      <c r="BA24" s="343"/>
      <c r="BB24" s="343"/>
      <c r="BC24" s="343"/>
      <c r="BD24" s="343"/>
      <c r="BE24" s="343"/>
      <c r="BF24" s="343"/>
      <c r="BG24" s="343"/>
    </row>
    <row r="25" spans="1:61" ht="16.899999999999999" customHeight="1">
      <c r="A25" s="26"/>
      <c r="B25" s="44" t="s">
        <v>43</v>
      </c>
      <c r="C25" s="33" t="s">
        <v>44</v>
      </c>
      <c r="D25" s="341">
        <v>2</v>
      </c>
      <c r="E25" s="341">
        <v>2</v>
      </c>
      <c r="F25" s="142">
        <v>100</v>
      </c>
      <c r="G25" s="341">
        <v>1</v>
      </c>
      <c r="H25" s="142">
        <v>50</v>
      </c>
      <c r="I25" s="341">
        <v>2</v>
      </c>
      <c r="J25" s="341">
        <v>2</v>
      </c>
      <c r="K25" s="142">
        <v>100</v>
      </c>
      <c r="L25" s="341">
        <v>1</v>
      </c>
      <c r="M25" s="143">
        <v>50</v>
      </c>
      <c r="N25" s="44" t="s">
        <v>43</v>
      </c>
      <c r="O25" s="33" t="s">
        <v>44</v>
      </c>
      <c r="P25" s="341">
        <v>2</v>
      </c>
      <c r="Q25" s="341">
        <v>2</v>
      </c>
      <c r="R25" s="142">
        <v>100</v>
      </c>
      <c r="S25" s="341">
        <v>1</v>
      </c>
      <c r="T25" s="142">
        <v>50</v>
      </c>
      <c r="U25" s="341">
        <v>0</v>
      </c>
      <c r="V25" s="341">
        <v>0</v>
      </c>
      <c r="W25" s="142">
        <v>0</v>
      </c>
      <c r="X25" s="341">
        <v>0</v>
      </c>
      <c r="Y25" s="143">
        <v>0</v>
      </c>
      <c r="Z25" s="44" t="s">
        <v>43</v>
      </c>
      <c r="AA25" s="33" t="s">
        <v>44</v>
      </c>
      <c r="AB25" s="341">
        <v>0</v>
      </c>
      <c r="AC25" s="341">
        <v>0</v>
      </c>
      <c r="AD25" s="142">
        <v>0</v>
      </c>
      <c r="AE25" s="341">
        <v>0</v>
      </c>
      <c r="AF25" s="142">
        <v>0</v>
      </c>
      <c r="AG25" s="341">
        <v>0</v>
      </c>
      <c r="AH25" s="341">
        <v>0</v>
      </c>
      <c r="AI25" s="142">
        <v>0</v>
      </c>
      <c r="AJ25" s="341">
        <v>0</v>
      </c>
      <c r="AK25" s="143">
        <v>0</v>
      </c>
      <c r="AL25" s="343"/>
      <c r="AM25" s="343"/>
      <c r="AN25" s="343"/>
      <c r="AO25" s="343"/>
      <c r="AP25" s="343"/>
      <c r="AQ25" s="343"/>
      <c r="AR25" s="343"/>
      <c r="AS25" s="343"/>
      <c r="AT25" s="343"/>
      <c r="AU25" s="343"/>
      <c r="AV25" s="343"/>
      <c r="AW25" s="343"/>
      <c r="AX25" s="343"/>
      <c r="AY25" s="343"/>
      <c r="AZ25" s="343"/>
      <c r="BA25" s="343"/>
      <c r="BB25" s="343"/>
      <c r="BC25" s="343"/>
      <c r="BD25" s="343"/>
      <c r="BE25" s="343"/>
      <c r="BF25" s="343"/>
      <c r="BG25" s="343"/>
    </row>
    <row r="26" spans="1:61" ht="16.899999999999999" customHeight="1">
      <c r="A26" s="26"/>
      <c r="B26" s="44" t="s">
        <v>45</v>
      </c>
      <c r="C26" s="33" t="s">
        <v>46</v>
      </c>
      <c r="D26" s="341">
        <v>3</v>
      </c>
      <c r="E26" s="341">
        <v>3</v>
      </c>
      <c r="F26" s="142">
        <v>100</v>
      </c>
      <c r="G26" s="341">
        <v>2</v>
      </c>
      <c r="H26" s="142">
        <v>66.666666666666657</v>
      </c>
      <c r="I26" s="341">
        <v>3</v>
      </c>
      <c r="J26" s="341">
        <v>3</v>
      </c>
      <c r="K26" s="142">
        <v>100</v>
      </c>
      <c r="L26" s="341">
        <v>2</v>
      </c>
      <c r="M26" s="143">
        <v>66.666666666666657</v>
      </c>
      <c r="N26" s="44" t="s">
        <v>45</v>
      </c>
      <c r="O26" s="33" t="s">
        <v>46</v>
      </c>
      <c r="P26" s="341">
        <v>3</v>
      </c>
      <c r="Q26" s="341">
        <v>3</v>
      </c>
      <c r="R26" s="142">
        <v>100</v>
      </c>
      <c r="S26" s="341">
        <v>2</v>
      </c>
      <c r="T26" s="142">
        <v>66.666666666666657</v>
      </c>
      <c r="U26" s="341">
        <v>0</v>
      </c>
      <c r="V26" s="341">
        <v>0</v>
      </c>
      <c r="W26" s="142">
        <v>0</v>
      </c>
      <c r="X26" s="341">
        <v>0</v>
      </c>
      <c r="Y26" s="143">
        <v>0</v>
      </c>
      <c r="Z26" s="44" t="s">
        <v>45</v>
      </c>
      <c r="AA26" s="33" t="s">
        <v>46</v>
      </c>
      <c r="AB26" s="341">
        <v>0</v>
      </c>
      <c r="AC26" s="341">
        <v>0</v>
      </c>
      <c r="AD26" s="142">
        <v>0</v>
      </c>
      <c r="AE26" s="341">
        <v>0</v>
      </c>
      <c r="AF26" s="142">
        <v>0</v>
      </c>
      <c r="AG26" s="341">
        <v>0</v>
      </c>
      <c r="AH26" s="341">
        <v>0</v>
      </c>
      <c r="AI26" s="142">
        <v>0</v>
      </c>
      <c r="AJ26" s="341">
        <v>0</v>
      </c>
      <c r="AK26" s="143">
        <v>0</v>
      </c>
      <c r="AL26" s="343"/>
      <c r="AM26" s="343"/>
      <c r="AN26" s="343"/>
      <c r="AO26" s="343"/>
      <c r="AP26" s="343"/>
      <c r="AQ26" s="343"/>
      <c r="AR26" s="343"/>
      <c r="AS26" s="343"/>
      <c r="AT26" s="343"/>
      <c r="AU26" s="343"/>
      <c r="AV26" s="343"/>
      <c r="AW26" s="343"/>
      <c r="AX26" s="343"/>
      <c r="AY26" s="343"/>
      <c r="AZ26" s="343"/>
      <c r="BA26" s="343"/>
      <c r="BB26" s="343"/>
      <c r="BC26" s="343"/>
      <c r="BD26" s="343"/>
      <c r="BE26" s="343"/>
      <c r="BF26" s="343"/>
      <c r="BG26" s="343"/>
    </row>
    <row r="27" spans="1:61" ht="16.899999999999999" customHeight="1">
      <c r="A27" s="26"/>
      <c r="B27" s="459" t="s">
        <v>47</v>
      </c>
      <c r="C27" s="43" t="s">
        <v>48</v>
      </c>
      <c r="D27" s="342">
        <v>6</v>
      </c>
      <c r="E27" s="342">
        <v>6</v>
      </c>
      <c r="F27" s="144">
        <v>100</v>
      </c>
      <c r="G27" s="342">
        <v>6</v>
      </c>
      <c r="H27" s="144">
        <v>100</v>
      </c>
      <c r="I27" s="342">
        <v>6</v>
      </c>
      <c r="J27" s="342">
        <v>6</v>
      </c>
      <c r="K27" s="144">
        <v>100</v>
      </c>
      <c r="L27" s="342">
        <v>6</v>
      </c>
      <c r="M27" s="145">
        <v>100</v>
      </c>
      <c r="N27" s="459" t="s">
        <v>47</v>
      </c>
      <c r="O27" s="43" t="s">
        <v>48</v>
      </c>
      <c r="P27" s="342">
        <v>6</v>
      </c>
      <c r="Q27" s="342">
        <v>6</v>
      </c>
      <c r="R27" s="144">
        <v>100</v>
      </c>
      <c r="S27" s="342">
        <v>6</v>
      </c>
      <c r="T27" s="144">
        <v>100</v>
      </c>
      <c r="U27" s="342">
        <v>0</v>
      </c>
      <c r="V27" s="342">
        <v>0</v>
      </c>
      <c r="W27" s="144">
        <v>0</v>
      </c>
      <c r="X27" s="342">
        <v>0</v>
      </c>
      <c r="Y27" s="145">
        <v>0</v>
      </c>
      <c r="Z27" s="459" t="s">
        <v>47</v>
      </c>
      <c r="AA27" s="43" t="s">
        <v>48</v>
      </c>
      <c r="AB27" s="342">
        <v>0</v>
      </c>
      <c r="AC27" s="342">
        <v>0</v>
      </c>
      <c r="AD27" s="144">
        <v>0</v>
      </c>
      <c r="AE27" s="342">
        <v>0</v>
      </c>
      <c r="AF27" s="144">
        <v>0</v>
      </c>
      <c r="AG27" s="342">
        <v>0</v>
      </c>
      <c r="AH27" s="342">
        <v>0</v>
      </c>
      <c r="AI27" s="144">
        <v>0</v>
      </c>
      <c r="AJ27" s="342">
        <v>0</v>
      </c>
      <c r="AK27" s="145">
        <v>0</v>
      </c>
      <c r="AL27" s="343"/>
      <c r="AM27" s="343"/>
      <c r="AN27" s="343"/>
      <c r="AO27" s="343"/>
      <c r="AP27" s="343"/>
      <c r="AQ27" s="343"/>
      <c r="AR27" s="343"/>
      <c r="AS27" s="343"/>
      <c r="AT27" s="343"/>
      <c r="AU27" s="343"/>
      <c r="AV27" s="343"/>
      <c r="AW27" s="343"/>
      <c r="AX27" s="343"/>
      <c r="AY27" s="343"/>
      <c r="AZ27" s="343"/>
      <c r="BA27" s="343"/>
      <c r="BB27" s="343"/>
      <c r="BC27" s="343"/>
      <c r="BD27" s="343"/>
      <c r="BE27" s="343"/>
      <c r="BF27" s="343"/>
      <c r="BG27" s="343"/>
    </row>
    <row r="28" spans="1:61" ht="16.899999999999999" customHeight="1">
      <c r="A28" s="26"/>
      <c r="B28" s="460"/>
      <c r="C28" s="43" t="s">
        <v>49</v>
      </c>
      <c r="D28" s="342">
        <v>2</v>
      </c>
      <c r="E28" s="342">
        <v>2</v>
      </c>
      <c r="F28" s="144">
        <v>100</v>
      </c>
      <c r="G28" s="342">
        <v>1</v>
      </c>
      <c r="H28" s="144">
        <v>50</v>
      </c>
      <c r="I28" s="342">
        <v>2</v>
      </c>
      <c r="J28" s="342">
        <v>2</v>
      </c>
      <c r="K28" s="144">
        <v>100</v>
      </c>
      <c r="L28" s="342">
        <v>1</v>
      </c>
      <c r="M28" s="145">
        <v>50</v>
      </c>
      <c r="N28" s="460"/>
      <c r="O28" s="43" t="s">
        <v>49</v>
      </c>
      <c r="P28" s="342">
        <v>2</v>
      </c>
      <c r="Q28" s="342">
        <v>2</v>
      </c>
      <c r="R28" s="144">
        <v>100</v>
      </c>
      <c r="S28" s="342">
        <v>1</v>
      </c>
      <c r="T28" s="144">
        <v>50</v>
      </c>
      <c r="U28" s="342">
        <v>0</v>
      </c>
      <c r="V28" s="342">
        <v>0</v>
      </c>
      <c r="W28" s="144">
        <v>0</v>
      </c>
      <c r="X28" s="342">
        <v>0</v>
      </c>
      <c r="Y28" s="145">
        <v>0</v>
      </c>
      <c r="Z28" s="460"/>
      <c r="AA28" s="43" t="s">
        <v>49</v>
      </c>
      <c r="AB28" s="342">
        <v>0</v>
      </c>
      <c r="AC28" s="342">
        <v>0</v>
      </c>
      <c r="AD28" s="144">
        <v>0</v>
      </c>
      <c r="AE28" s="342">
        <v>0</v>
      </c>
      <c r="AF28" s="144">
        <v>0</v>
      </c>
      <c r="AG28" s="342">
        <v>0</v>
      </c>
      <c r="AH28" s="342">
        <v>0</v>
      </c>
      <c r="AI28" s="144">
        <v>0</v>
      </c>
      <c r="AJ28" s="342">
        <v>0</v>
      </c>
      <c r="AK28" s="145">
        <v>0</v>
      </c>
    </row>
    <row r="29" spans="1:61" ht="16.899999999999999" customHeight="1">
      <c r="A29" s="26"/>
      <c r="B29" s="460"/>
      <c r="C29" s="43" t="s">
        <v>50</v>
      </c>
      <c r="D29" s="342">
        <v>0</v>
      </c>
      <c r="E29" s="342">
        <v>0</v>
      </c>
      <c r="F29" s="144">
        <v>0</v>
      </c>
      <c r="G29" s="342">
        <v>0</v>
      </c>
      <c r="H29" s="144">
        <v>0</v>
      </c>
      <c r="I29" s="342">
        <v>0</v>
      </c>
      <c r="J29" s="342">
        <v>0</v>
      </c>
      <c r="K29" s="144">
        <v>0</v>
      </c>
      <c r="L29" s="342">
        <v>0</v>
      </c>
      <c r="M29" s="145">
        <v>0</v>
      </c>
      <c r="N29" s="460"/>
      <c r="O29" s="43" t="s">
        <v>50</v>
      </c>
      <c r="P29" s="342">
        <v>0</v>
      </c>
      <c r="Q29" s="342">
        <v>0</v>
      </c>
      <c r="R29" s="144">
        <v>0</v>
      </c>
      <c r="S29" s="342">
        <v>0</v>
      </c>
      <c r="T29" s="144">
        <v>0</v>
      </c>
      <c r="U29" s="342">
        <v>0</v>
      </c>
      <c r="V29" s="342">
        <v>0</v>
      </c>
      <c r="W29" s="144">
        <v>0</v>
      </c>
      <c r="X29" s="342">
        <v>0</v>
      </c>
      <c r="Y29" s="145">
        <v>0</v>
      </c>
      <c r="Z29" s="460"/>
      <c r="AA29" s="43" t="s">
        <v>50</v>
      </c>
      <c r="AB29" s="342">
        <v>0</v>
      </c>
      <c r="AC29" s="342">
        <v>0</v>
      </c>
      <c r="AD29" s="144">
        <v>0</v>
      </c>
      <c r="AE29" s="342">
        <v>0</v>
      </c>
      <c r="AF29" s="144">
        <v>0</v>
      </c>
      <c r="AG29" s="342">
        <v>0</v>
      </c>
      <c r="AH29" s="342">
        <v>0</v>
      </c>
      <c r="AI29" s="144">
        <v>0</v>
      </c>
      <c r="AJ29" s="342">
        <v>0</v>
      </c>
      <c r="AK29" s="145">
        <v>0</v>
      </c>
    </row>
    <row r="30" spans="1:61" ht="16.899999999999999" customHeight="1">
      <c r="A30" s="49"/>
      <c r="B30" s="461"/>
      <c r="C30" s="50" t="s">
        <v>34</v>
      </c>
      <c r="D30" s="341">
        <v>8</v>
      </c>
      <c r="E30" s="341">
        <v>8</v>
      </c>
      <c r="F30" s="142">
        <v>100</v>
      </c>
      <c r="G30" s="341">
        <v>7</v>
      </c>
      <c r="H30" s="142">
        <v>87.5</v>
      </c>
      <c r="I30" s="341">
        <v>8</v>
      </c>
      <c r="J30" s="341">
        <v>8</v>
      </c>
      <c r="K30" s="142">
        <v>100</v>
      </c>
      <c r="L30" s="341">
        <v>7</v>
      </c>
      <c r="M30" s="143">
        <v>87.5</v>
      </c>
      <c r="N30" s="461"/>
      <c r="O30" s="50" t="s">
        <v>34</v>
      </c>
      <c r="P30" s="341">
        <v>8</v>
      </c>
      <c r="Q30" s="341">
        <v>8</v>
      </c>
      <c r="R30" s="142">
        <v>100</v>
      </c>
      <c r="S30" s="341">
        <v>7</v>
      </c>
      <c r="T30" s="142">
        <v>87.5</v>
      </c>
      <c r="U30" s="341">
        <v>0</v>
      </c>
      <c r="V30" s="341">
        <v>0</v>
      </c>
      <c r="W30" s="142">
        <v>0</v>
      </c>
      <c r="X30" s="341">
        <v>0</v>
      </c>
      <c r="Y30" s="143">
        <v>0</v>
      </c>
      <c r="Z30" s="461"/>
      <c r="AA30" s="50" t="s">
        <v>34</v>
      </c>
      <c r="AB30" s="341">
        <v>0</v>
      </c>
      <c r="AC30" s="341">
        <v>0</v>
      </c>
      <c r="AD30" s="142">
        <v>0</v>
      </c>
      <c r="AE30" s="341">
        <v>0</v>
      </c>
      <c r="AF30" s="142">
        <v>0</v>
      </c>
      <c r="AG30" s="341">
        <v>0</v>
      </c>
      <c r="AH30" s="341">
        <v>0</v>
      </c>
      <c r="AI30" s="142">
        <v>0</v>
      </c>
      <c r="AJ30" s="341">
        <v>0</v>
      </c>
      <c r="AK30" s="143">
        <v>0</v>
      </c>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row>
    <row r="31" spans="1:61" ht="16.899999999999999" customHeight="1" thickBot="1">
      <c r="A31" s="26"/>
      <c r="B31" s="457" t="s">
        <v>51</v>
      </c>
      <c r="C31" s="458"/>
      <c r="D31" s="345">
        <v>154</v>
      </c>
      <c r="E31" s="345">
        <v>110</v>
      </c>
      <c r="F31" s="148">
        <v>71.428571428571431</v>
      </c>
      <c r="G31" s="345">
        <v>75</v>
      </c>
      <c r="H31" s="148">
        <v>68.181818181818173</v>
      </c>
      <c r="I31" s="345">
        <v>154</v>
      </c>
      <c r="J31" s="345">
        <v>110</v>
      </c>
      <c r="K31" s="148">
        <v>71.428571428571431</v>
      </c>
      <c r="L31" s="345">
        <v>75</v>
      </c>
      <c r="M31" s="149">
        <v>68.181818181818173</v>
      </c>
      <c r="N31" s="457" t="s">
        <v>51</v>
      </c>
      <c r="O31" s="458"/>
      <c r="P31" s="345">
        <v>148</v>
      </c>
      <c r="Q31" s="345">
        <v>109</v>
      </c>
      <c r="R31" s="148">
        <v>73.648648648648646</v>
      </c>
      <c r="S31" s="345">
        <v>75</v>
      </c>
      <c r="T31" s="148">
        <v>68.807339449541288</v>
      </c>
      <c r="U31" s="345">
        <v>6</v>
      </c>
      <c r="V31" s="345">
        <v>1</v>
      </c>
      <c r="W31" s="148">
        <v>16.666666666666664</v>
      </c>
      <c r="X31" s="345">
        <v>0</v>
      </c>
      <c r="Y31" s="149">
        <v>0</v>
      </c>
      <c r="Z31" s="457" t="s">
        <v>51</v>
      </c>
      <c r="AA31" s="458"/>
      <c r="AB31" s="345">
        <v>0</v>
      </c>
      <c r="AC31" s="345">
        <v>0</v>
      </c>
      <c r="AD31" s="148">
        <v>0</v>
      </c>
      <c r="AE31" s="345">
        <v>0</v>
      </c>
      <c r="AF31" s="148">
        <v>0</v>
      </c>
      <c r="AG31" s="345">
        <v>0</v>
      </c>
      <c r="AH31" s="345">
        <v>0</v>
      </c>
      <c r="AI31" s="148">
        <v>0</v>
      </c>
      <c r="AJ31" s="345">
        <v>0</v>
      </c>
      <c r="AK31" s="149">
        <v>0</v>
      </c>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row>
    <row r="32" spans="1:61" ht="16.899999999999999" customHeight="1">
      <c r="A32" s="26"/>
      <c r="B32" s="462" t="s">
        <v>52</v>
      </c>
      <c r="C32" s="43" t="s">
        <v>53</v>
      </c>
      <c r="D32" s="344">
        <v>14</v>
      </c>
      <c r="E32" s="344">
        <v>3</v>
      </c>
      <c r="F32" s="146">
        <v>21.428571428571427</v>
      </c>
      <c r="G32" s="344">
        <v>3</v>
      </c>
      <c r="H32" s="146">
        <v>100</v>
      </c>
      <c r="I32" s="344">
        <v>14</v>
      </c>
      <c r="J32" s="344">
        <v>3</v>
      </c>
      <c r="K32" s="146">
        <v>21.428571428571427</v>
      </c>
      <c r="L32" s="344">
        <v>3</v>
      </c>
      <c r="M32" s="147">
        <v>100</v>
      </c>
      <c r="N32" s="462" t="s">
        <v>52</v>
      </c>
      <c r="O32" s="43" t="s">
        <v>53</v>
      </c>
      <c r="P32" s="344">
        <v>14</v>
      </c>
      <c r="Q32" s="344">
        <v>3</v>
      </c>
      <c r="R32" s="146">
        <v>21.428571428571427</v>
      </c>
      <c r="S32" s="344">
        <v>3</v>
      </c>
      <c r="T32" s="146">
        <v>100</v>
      </c>
      <c r="U32" s="344">
        <v>0</v>
      </c>
      <c r="V32" s="344">
        <v>0</v>
      </c>
      <c r="W32" s="146">
        <v>0</v>
      </c>
      <c r="X32" s="344">
        <v>0</v>
      </c>
      <c r="Y32" s="147">
        <v>0</v>
      </c>
      <c r="Z32" s="462" t="s">
        <v>52</v>
      </c>
      <c r="AA32" s="43" t="s">
        <v>53</v>
      </c>
      <c r="AB32" s="344">
        <v>0</v>
      </c>
      <c r="AC32" s="344">
        <v>0</v>
      </c>
      <c r="AD32" s="146">
        <v>0</v>
      </c>
      <c r="AE32" s="344">
        <v>0</v>
      </c>
      <c r="AF32" s="146">
        <v>0</v>
      </c>
      <c r="AG32" s="344">
        <v>0</v>
      </c>
      <c r="AH32" s="344">
        <v>0</v>
      </c>
      <c r="AI32" s="146">
        <v>0</v>
      </c>
      <c r="AJ32" s="344">
        <v>0</v>
      </c>
      <c r="AK32" s="147">
        <v>0</v>
      </c>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row>
    <row r="33" spans="1:111" ht="16.899999999999999" customHeight="1">
      <c r="A33" s="26"/>
      <c r="B33" s="460"/>
      <c r="C33" s="43" t="s">
        <v>54</v>
      </c>
      <c r="D33" s="342">
        <v>6</v>
      </c>
      <c r="E33" s="342">
        <v>4</v>
      </c>
      <c r="F33" s="144">
        <v>66.666666666666657</v>
      </c>
      <c r="G33" s="342">
        <v>2</v>
      </c>
      <c r="H33" s="144">
        <v>50</v>
      </c>
      <c r="I33" s="342">
        <v>6</v>
      </c>
      <c r="J33" s="342">
        <v>4</v>
      </c>
      <c r="K33" s="144">
        <v>66.666666666666657</v>
      </c>
      <c r="L33" s="342">
        <v>2</v>
      </c>
      <c r="M33" s="145">
        <v>50</v>
      </c>
      <c r="N33" s="460"/>
      <c r="O33" s="43" t="s">
        <v>54</v>
      </c>
      <c r="P33" s="342">
        <v>4</v>
      </c>
      <c r="Q33" s="342">
        <v>4</v>
      </c>
      <c r="R33" s="144">
        <v>100</v>
      </c>
      <c r="S33" s="342">
        <v>2</v>
      </c>
      <c r="T33" s="144">
        <v>50</v>
      </c>
      <c r="U33" s="342">
        <v>2</v>
      </c>
      <c r="V33" s="342">
        <v>0</v>
      </c>
      <c r="W33" s="144">
        <v>0</v>
      </c>
      <c r="X33" s="342">
        <v>0</v>
      </c>
      <c r="Y33" s="145">
        <v>0</v>
      </c>
      <c r="Z33" s="460"/>
      <c r="AA33" s="43" t="s">
        <v>54</v>
      </c>
      <c r="AB33" s="342">
        <v>0</v>
      </c>
      <c r="AC33" s="342">
        <v>0</v>
      </c>
      <c r="AD33" s="144">
        <v>0</v>
      </c>
      <c r="AE33" s="342">
        <v>0</v>
      </c>
      <c r="AF33" s="144">
        <v>0</v>
      </c>
      <c r="AG33" s="342">
        <v>0</v>
      </c>
      <c r="AH33" s="342">
        <v>0</v>
      </c>
      <c r="AI33" s="144">
        <v>0</v>
      </c>
      <c r="AJ33" s="342">
        <v>0</v>
      </c>
      <c r="AK33" s="145">
        <v>0</v>
      </c>
    </row>
    <row r="34" spans="1:111" ht="16.899999999999999" customHeight="1">
      <c r="A34" s="26"/>
      <c r="B34" s="460"/>
      <c r="C34" s="43" t="s">
        <v>55</v>
      </c>
      <c r="D34" s="342">
        <v>0</v>
      </c>
      <c r="E34" s="342">
        <v>0</v>
      </c>
      <c r="F34" s="144">
        <v>0</v>
      </c>
      <c r="G34" s="342">
        <v>0</v>
      </c>
      <c r="H34" s="144">
        <v>0</v>
      </c>
      <c r="I34" s="342">
        <v>0</v>
      </c>
      <c r="J34" s="342">
        <v>0</v>
      </c>
      <c r="K34" s="144">
        <v>0</v>
      </c>
      <c r="L34" s="342">
        <v>0</v>
      </c>
      <c r="M34" s="145">
        <v>0</v>
      </c>
      <c r="N34" s="460"/>
      <c r="O34" s="43" t="s">
        <v>55</v>
      </c>
      <c r="P34" s="342">
        <v>0</v>
      </c>
      <c r="Q34" s="342">
        <v>0</v>
      </c>
      <c r="R34" s="144">
        <v>0</v>
      </c>
      <c r="S34" s="342">
        <v>0</v>
      </c>
      <c r="T34" s="144">
        <v>0</v>
      </c>
      <c r="U34" s="342">
        <v>0</v>
      </c>
      <c r="V34" s="342">
        <v>0</v>
      </c>
      <c r="W34" s="144">
        <v>0</v>
      </c>
      <c r="X34" s="342">
        <v>0</v>
      </c>
      <c r="Y34" s="145">
        <v>0</v>
      </c>
      <c r="Z34" s="460"/>
      <c r="AA34" s="43" t="s">
        <v>55</v>
      </c>
      <c r="AB34" s="342">
        <v>0</v>
      </c>
      <c r="AC34" s="342">
        <v>0</v>
      </c>
      <c r="AD34" s="144">
        <v>0</v>
      </c>
      <c r="AE34" s="342">
        <v>0</v>
      </c>
      <c r="AF34" s="144">
        <v>0</v>
      </c>
      <c r="AG34" s="342">
        <v>0</v>
      </c>
      <c r="AH34" s="342">
        <v>0</v>
      </c>
      <c r="AI34" s="144">
        <v>0</v>
      </c>
      <c r="AJ34" s="342">
        <v>0</v>
      </c>
      <c r="AK34" s="145">
        <v>0</v>
      </c>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343"/>
      <c r="BP34" s="343"/>
      <c r="BQ34" s="343"/>
      <c r="BR34" s="343"/>
      <c r="BS34" s="343"/>
      <c r="BT34" s="343"/>
      <c r="BU34" s="343"/>
      <c r="BV34" s="343"/>
      <c r="BW34" s="343"/>
      <c r="BX34" s="343"/>
      <c r="BY34" s="343"/>
      <c r="BZ34" s="343"/>
      <c r="CA34" s="343"/>
      <c r="CB34" s="343"/>
    </row>
    <row r="35" spans="1:111" ht="16.899999999999999" customHeight="1">
      <c r="A35" s="26"/>
      <c r="B35" s="461"/>
      <c r="C35" s="33" t="s">
        <v>34</v>
      </c>
      <c r="D35" s="341">
        <v>20</v>
      </c>
      <c r="E35" s="341">
        <v>7</v>
      </c>
      <c r="F35" s="142">
        <v>35</v>
      </c>
      <c r="G35" s="341">
        <v>5</v>
      </c>
      <c r="H35" s="142">
        <v>71.428571428571431</v>
      </c>
      <c r="I35" s="341">
        <v>20</v>
      </c>
      <c r="J35" s="341">
        <v>7</v>
      </c>
      <c r="K35" s="142">
        <v>35</v>
      </c>
      <c r="L35" s="341">
        <v>5</v>
      </c>
      <c r="M35" s="143">
        <v>71.428571428571431</v>
      </c>
      <c r="N35" s="461"/>
      <c r="O35" s="33" t="s">
        <v>34</v>
      </c>
      <c r="P35" s="341">
        <v>18</v>
      </c>
      <c r="Q35" s="341">
        <v>7</v>
      </c>
      <c r="R35" s="142">
        <v>38.888888888888893</v>
      </c>
      <c r="S35" s="341">
        <v>5</v>
      </c>
      <c r="T35" s="142">
        <v>71.428571428571431</v>
      </c>
      <c r="U35" s="341">
        <v>2</v>
      </c>
      <c r="V35" s="341">
        <v>0</v>
      </c>
      <c r="W35" s="142">
        <v>0</v>
      </c>
      <c r="X35" s="341">
        <v>0</v>
      </c>
      <c r="Y35" s="143">
        <v>0</v>
      </c>
      <c r="Z35" s="461"/>
      <c r="AA35" s="33" t="s">
        <v>34</v>
      </c>
      <c r="AB35" s="341">
        <v>0</v>
      </c>
      <c r="AC35" s="341">
        <v>0</v>
      </c>
      <c r="AD35" s="142">
        <v>0</v>
      </c>
      <c r="AE35" s="341">
        <v>0</v>
      </c>
      <c r="AF35" s="142">
        <v>0</v>
      </c>
      <c r="AG35" s="341">
        <v>0</v>
      </c>
      <c r="AH35" s="341">
        <v>0</v>
      </c>
      <c r="AI35" s="142">
        <v>0</v>
      </c>
      <c r="AJ35" s="341">
        <v>0</v>
      </c>
      <c r="AK35" s="143">
        <v>0</v>
      </c>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c r="CB35" s="343"/>
    </row>
    <row r="36" spans="1:111" ht="16.899999999999999" customHeight="1">
      <c r="A36" s="26"/>
      <c r="B36" s="55" t="s">
        <v>56</v>
      </c>
      <c r="C36" s="28" t="s">
        <v>57</v>
      </c>
      <c r="D36" s="341">
        <v>7</v>
      </c>
      <c r="E36" s="341">
        <v>2</v>
      </c>
      <c r="F36" s="142">
        <v>28.571428571428569</v>
      </c>
      <c r="G36" s="341">
        <v>2</v>
      </c>
      <c r="H36" s="142">
        <v>100</v>
      </c>
      <c r="I36" s="341">
        <v>7</v>
      </c>
      <c r="J36" s="341">
        <v>2</v>
      </c>
      <c r="K36" s="142">
        <v>28.571428571428569</v>
      </c>
      <c r="L36" s="341">
        <v>2</v>
      </c>
      <c r="M36" s="143">
        <v>100</v>
      </c>
      <c r="N36" s="55" t="s">
        <v>56</v>
      </c>
      <c r="O36" s="28" t="s">
        <v>57</v>
      </c>
      <c r="P36" s="341">
        <v>6</v>
      </c>
      <c r="Q36" s="341">
        <v>2</v>
      </c>
      <c r="R36" s="142">
        <v>33.333333333333329</v>
      </c>
      <c r="S36" s="341">
        <v>2</v>
      </c>
      <c r="T36" s="142">
        <v>100</v>
      </c>
      <c r="U36" s="341">
        <v>1</v>
      </c>
      <c r="V36" s="341">
        <v>0</v>
      </c>
      <c r="W36" s="142">
        <v>0</v>
      </c>
      <c r="X36" s="341">
        <v>0</v>
      </c>
      <c r="Y36" s="143">
        <v>0</v>
      </c>
      <c r="Z36" s="55" t="s">
        <v>56</v>
      </c>
      <c r="AA36" s="28" t="s">
        <v>57</v>
      </c>
      <c r="AB36" s="341">
        <v>0</v>
      </c>
      <c r="AC36" s="341">
        <v>0</v>
      </c>
      <c r="AD36" s="142">
        <v>0</v>
      </c>
      <c r="AE36" s="341">
        <v>0</v>
      </c>
      <c r="AF36" s="142">
        <v>0</v>
      </c>
      <c r="AG36" s="341">
        <v>0</v>
      </c>
      <c r="AH36" s="341">
        <v>0</v>
      </c>
      <c r="AI36" s="142">
        <v>0</v>
      </c>
      <c r="AJ36" s="341">
        <v>0</v>
      </c>
      <c r="AK36" s="143">
        <v>0</v>
      </c>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c r="CB36" s="343"/>
    </row>
    <row r="37" spans="1:111" ht="16.899999999999999" customHeight="1">
      <c r="A37" s="99"/>
      <c r="B37" s="44" t="s">
        <v>58</v>
      </c>
      <c r="C37" s="33" t="s">
        <v>59</v>
      </c>
      <c r="D37" s="341">
        <v>4</v>
      </c>
      <c r="E37" s="341">
        <v>4</v>
      </c>
      <c r="F37" s="142">
        <v>100</v>
      </c>
      <c r="G37" s="341">
        <v>2</v>
      </c>
      <c r="H37" s="142">
        <v>50</v>
      </c>
      <c r="I37" s="341">
        <v>4</v>
      </c>
      <c r="J37" s="341">
        <v>4</v>
      </c>
      <c r="K37" s="142">
        <v>100</v>
      </c>
      <c r="L37" s="341">
        <v>2</v>
      </c>
      <c r="M37" s="143">
        <v>50</v>
      </c>
      <c r="N37" s="44" t="s">
        <v>58</v>
      </c>
      <c r="O37" s="33" t="s">
        <v>59</v>
      </c>
      <c r="P37" s="341">
        <v>4</v>
      </c>
      <c r="Q37" s="341">
        <v>4</v>
      </c>
      <c r="R37" s="142">
        <v>100</v>
      </c>
      <c r="S37" s="341">
        <v>2</v>
      </c>
      <c r="T37" s="142">
        <v>50</v>
      </c>
      <c r="U37" s="341">
        <v>0</v>
      </c>
      <c r="V37" s="341">
        <v>0</v>
      </c>
      <c r="W37" s="142">
        <v>0</v>
      </c>
      <c r="X37" s="341">
        <v>0</v>
      </c>
      <c r="Y37" s="143">
        <v>0</v>
      </c>
      <c r="Z37" s="44" t="s">
        <v>58</v>
      </c>
      <c r="AA37" s="33" t="s">
        <v>59</v>
      </c>
      <c r="AB37" s="341">
        <v>0</v>
      </c>
      <c r="AC37" s="341">
        <v>0</v>
      </c>
      <c r="AD37" s="142">
        <v>0</v>
      </c>
      <c r="AE37" s="341">
        <v>0</v>
      </c>
      <c r="AF37" s="142">
        <v>0</v>
      </c>
      <c r="AG37" s="341">
        <v>0</v>
      </c>
      <c r="AH37" s="341">
        <v>0</v>
      </c>
      <c r="AI37" s="142">
        <v>0</v>
      </c>
      <c r="AJ37" s="341">
        <v>0</v>
      </c>
      <c r="AK37" s="143">
        <v>0</v>
      </c>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c r="CB37" s="343"/>
    </row>
    <row r="38" spans="1:111" ht="16.899999999999999" customHeight="1">
      <c r="A38" s="26"/>
      <c r="B38" s="44" t="s">
        <v>60</v>
      </c>
      <c r="C38" s="56" t="s">
        <v>3104</v>
      </c>
      <c r="D38" s="341">
        <v>7</v>
      </c>
      <c r="E38" s="341">
        <v>4</v>
      </c>
      <c r="F38" s="142">
        <v>57.142857142857139</v>
      </c>
      <c r="G38" s="341">
        <v>4</v>
      </c>
      <c r="H38" s="142">
        <v>100</v>
      </c>
      <c r="I38" s="341">
        <v>7</v>
      </c>
      <c r="J38" s="341">
        <v>4</v>
      </c>
      <c r="K38" s="142">
        <v>57.142857142857139</v>
      </c>
      <c r="L38" s="341">
        <v>4</v>
      </c>
      <c r="M38" s="143">
        <v>100</v>
      </c>
      <c r="N38" s="44" t="s">
        <v>60</v>
      </c>
      <c r="O38" s="56" t="s">
        <v>3104</v>
      </c>
      <c r="P38" s="341">
        <v>4</v>
      </c>
      <c r="Q38" s="341">
        <v>4</v>
      </c>
      <c r="R38" s="142">
        <v>100</v>
      </c>
      <c r="S38" s="341">
        <v>4</v>
      </c>
      <c r="T38" s="142">
        <v>100</v>
      </c>
      <c r="U38" s="341">
        <v>0</v>
      </c>
      <c r="V38" s="341">
        <v>0</v>
      </c>
      <c r="W38" s="142">
        <v>0</v>
      </c>
      <c r="X38" s="341">
        <v>0</v>
      </c>
      <c r="Y38" s="143">
        <v>0</v>
      </c>
      <c r="Z38" s="44" t="s">
        <v>60</v>
      </c>
      <c r="AA38" s="56" t="s">
        <v>3104</v>
      </c>
      <c r="AB38" s="341">
        <v>0</v>
      </c>
      <c r="AC38" s="341">
        <v>0</v>
      </c>
      <c r="AD38" s="142">
        <v>0</v>
      </c>
      <c r="AE38" s="341">
        <v>0</v>
      </c>
      <c r="AF38" s="142">
        <v>0</v>
      </c>
      <c r="AG38" s="341">
        <v>3</v>
      </c>
      <c r="AH38" s="341">
        <v>0</v>
      </c>
      <c r="AI38" s="142">
        <v>0</v>
      </c>
      <c r="AJ38" s="341">
        <v>0</v>
      </c>
      <c r="AK38" s="143">
        <v>0</v>
      </c>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343"/>
      <c r="BX38" s="343"/>
      <c r="BY38" s="343"/>
      <c r="BZ38" s="343"/>
      <c r="CA38" s="343"/>
      <c r="CB38" s="343"/>
      <c r="CC38" s="346"/>
      <c r="CD38" s="346"/>
      <c r="CE38" s="346"/>
      <c r="CF38" s="346"/>
      <c r="CG38" s="346"/>
      <c r="CH38" s="346"/>
      <c r="CI38" s="346"/>
      <c r="CJ38" s="346"/>
    </row>
    <row r="39" spans="1:111" ht="16.899999999999999" customHeight="1">
      <c r="A39" s="26"/>
      <c r="B39" s="44" t="s">
        <v>62</v>
      </c>
      <c r="C39" s="56" t="s">
        <v>3105</v>
      </c>
      <c r="D39" s="341">
        <v>0</v>
      </c>
      <c r="E39" s="341">
        <v>0</v>
      </c>
      <c r="F39" s="142">
        <v>0</v>
      </c>
      <c r="G39" s="341">
        <v>0</v>
      </c>
      <c r="H39" s="142">
        <v>0</v>
      </c>
      <c r="I39" s="341">
        <v>0</v>
      </c>
      <c r="J39" s="341">
        <v>0</v>
      </c>
      <c r="K39" s="142">
        <v>0</v>
      </c>
      <c r="L39" s="341">
        <v>0</v>
      </c>
      <c r="M39" s="143">
        <v>0</v>
      </c>
      <c r="N39" s="44" t="s">
        <v>62</v>
      </c>
      <c r="O39" s="56" t="s">
        <v>3105</v>
      </c>
      <c r="P39" s="341">
        <v>0</v>
      </c>
      <c r="Q39" s="341">
        <v>0</v>
      </c>
      <c r="R39" s="142">
        <v>0</v>
      </c>
      <c r="S39" s="341">
        <v>0</v>
      </c>
      <c r="T39" s="142">
        <v>0</v>
      </c>
      <c r="U39" s="341">
        <v>0</v>
      </c>
      <c r="V39" s="341">
        <v>0</v>
      </c>
      <c r="W39" s="142">
        <v>0</v>
      </c>
      <c r="X39" s="341">
        <v>0</v>
      </c>
      <c r="Y39" s="143">
        <v>0</v>
      </c>
      <c r="Z39" s="44" t="s">
        <v>62</v>
      </c>
      <c r="AA39" s="56" t="s">
        <v>3105</v>
      </c>
      <c r="AB39" s="341">
        <v>0</v>
      </c>
      <c r="AC39" s="341">
        <v>0</v>
      </c>
      <c r="AD39" s="142">
        <v>0</v>
      </c>
      <c r="AE39" s="341">
        <v>0</v>
      </c>
      <c r="AF39" s="142">
        <v>0</v>
      </c>
      <c r="AG39" s="341">
        <v>0</v>
      </c>
      <c r="AH39" s="341">
        <v>0</v>
      </c>
      <c r="AI39" s="142">
        <v>0</v>
      </c>
      <c r="AJ39" s="341">
        <v>0</v>
      </c>
      <c r="AK39" s="143">
        <v>0</v>
      </c>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343"/>
      <c r="BX39" s="343"/>
      <c r="BY39" s="343"/>
      <c r="BZ39" s="343"/>
      <c r="CA39" s="343"/>
      <c r="CB39" s="343"/>
      <c r="CC39" s="346"/>
      <c r="CD39" s="346"/>
      <c r="CE39" s="346"/>
      <c r="CF39" s="346"/>
      <c r="CG39" s="346"/>
      <c r="CH39" s="346"/>
      <c r="CI39" s="346"/>
      <c r="CJ39" s="346"/>
    </row>
    <row r="40" spans="1:111" ht="16.899999999999999" customHeight="1">
      <c r="A40" s="26"/>
      <c r="B40" s="466" t="s">
        <v>64</v>
      </c>
      <c r="C40" s="43" t="s">
        <v>65</v>
      </c>
      <c r="D40" s="342">
        <v>4</v>
      </c>
      <c r="E40" s="342">
        <v>3</v>
      </c>
      <c r="F40" s="144">
        <v>75</v>
      </c>
      <c r="G40" s="342">
        <v>2</v>
      </c>
      <c r="H40" s="144">
        <v>66.666666666666657</v>
      </c>
      <c r="I40" s="342">
        <v>4</v>
      </c>
      <c r="J40" s="342">
        <v>3</v>
      </c>
      <c r="K40" s="144">
        <v>75</v>
      </c>
      <c r="L40" s="342">
        <v>2</v>
      </c>
      <c r="M40" s="145">
        <v>66.666666666666657</v>
      </c>
      <c r="N40" s="466" t="s">
        <v>64</v>
      </c>
      <c r="O40" s="43" t="s">
        <v>65</v>
      </c>
      <c r="P40" s="342">
        <v>4</v>
      </c>
      <c r="Q40" s="342">
        <v>3</v>
      </c>
      <c r="R40" s="144">
        <v>75</v>
      </c>
      <c r="S40" s="342">
        <v>2</v>
      </c>
      <c r="T40" s="144">
        <v>66.666666666666657</v>
      </c>
      <c r="U40" s="342">
        <v>0</v>
      </c>
      <c r="V40" s="342">
        <v>0</v>
      </c>
      <c r="W40" s="144">
        <v>0</v>
      </c>
      <c r="X40" s="342">
        <v>0</v>
      </c>
      <c r="Y40" s="145">
        <v>0</v>
      </c>
      <c r="Z40" s="466" t="s">
        <v>64</v>
      </c>
      <c r="AA40" s="43" t="s">
        <v>65</v>
      </c>
      <c r="AB40" s="342">
        <v>0</v>
      </c>
      <c r="AC40" s="342">
        <v>0</v>
      </c>
      <c r="AD40" s="144">
        <v>0</v>
      </c>
      <c r="AE40" s="342">
        <v>0</v>
      </c>
      <c r="AF40" s="144">
        <v>0</v>
      </c>
      <c r="AG40" s="342">
        <v>0</v>
      </c>
      <c r="AH40" s="342">
        <v>0</v>
      </c>
      <c r="AI40" s="144">
        <v>0</v>
      </c>
      <c r="AJ40" s="342">
        <v>0</v>
      </c>
      <c r="AK40" s="145">
        <v>0</v>
      </c>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6"/>
      <c r="CD40" s="346"/>
      <c r="CE40" s="346"/>
      <c r="CF40" s="346"/>
      <c r="CG40" s="346"/>
      <c r="CH40" s="346"/>
      <c r="CI40" s="346"/>
      <c r="CJ40" s="346"/>
    </row>
    <row r="41" spans="1:111" ht="16.899999999999999" customHeight="1">
      <c r="A41" s="26"/>
      <c r="B41" s="467"/>
      <c r="C41" s="43" t="s">
        <v>66</v>
      </c>
      <c r="D41" s="342">
        <v>4</v>
      </c>
      <c r="E41" s="342">
        <v>2</v>
      </c>
      <c r="F41" s="144">
        <v>50</v>
      </c>
      <c r="G41" s="342">
        <v>2</v>
      </c>
      <c r="H41" s="144">
        <v>100</v>
      </c>
      <c r="I41" s="342">
        <v>4</v>
      </c>
      <c r="J41" s="342">
        <v>2</v>
      </c>
      <c r="K41" s="144">
        <v>50</v>
      </c>
      <c r="L41" s="342">
        <v>2</v>
      </c>
      <c r="M41" s="145">
        <v>100</v>
      </c>
      <c r="N41" s="467"/>
      <c r="O41" s="43" t="s">
        <v>66</v>
      </c>
      <c r="P41" s="342">
        <v>4</v>
      </c>
      <c r="Q41" s="342">
        <v>2</v>
      </c>
      <c r="R41" s="144">
        <v>50</v>
      </c>
      <c r="S41" s="342">
        <v>2</v>
      </c>
      <c r="T41" s="144">
        <v>100</v>
      </c>
      <c r="U41" s="342">
        <v>0</v>
      </c>
      <c r="V41" s="342">
        <v>0</v>
      </c>
      <c r="W41" s="144">
        <v>0</v>
      </c>
      <c r="X41" s="342">
        <v>0</v>
      </c>
      <c r="Y41" s="145">
        <v>0</v>
      </c>
      <c r="Z41" s="467"/>
      <c r="AA41" s="43" t="s">
        <v>66</v>
      </c>
      <c r="AB41" s="342">
        <v>0</v>
      </c>
      <c r="AC41" s="342">
        <v>0</v>
      </c>
      <c r="AD41" s="144">
        <v>0</v>
      </c>
      <c r="AE41" s="342">
        <v>0</v>
      </c>
      <c r="AF41" s="144">
        <v>0</v>
      </c>
      <c r="AG41" s="342">
        <v>0</v>
      </c>
      <c r="AH41" s="342">
        <v>0</v>
      </c>
      <c r="AI41" s="144">
        <v>0</v>
      </c>
      <c r="AJ41" s="342">
        <v>0</v>
      </c>
      <c r="AK41" s="145">
        <v>0</v>
      </c>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6"/>
      <c r="CD41" s="346"/>
      <c r="CE41" s="346"/>
      <c r="CF41" s="346"/>
      <c r="CG41" s="346"/>
      <c r="CH41" s="346"/>
      <c r="CI41" s="346"/>
      <c r="CJ41" s="346"/>
    </row>
    <row r="42" spans="1:111" ht="16.899999999999999" customHeight="1">
      <c r="A42" s="26"/>
      <c r="B42" s="467"/>
      <c r="C42" s="43" t="s">
        <v>67</v>
      </c>
      <c r="D42" s="342">
        <v>2</v>
      </c>
      <c r="E42" s="342">
        <v>1</v>
      </c>
      <c r="F42" s="144">
        <v>50</v>
      </c>
      <c r="G42" s="342">
        <v>1</v>
      </c>
      <c r="H42" s="144">
        <v>100</v>
      </c>
      <c r="I42" s="342">
        <v>2</v>
      </c>
      <c r="J42" s="342">
        <v>1</v>
      </c>
      <c r="K42" s="144">
        <v>50</v>
      </c>
      <c r="L42" s="342">
        <v>1</v>
      </c>
      <c r="M42" s="145">
        <v>100</v>
      </c>
      <c r="N42" s="467"/>
      <c r="O42" s="43" t="s">
        <v>67</v>
      </c>
      <c r="P42" s="342">
        <v>2</v>
      </c>
      <c r="Q42" s="342">
        <v>1</v>
      </c>
      <c r="R42" s="144">
        <v>50</v>
      </c>
      <c r="S42" s="342">
        <v>1</v>
      </c>
      <c r="T42" s="144">
        <v>100</v>
      </c>
      <c r="U42" s="342">
        <v>0</v>
      </c>
      <c r="V42" s="342">
        <v>0</v>
      </c>
      <c r="W42" s="144">
        <v>0</v>
      </c>
      <c r="X42" s="342">
        <v>0</v>
      </c>
      <c r="Y42" s="145">
        <v>0</v>
      </c>
      <c r="Z42" s="467"/>
      <c r="AA42" s="43" t="s">
        <v>67</v>
      </c>
      <c r="AB42" s="342">
        <v>0</v>
      </c>
      <c r="AC42" s="342">
        <v>0</v>
      </c>
      <c r="AD42" s="144">
        <v>0</v>
      </c>
      <c r="AE42" s="342">
        <v>0</v>
      </c>
      <c r="AF42" s="144">
        <v>0</v>
      </c>
      <c r="AG42" s="342">
        <v>0</v>
      </c>
      <c r="AH42" s="342">
        <v>0</v>
      </c>
      <c r="AI42" s="144">
        <v>0</v>
      </c>
      <c r="AJ42" s="342">
        <v>0</v>
      </c>
      <c r="AK42" s="145">
        <v>0</v>
      </c>
    </row>
    <row r="43" spans="1:111" ht="16.899999999999999" customHeight="1">
      <c r="A43" s="99"/>
      <c r="B43" s="467"/>
      <c r="C43" s="43" t="s">
        <v>68</v>
      </c>
      <c r="D43" s="342">
        <v>0</v>
      </c>
      <c r="E43" s="342">
        <v>0</v>
      </c>
      <c r="F43" s="144">
        <v>0</v>
      </c>
      <c r="G43" s="342">
        <v>0</v>
      </c>
      <c r="H43" s="144">
        <v>0</v>
      </c>
      <c r="I43" s="342">
        <v>0</v>
      </c>
      <c r="J43" s="342">
        <v>0</v>
      </c>
      <c r="K43" s="144">
        <v>0</v>
      </c>
      <c r="L43" s="342">
        <v>0</v>
      </c>
      <c r="M43" s="145">
        <v>0</v>
      </c>
      <c r="N43" s="467"/>
      <c r="O43" s="43" t="s">
        <v>68</v>
      </c>
      <c r="P43" s="342">
        <v>0</v>
      </c>
      <c r="Q43" s="342">
        <v>0</v>
      </c>
      <c r="R43" s="144">
        <v>0</v>
      </c>
      <c r="S43" s="342">
        <v>0</v>
      </c>
      <c r="T43" s="144">
        <v>0</v>
      </c>
      <c r="U43" s="342">
        <v>0</v>
      </c>
      <c r="V43" s="342">
        <v>0</v>
      </c>
      <c r="W43" s="144">
        <v>0</v>
      </c>
      <c r="X43" s="342">
        <v>0</v>
      </c>
      <c r="Y43" s="145">
        <v>0</v>
      </c>
      <c r="Z43" s="467"/>
      <c r="AA43" s="43" t="s">
        <v>68</v>
      </c>
      <c r="AB43" s="342">
        <v>0</v>
      </c>
      <c r="AC43" s="342">
        <v>0</v>
      </c>
      <c r="AD43" s="144">
        <v>0</v>
      </c>
      <c r="AE43" s="342">
        <v>0</v>
      </c>
      <c r="AF43" s="144">
        <v>0</v>
      </c>
      <c r="AG43" s="342">
        <v>0</v>
      </c>
      <c r="AH43" s="342">
        <v>0</v>
      </c>
      <c r="AI43" s="144">
        <v>0</v>
      </c>
      <c r="AJ43" s="342">
        <v>0</v>
      </c>
      <c r="AK43" s="145">
        <v>0</v>
      </c>
    </row>
    <row r="44" spans="1:111" ht="16.899999999999999" customHeight="1">
      <c r="A44" s="26"/>
      <c r="B44" s="468"/>
      <c r="C44" s="33" t="s">
        <v>34</v>
      </c>
      <c r="D44" s="341">
        <v>10</v>
      </c>
      <c r="E44" s="341">
        <v>6</v>
      </c>
      <c r="F44" s="142">
        <v>60</v>
      </c>
      <c r="G44" s="341">
        <v>5</v>
      </c>
      <c r="H44" s="142">
        <v>83.333333333333343</v>
      </c>
      <c r="I44" s="341">
        <v>10</v>
      </c>
      <c r="J44" s="341">
        <v>6</v>
      </c>
      <c r="K44" s="142">
        <v>60</v>
      </c>
      <c r="L44" s="341">
        <v>5</v>
      </c>
      <c r="M44" s="143">
        <v>83.333333333333343</v>
      </c>
      <c r="N44" s="468"/>
      <c r="O44" s="33" t="s">
        <v>34</v>
      </c>
      <c r="P44" s="341">
        <v>10</v>
      </c>
      <c r="Q44" s="341">
        <v>6</v>
      </c>
      <c r="R44" s="142">
        <v>60</v>
      </c>
      <c r="S44" s="341">
        <v>5</v>
      </c>
      <c r="T44" s="142">
        <v>83.333333333333343</v>
      </c>
      <c r="U44" s="341">
        <v>0</v>
      </c>
      <c r="V44" s="341">
        <v>0</v>
      </c>
      <c r="W44" s="142">
        <v>0</v>
      </c>
      <c r="X44" s="341">
        <v>0</v>
      </c>
      <c r="Y44" s="143">
        <v>0</v>
      </c>
      <c r="Z44" s="468"/>
      <c r="AA44" s="33" t="s">
        <v>34</v>
      </c>
      <c r="AB44" s="341">
        <v>0</v>
      </c>
      <c r="AC44" s="341">
        <v>0</v>
      </c>
      <c r="AD44" s="142">
        <v>0</v>
      </c>
      <c r="AE44" s="341">
        <v>0</v>
      </c>
      <c r="AF44" s="142">
        <v>0</v>
      </c>
      <c r="AG44" s="341">
        <v>0</v>
      </c>
      <c r="AH44" s="341">
        <v>0</v>
      </c>
      <c r="AI44" s="142">
        <v>0</v>
      </c>
      <c r="AJ44" s="341">
        <v>0</v>
      </c>
      <c r="AK44" s="143">
        <v>0</v>
      </c>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6"/>
      <c r="CD44" s="346"/>
      <c r="CE44" s="346"/>
      <c r="CF44" s="346"/>
      <c r="CG44" s="346"/>
      <c r="CH44" s="346"/>
      <c r="CI44" s="346"/>
      <c r="CJ44" s="346"/>
      <c r="CK44" s="346"/>
      <c r="CL44" s="346"/>
      <c r="CM44" s="346"/>
      <c r="CN44" s="346"/>
      <c r="CO44" s="346"/>
      <c r="CP44" s="346"/>
      <c r="CQ44" s="346"/>
      <c r="CR44" s="346"/>
      <c r="CS44" s="346"/>
      <c r="CT44" s="346"/>
      <c r="CU44" s="346"/>
      <c r="CV44" s="346"/>
      <c r="CW44" s="346"/>
      <c r="CX44" s="346"/>
      <c r="CY44" s="346"/>
      <c r="CZ44" s="346"/>
    </row>
    <row r="45" spans="1:111" ht="16.899999999999999" customHeight="1">
      <c r="A45" s="26"/>
      <c r="B45" s="44" t="s">
        <v>69</v>
      </c>
      <c r="C45" s="33" t="s">
        <v>70</v>
      </c>
      <c r="D45" s="340">
        <v>8</v>
      </c>
      <c r="E45" s="340">
        <v>4</v>
      </c>
      <c r="F45" s="140">
        <v>50</v>
      </c>
      <c r="G45" s="340">
        <v>4</v>
      </c>
      <c r="H45" s="140">
        <v>100</v>
      </c>
      <c r="I45" s="340">
        <v>8</v>
      </c>
      <c r="J45" s="340">
        <v>4</v>
      </c>
      <c r="K45" s="140">
        <v>50</v>
      </c>
      <c r="L45" s="340">
        <v>4</v>
      </c>
      <c r="M45" s="141">
        <v>100</v>
      </c>
      <c r="N45" s="44" t="s">
        <v>69</v>
      </c>
      <c r="O45" s="33" t="s">
        <v>70</v>
      </c>
      <c r="P45" s="340">
        <v>6</v>
      </c>
      <c r="Q45" s="340">
        <v>4</v>
      </c>
      <c r="R45" s="140">
        <v>66.666666666666657</v>
      </c>
      <c r="S45" s="340">
        <v>4</v>
      </c>
      <c r="T45" s="140">
        <v>100</v>
      </c>
      <c r="U45" s="340">
        <v>2</v>
      </c>
      <c r="V45" s="340">
        <v>0</v>
      </c>
      <c r="W45" s="140">
        <v>0</v>
      </c>
      <c r="X45" s="340">
        <v>0</v>
      </c>
      <c r="Y45" s="141">
        <v>0</v>
      </c>
      <c r="Z45" s="44" t="s">
        <v>69</v>
      </c>
      <c r="AA45" s="33" t="s">
        <v>70</v>
      </c>
      <c r="AB45" s="340">
        <v>0</v>
      </c>
      <c r="AC45" s="340">
        <v>0</v>
      </c>
      <c r="AD45" s="140">
        <v>0</v>
      </c>
      <c r="AE45" s="340">
        <v>0</v>
      </c>
      <c r="AF45" s="140">
        <v>0</v>
      </c>
      <c r="AG45" s="340">
        <v>0</v>
      </c>
      <c r="AH45" s="340">
        <v>0</v>
      </c>
      <c r="AI45" s="140">
        <v>0</v>
      </c>
      <c r="AJ45" s="340">
        <v>0</v>
      </c>
      <c r="AK45" s="141">
        <v>0</v>
      </c>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c r="CZ45" s="346"/>
    </row>
    <row r="46" spans="1:111" ht="16.899999999999999" customHeight="1">
      <c r="A46" s="26"/>
      <c r="B46" s="44" t="s">
        <v>71</v>
      </c>
      <c r="C46" s="33" t="s">
        <v>72</v>
      </c>
      <c r="D46" s="341">
        <v>6</v>
      </c>
      <c r="E46" s="341">
        <v>4</v>
      </c>
      <c r="F46" s="142">
        <v>66.666666666666657</v>
      </c>
      <c r="G46" s="341">
        <v>3</v>
      </c>
      <c r="H46" s="142">
        <v>75</v>
      </c>
      <c r="I46" s="341">
        <v>6</v>
      </c>
      <c r="J46" s="341">
        <v>4</v>
      </c>
      <c r="K46" s="142">
        <v>66.666666666666657</v>
      </c>
      <c r="L46" s="341">
        <v>3</v>
      </c>
      <c r="M46" s="143">
        <v>75</v>
      </c>
      <c r="N46" s="44" t="s">
        <v>71</v>
      </c>
      <c r="O46" s="33" t="s">
        <v>72</v>
      </c>
      <c r="P46" s="341">
        <v>6</v>
      </c>
      <c r="Q46" s="341">
        <v>4</v>
      </c>
      <c r="R46" s="142">
        <v>66.666666666666657</v>
      </c>
      <c r="S46" s="341">
        <v>3</v>
      </c>
      <c r="T46" s="142">
        <v>75</v>
      </c>
      <c r="U46" s="341">
        <v>0</v>
      </c>
      <c r="V46" s="341">
        <v>0</v>
      </c>
      <c r="W46" s="142">
        <v>0</v>
      </c>
      <c r="X46" s="341">
        <v>0</v>
      </c>
      <c r="Y46" s="143">
        <v>0</v>
      </c>
      <c r="Z46" s="44" t="s">
        <v>71</v>
      </c>
      <c r="AA46" s="33" t="s">
        <v>72</v>
      </c>
      <c r="AB46" s="341">
        <v>0</v>
      </c>
      <c r="AC46" s="341">
        <v>0</v>
      </c>
      <c r="AD46" s="142">
        <v>0</v>
      </c>
      <c r="AE46" s="341">
        <v>0</v>
      </c>
      <c r="AF46" s="142">
        <v>0</v>
      </c>
      <c r="AG46" s="341">
        <v>0</v>
      </c>
      <c r="AH46" s="341">
        <v>0</v>
      </c>
      <c r="AI46" s="142">
        <v>0</v>
      </c>
      <c r="AJ46" s="341">
        <v>0</v>
      </c>
      <c r="AK46" s="143">
        <v>0</v>
      </c>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6"/>
      <c r="CD46" s="346"/>
      <c r="CE46" s="346"/>
      <c r="CF46" s="346"/>
      <c r="CG46" s="346"/>
      <c r="CH46" s="346"/>
      <c r="CI46" s="346"/>
      <c r="CJ46" s="346"/>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c r="DG46" s="346"/>
    </row>
    <row r="47" spans="1:111" ht="16.899999999999999" customHeight="1">
      <c r="A47" s="26"/>
      <c r="B47" s="57" t="s">
        <v>73</v>
      </c>
      <c r="C47" s="33" t="s">
        <v>74</v>
      </c>
      <c r="D47" s="341">
        <v>6</v>
      </c>
      <c r="E47" s="341">
        <v>3</v>
      </c>
      <c r="F47" s="142">
        <v>50</v>
      </c>
      <c r="G47" s="341">
        <v>3</v>
      </c>
      <c r="H47" s="142">
        <v>100</v>
      </c>
      <c r="I47" s="341">
        <v>6</v>
      </c>
      <c r="J47" s="341">
        <v>3</v>
      </c>
      <c r="K47" s="142">
        <v>50</v>
      </c>
      <c r="L47" s="341">
        <v>3</v>
      </c>
      <c r="M47" s="143">
        <v>100</v>
      </c>
      <c r="N47" s="57" t="s">
        <v>73</v>
      </c>
      <c r="O47" s="33" t="s">
        <v>74</v>
      </c>
      <c r="P47" s="341">
        <v>6</v>
      </c>
      <c r="Q47" s="341">
        <v>3</v>
      </c>
      <c r="R47" s="142">
        <v>50</v>
      </c>
      <c r="S47" s="341">
        <v>3</v>
      </c>
      <c r="T47" s="142">
        <v>100</v>
      </c>
      <c r="U47" s="341">
        <v>0</v>
      </c>
      <c r="V47" s="341">
        <v>0</v>
      </c>
      <c r="W47" s="142">
        <v>0</v>
      </c>
      <c r="X47" s="341">
        <v>0</v>
      </c>
      <c r="Y47" s="143">
        <v>0</v>
      </c>
      <c r="Z47" s="57" t="s">
        <v>73</v>
      </c>
      <c r="AA47" s="33" t="s">
        <v>74</v>
      </c>
      <c r="AB47" s="341">
        <v>0</v>
      </c>
      <c r="AC47" s="341">
        <v>0</v>
      </c>
      <c r="AD47" s="142">
        <v>0</v>
      </c>
      <c r="AE47" s="341">
        <v>0</v>
      </c>
      <c r="AF47" s="142">
        <v>0</v>
      </c>
      <c r="AG47" s="341">
        <v>0</v>
      </c>
      <c r="AH47" s="341">
        <v>0</v>
      </c>
      <c r="AI47" s="142">
        <v>0</v>
      </c>
      <c r="AJ47" s="341">
        <v>0</v>
      </c>
      <c r="AK47" s="143">
        <v>0</v>
      </c>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6"/>
      <c r="CD47" s="346"/>
      <c r="CE47" s="346"/>
      <c r="CF47" s="346"/>
      <c r="CG47" s="346"/>
      <c r="CH47" s="346"/>
      <c r="CI47" s="346"/>
      <c r="CJ47" s="346"/>
      <c r="CK47" s="346"/>
      <c r="CL47" s="346"/>
      <c r="CM47" s="346"/>
      <c r="CN47" s="346"/>
      <c r="CO47" s="346"/>
      <c r="CP47" s="346"/>
      <c r="CQ47" s="346"/>
      <c r="CR47" s="346"/>
      <c r="CS47" s="346"/>
      <c r="CT47" s="346"/>
      <c r="CU47" s="346"/>
      <c r="CV47" s="346"/>
      <c r="CW47" s="346"/>
      <c r="CX47" s="346"/>
      <c r="CY47" s="346"/>
      <c r="CZ47" s="346"/>
      <c r="DA47" s="346"/>
      <c r="DB47" s="346"/>
      <c r="DC47" s="346"/>
      <c r="DD47" s="346"/>
      <c r="DE47" s="346"/>
      <c r="DF47" s="346"/>
      <c r="DG47" s="346"/>
    </row>
    <row r="48" spans="1:111" ht="16.899999999999999" customHeight="1">
      <c r="A48" s="26"/>
      <c r="B48" s="459" t="s">
        <v>75</v>
      </c>
      <c r="C48" s="43" t="s">
        <v>76</v>
      </c>
      <c r="D48" s="342">
        <v>6</v>
      </c>
      <c r="E48" s="342">
        <v>5</v>
      </c>
      <c r="F48" s="144">
        <v>83.333333333333343</v>
      </c>
      <c r="G48" s="342">
        <v>4</v>
      </c>
      <c r="H48" s="144">
        <v>80</v>
      </c>
      <c r="I48" s="342">
        <v>6</v>
      </c>
      <c r="J48" s="342">
        <v>5</v>
      </c>
      <c r="K48" s="144">
        <v>83.333333333333343</v>
      </c>
      <c r="L48" s="342">
        <v>4</v>
      </c>
      <c r="M48" s="145">
        <v>80</v>
      </c>
      <c r="N48" s="459" t="s">
        <v>75</v>
      </c>
      <c r="O48" s="43" t="s">
        <v>76</v>
      </c>
      <c r="P48" s="342">
        <v>6</v>
      </c>
      <c r="Q48" s="342">
        <v>5</v>
      </c>
      <c r="R48" s="144">
        <v>83.333333333333343</v>
      </c>
      <c r="S48" s="342">
        <v>4</v>
      </c>
      <c r="T48" s="144">
        <v>80</v>
      </c>
      <c r="U48" s="342">
        <v>0</v>
      </c>
      <c r="V48" s="342">
        <v>0</v>
      </c>
      <c r="W48" s="144">
        <v>0</v>
      </c>
      <c r="X48" s="342">
        <v>0</v>
      </c>
      <c r="Y48" s="145">
        <v>0</v>
      </c>
      <c r="Z48" s="459" t="s">
        <v>75</v>
      </c>
      <c r="AA48" s="43" t="s">
        <v>76</v>
      </c>
      <c r="AB48" s="342">
        <v>0</v>
      </c>
      <c r="AC48" s="342">
        <v>0</v>
      </c>
      <c r="AD48" s="144">
        <v>0</v>
      </c>
      <c r="AE48" s="342">
        <v>0</v>
      </c>
      <c r="AF48" s="144">
        <v>0</v>
      </c>
      <c r="AG48" s="342">
        <v>0</v>
      </c>
      <c r="AH48" s="342">
        <v>0</v>
      </c>
      <c r="AI48" s="144">
        <v>0</v>
      </c>
      <c r="AJ48" s="342">
        <v>0</v>
      </c>
      <c r="AK48" s="145">
        <v>0</v>
      </c>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row>
    <row r="49" spans="1:128" ht="16.899999999999999" customHeight="1">
      <c r="A49" s="26"/>
      <c r="B49" s="460"/>
      <c r="C49" s="43" t="s">
        <v>77</v>
      </c>
      <c r="D49" s="342">
        <v>5</v>
      </c>
      <c r="E49" s="342">
        <v>3</v>
      </c>
      <c r="F49" s="144">
        <v>60</v>
      </c>
      <c r="G49" s="342">
        <v>3</v>
      </c>
      <c r="H49" s="144">
        <v>100</v>
      </c>
      <c r="I49" s="342">
        <v>5</v>
      </c>
      <c r="J49" s="342">
        <v>3</v>
      </c>
      <c r="K49" s="144">
        <v>60</v>
      </c>
      <c r="L49" s="342">
        <v>3</v>
      </c>
      <c r="M49" s="145">
        <v>100</v>
      </c>
      <c r="N49" s="460"/>
      <c r="O49" s="43" t="s">
        <v>77</v>
      </c>
      <c r="P49" s="342">
        <v>3</v>
      </c>
      <c r="Q49" s="342">
        <v>3</v>
      </c>
      <c r="R49" s="144">
        <v>100</v>
      </c>
      <c r="S49" s="342">
        <v>3</v>
      </c>
      <c r="T49" s="144">
        <v>100</v>
      </c>
      <c r="U49" s="342">
        <v>2</v>
      </c>
      <c r="V49" s="342">
        <v>0</v>
      </c>
      <c r="W49" s="144">
        <v>0</v>
      </c>
      <c r="X49" s="342">
        <v>0</v>
      </c>
      <c r="Y49" s="145">
        <v>0</v>
      </c>
      <c r="Z49" s="460"/>
      <c r="AA49" s="43" t="s">
        <v>77</v>
      </c>
      <c r="AB49" s="342">
        <v>0</v>
      </c>
      <c r="AC49" s="342">
        <v>0</v>
      </c>
      <c r="AD49" s="144">
        <v>0</v>
      </c>
      <c r="AE49" s="342">
        <v>0</v>
      </c>
      <c r="AF49" s="144">
        <v>0</v>
      </c>
      <c r="AG49" s="342">
        <v>0</v>
      </c>
      <c r="AH49" s="342">
        <v>0</v>
      </c>
      <c r="AI49" s="144">
        <v>0</v>
      </c>
      <c r="AJ49" s="342">
        <v>0</v>
      </c>
      <c r="AK49" s="145">
        <v>0</v>
      </c>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c r="DG49" s="346"/>
    </row>
    <row r="50" spans="1:128" ht="16.899999999999999" customHeight="1">
      <c r="A50" s="26"/>
      <c r="B50" s="461"/>
      <c r="C50" s="33" t="s">
        <v>34</v>
      </c>
      <c r="D50" s="341">
        <v>11</v>
      </c>
      <c r="E50" s="341">
        <v>8</v>
      </c>
      <c r="F50" s="142">
        <v>72.727272727272734</v>
      </c>
      <c r="G50" s="341">
        <v>7</v>
      </c>
      <c r="H50" s="142">
        <v>87.5</v>
      </c>
      <c r="I50" s="341">
        <v>11</v>
      </c>
      <c r="J50" s="341">
        <v>8</v>
      </c>
      <c r="K50" s="142">
        <v>72.727272727272734</v>
      </c>
      <c r="L50" s="341">
        <v>7</v>
      </c>
      <c r="M50" s="143">
        <v>87.5</v>
      </c>
      <c r="N50" s="461"/>
      <c r="O50" s="33" t="s">
        <v>34</v>
      </c>
      <c r="P50" s="341">
        <v>9</v>
      </c>
      <c r="Q50" s="341">
        <v>8</v>
      </c>
      <c r="R50" s="142">
        <v>88.888888888888886</v>
      </c>
      <c r="S50" s="341">
        <v>7</v>
      </c>
      <c r="T50" s="142">
        <v>87.5</v>
      </c>
      <c r="U50" s="341">
        <v>2</v>
      </c>
      <c r="V50" s="341">
        <v>0</v>
      </c>
      <c r="W50" s="142">
        <v>0</v>
      </c>
      <c r="X50" s="341">
        <v>0</v>
      </c>
      <c r="Y50" s="143">
        <v>0</v>
      </c>
      <c r="Z50" s="461"/>
      <c r="AA50" s="33" t="s">
        <v>34</v>
      </c>
      <c r="AB50" s="341">
        <v>0</v>
      </c>
      <c r="AC50" s="341">
        <v>0</v>
      </c>
      <c r="AD50" s="142">
        <v>0</v>
      </c>
      <c r="AE50" s="341">
        <v>0</v>
      </c>
      <c r="AF50" s="142">
        <v>0</v>
      </c>
      <c r="AG50" s="341">
        <v>0</v>
      </c>
      <c r="AH50" s="341">
        <v>0</v>
      </c>
      <c r="AI50" s="142">
        <v>0</v>
      </c>
      <c r="AJ50" s="341">
        <v>0</v>
      </c>
      <c r="AK50" s="143">
        <v>0</v>
      </c>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346"/>
      <c r="DA50" s="346"/>
      <c r="DB50" s="346"/>
      <c r="DC50" s="346"/>
      <c r="DD50" s="346"/>
      <c r="DE50" s="346"/>
      <c r="DF50" s="346"/>
      <c r="DG50" s="346"/>
    </row>
    <row r="51" spans="1:128" ht="16.899999999999999" customHeight="1">
      <c r="A51" s="26"/>
      <c r="B51" s="44" t="s">
        <v>78</v>
      </c>
      <c r="C51" s="33" t="s">
        <v>79</v>
      </c>
      <c r="D51" s="341">
        <v>8</v>
      </c>
      <c r="E51" s="341">
        <v>3</v>
      </c>
      <c r="F51" s="142">
        <v>37.5</v>
      </c>
      <c r="G51" s="341">
        <v>2</v>
      </c>
      <c r="H51" s="142">
        <v>66.666666666666657</v>
      </c>
      <c r="I51" s="341">
        <v>8</v>
      </c>
      <c r="J51" s="341">
        <v>3</v>
      </c>
      <c r="K51" s="142">
        <v>37.5</v>
      </c>
      <c r="L51" s="341">
        <v>2</v>
      </c>
      <c r="M51" s="143">
        <v>66.666666666666657</v>
      </c>
      <c r="N51" s="44" t="s">
        <v>78</v>
      </c>
      <c r="O51" s="33" t="s">
        <v>79</v>
      </c>
      <c r="P51" s="341">
        <v>8</v>
      </c>
      <c r="Q51" s="341">
        <v>3</v>
      </c>
      <c r="R51" s="142">
        <v>37.5</v>
      </c>
      <c r="S51" s="341">
        <v>2</v>
      </c>
      <c r="T51" s="142">
        <v>66.666666666666657</v>
      </c>
      <c r="U51" s="341">
        <v>0</v>
      </c>
      <c r="V51" s="341">
        <v>0</v>
      </c>
      <c r="W51" s="142">
        <v>0</v>
      </c>
      <c r="X51" s="341">
        <v>0</v>
      </c>
      <c r="Y51" s="143">
        <v>0</v>
      </c>
      <c r="Z51" s="44" t="s">
        <v>78</v>
      </c>
      <c r="AA51" s="33" t="s">
        <v>79</v>
      </c>
      <c r="AB51" s="341">
        <v>0</v>
      </c>
      <c r="AC51" s="341">
        <v>0</v>
      </c>
      <c r="AD51" s="142">
        <v>0</v>
      </c>
      <c r="AE51" s="341">
        <v>0</v>
      </c>
      <c r="AF51" s="142">
        <v>0</v>
      </c>
      <c r="AG51" s="341">
        <v>0</v>
      </c>
      <c r="AH51" s="341">
        <v>0</v>
      </c>
      <c r="AI51" s="142">
        <v>0</v>
      </c>
      <c r="AJ51" s="341">
        <v>0</v>
      </c>
      <c r="AK51" s="143">
        <v>0</v>
      </c>
    </row>
    <row r="52" spans="1:128" ht="16.899999999999999" customHeight="1">
      <c r="A52" s="99"/>
      <c r="B52" s="44" t="s">
        <v>80</v>
      </c>
      <c r="C52" s="33" t="s">
        <v>81</v>
      </c>
      <c r="D52" s="341">
        <v>2</v>
      </c>
      <c r="E52" s="341">
        <v>1</v>
      </c>
      <c r="F52" s="142">
        <v>50</v>
      </c>
      <c r="G52" s="341">
        <v>1</v>
      </c>
      <c r="H52" s="142">
        <v>100</v>
      </c>
      <c r="I52" s="341">
        <v>2</v>
      </c>
      <c r="J52" s="341">
        <v>1</v>
      </c>
      <c r="K52" s="142">
        <v>50</v>
      </c>
      <c r="L52" s="341">
        <v>1</v>
      </c>
      <c r="M52" s="143">
        <v>100</v>
      </c>
      <c r="N52" s="44" t="s">
        <v>80</v>
      </c>
      <c r="O52" s="33" t="s">
        <v>81</v>
      </c>
      <c r="P52" s="341">
        <v>2</v>
      </c>
      <c r="Q52" s="341">
        <v>1</v>
      </c>
      <c r="R52" s="142">
        <v>50</v>
      </c>
      <c r="S52" s="341">
        <v>1</v>
      </c>
      <c r="T52" s="142">
        <v>100</v>
      </c>
      <c r="U52" s="341">
        <v>0</v>
      </c>
      <c r="V52" s="341">
        <v>0</v>
      </c>
      <c r="W52" s="142">
        <v>0</v>
      </c>
      <c r="X52" s="341">
        <v>0</v>
      </c>
      <c r="Y52" s="143">
        <v>0</v>
      </c>
      <c r="Z52" s="44" t="s">
        <v>80</v>
      </c>
      <c r="AA52" s="33" t="s">
        <v>81</v>
      </c>
      <c r="AB52" s="341">
        <v>0</v>
      </c>
      <c r="AC52" s="341">
        <v>0</v>
      </c>
      <c r="AD52" s="142">
        <v>0</v>
      </c>
      <c r="AE52" s="341">
        <v>0</v>
      </c>
      <c r="AF52" s="142">
        <v>0</v>
      </c>
      <c r="AG52" s="341">
        <v>0</v>
      </c>
      <c r="AH52" s="341">
        <v>0</v>
      </c>
      <c r="AI52" s="142">
        <v>0</v>
      </c>
      <c r="AJ52" s="341">
        <v>0</v>
      </c>
      <c r="AK52" s="143">
        <v>0</v>
      </c>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6"/>
      <c r="CD52" s="346"/>
      <c r="CE52" s="346"/>
      <c r="CF52" s="346"/>
      <c r="CG52" s="346"/>
      <c r="CH52" s="346"/>
      <c r="CI52" s="346"/>
      <c r="CJ52" s="346"/>
      <c r="CK52" s="346"/>
      <c r="CL52" s="346"/>
      <c r="CM52" s="346"/>
      <c r="CN52" s="346"/>
      <c r="CO52" s="346"/>
      <c r="CP52" s="346"/>
      <c r="CQ52" s="346"/>
      <c r="CR52" s="346"/>
      <c r="CS52" s="346"/>
      <c r="CT52" s="346"/>
      <c r="CU52" s="346"/>
      <c r="CV52" s="346"/>
      <c r="CW52" s="346"/>
      <c r="CX52" s="346"/>
      <c r="CY52" s="346"/>
      <c r="CZ52" s="346"/>
      <c r="DA52" s="346"/>
      <c r="DB52" s="346"/>
      <c r="DC52" s="346"/>
      <c r="DD52" s="346"/>
      <c r="DE52" s="346"/>
      <c r="DF52" s="346"/>
      <c r="DG52" s="346"/>
      <c r="DH52" s="346"/>
      <c r="DI52" s="346"/>
      <c r="DJ52" s="346"/>
      <c r="DK52" s="346"/>
      <c r="DL52" s="346"/>
      <c r="DM52" s="346"/>
      <c r="DN52" s="346"/>
      <c r="DO52" s="346"/>
      <c r="DP52" s="346"/>
    </row>
    <row r="53" spans="1:128" ht="16.899999999999999" customHeight="1">
      <c r="A53" s="26"/>
      <c r="B53" s="57" t="s">
        <v>82</v>
      </c>
      <c r="C53" s="33" t="s">
        <v>3106</v>
      </c>
      <c r="D53" s="341">
        <v>10</v>
      </c>
      <c r="E53" s="341">
        <v>10</v>
      </c>
      <c r="F53" s="142">
        <v>100</v>
      </c>
      <c r="G53" s="341">
        <v>8</v>
      </c>
      <c r="H53" s="142">
        <v>80</v>
      </c>
      <c r="I53" s="341">
        <v>10</v>
      </c>
      <c r="J53" s="341">
        <v>10</v>
      </c>
      <c r="K53" s="142">
        <v>100</v>
      </c>
      <c r="L53" s="341">
        <v>8</v>
      </c>
      <c r="M53" s="143">
        <v>80</v>
      </c>
      <c r="N53" s="57" t="s">
        <v>82</v>
      </c>
      <c r="O53" s="33" t="s">
        <v>3106</v>
      </c>
      <c r="P53" s="341">
        <v>10</v>
      </c>
      <c r="Q53" s="341">
        <v>10</v>
      </c>
      <c r="R53" s="142">
        <v>100</v>
      </c>
      <c r="S53" s="341">
        <v>8</v>
      </c>
      <c r="T53" s="142">
        <v>80</v>
      </c>
      <c r="U53" s="341">
        <v>0</v>
      </c>
      <c r="V53" s="341">
        <v>0</v>
      </c>
      <c r="W53" s="142">
        <v>0</v>
      </c>
      <c r="X53" s="341">
        <v>0</v>
      </c>
      <c r="Y53" s="143">
        <v>0</v>
      </c>
      <c r="Z53" s="57" t="s">
        <v>82</v>
      </c>
      <c r="AA53" s="33" t="s">
        <v>3106</v>
      </c>
      <c r="AB53" s="341">
        <v>0</v>
      </c>
      <c r="AC53" s="341">
        <v>0</v>
      </c>
      <c r="AD53" s="142">
        <v>0</v>
      </c>
      <c r="AE53" s="341">
        <v>0</v>
      </c>
      <c r="AF53" s="142">
        <v>0</v>
      </c>
      <c r="AG53" s="341">
        <v>0</v>
      </c>
      <c r="AH53" s="341">
        <v>0</v>
      </c>
      <c r="AI53" s="142">
        <v>0</v>
      </c>
      <c r="AJ53" s="341">
        <v>0</v>
      </c>
      <c r="AK53" s="143">
        <v>0</v>
      </c>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c r="DP53" s="346"/>
    </row>
    <row r="54" spans="1:128" ht="16.899999999999999" customHeight="1">
      <c r="A54" s="26"/>
      <c r="B54" s="44" t="s">
        <v>84</v>
      </c>
      <c r="C54" s="33" t="s">
        <v>85</v>
      </c>
      <c r="D54" s="341">
        <v>2</v>
      </c>
      <c r="E54" s="341">
        <v>2</v>
      </c>
      <c r="F54" s="142">
        <v>100</v>
      </c>
      <c r="G54" s="341">
        <v>2</v>
      </c>
      <c r="H54" s="142">
        <v>100</v>
      </c>
      <c r="I54" s="341">
        <v>2</v>
      </c>
      <c r="J54" s="341">
        <v>2</v>
      </c>
      <c r="K54" s="142">
        <v>100</v>
      </c>
      <c r="L54" s="341">
        <v>2</v>
      </c>
      <c r="M54" s="143">
        <v>100</v>
      </c>
      <c r="N54" s="44" t="s">
        <v>84</v>
      </c>
      <c r="O54" s="33" t="s">
        <v>85</v>
      </c>
      <c r="P54" s="341">
        <v>2</v>
      </c>
      <c r="Q54" s="341">
        <v>2</v>
      </c>
      <c r="R54" s="142">
        <v>100</v>
      </c>
      <c r="S54" s="341">
        <v>2</v>
      </c>
      <c r="T54" s="142">
        <v>100</v>
      </c>
      <c r="U54" s="341">
        <v>0</v>
      </c>
      <c r="V54" s="341">
        <v>0</v>
      </c>
      <c r="W54" s="142">
        <v>0</v>
      </c>
      <c r="X54" s="341">
        <v>0</v>
      </c>
      <c r="Y54" s="143">
        <v>0</v>
      </c>
      <c r="Z54" s="44" t="s">
        <v>84</v>
      </c>
      <c r="AA54" s="33" t="s">
        <v>85</v>
      </c>
      <c r="AB54" s="341">
        <v>0</v>
      </c>
      <c r="AC54" s="341">
        <v>0</v>
      </c>
      <c r="AD54" s="142">
        <v>0</v>
      </c>
      <c r="AE54" s="341">
        <v>0</v>
      </c>
      <c r="AF54" s="142">
        <v>0</v>
      </c>
      <c r="AG54" s="341">
        <v>0</v>
      </c>
      <c r="AH54" s="341">
        <v>0</v>
      </c>
      <c r="AI54" s="142">
        <v>0</v>
      </c>
      <c r="AJ54" s="341">
        <v>0</v>
      </c>
      <c r="AK54" s="143">
        <v>0</v>
      </c>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6"/>
      <c r="CD54" s="346"/>
      <c r="CE54" s="346"/>
      <c r="CF54" s="346"/>
      <c r="CG54" s="346"/>
      <c r="CH54" s="346"/>
      <c r="CI54" s="346"/>
      <c r="CJ54" s="346"/>
      <c r="CK54" s="346"/>
      <c r="CL54" s="346"/>
      <c r="CM54" s="346"/>
      <c r="CN54" s="346"/>
      <c r="CO54" s="346"/>
      <c r="CP54" s="346"/>
      <c r="CQ54" s="346"/>
      <c r="CR54" s="346"/>
      <c r="CS54" s="346"/>
      <c r="CT54" s="346"/>
      <c r="CU54" s="346"/>
      <c r="CV54" s="346"/>
      <c r="CW54" s="346"/>
      <c r="CX54" s="346"/>
      <c r="CY54" s="346"/>
      <c r="CZ54" s="346"/>
      <c r="DA54" s="346"/>
      <c r="DB54" s="346"/>
      <c r="DC54" s="346"/>
      <c r="DD54" s="346"/>
      <c r="DE54" s="346"/>
      <c r="DF54" s="346"/>
      <c r="DG54" s="346"/>
      <c r="DH54" s="346"/>
      <c r="DI54" s="346"/>
      <c r="DJ54" s="346"/>
      <c r="DK54" s="346"/>
      <c r="DL54" s="346"/>
      <c r="DM54" s="346"/>
      <c r="DN54" s="346"/>
      <c r="DO54" s="346"/>
      <c r="DP54" s="346"/>
    </row>
    <row r="55" spans="1:128" ht="16.899999999999999" customHeight="1">
      <c r="A55" s="26"/>
      <c r="B55" s="459" t="s">
        <v>86</v>
      </c>
      <c r="C55" s="43" t="s">
        <v>87</v>
      </c>
      <c r="D55" s="342">
        <v>2</v>
      </c>
      <c r="E55" s="342">
        <v>2</v>
      </c>
      <c r="F55" s="144">
        <v>100</v>
      </c>
      <c r="G55" s="342">
        <v>1</v>
      </c>
      <c r="H55" s="144">
        <v>50</v>
      </c>
      <c r="I55" s="342">
        <v>2</v>
      </c>
      <c r="J55" s="342">
        <v>2</v>
      </c>
      <c r="K55" s="144">
        <v>100</v>
      </c>
      <c r="L55" s="342">
        <v>1</v>
      </c>
      <c r="M55" s="145">
        <v>50</v>
      </c>
      <c r="N55" s="459" t="s">
        <v>86</v>
      </c>
      <c r="O55" s="43" t="s">
        <v>87</v>
      </c>
      <c r="P55" s="342">
        <v>2</v>
      </c>
      <c r="Q55" s="342">
        <v>2</v>
      </c>
      <c r="R55" s="144">
        <v>100</v>
      </c>
      <c r="S55" s="342">
        <v>1</v>
      </c>
      <c r="T55" s="144">
        <v>50</v>
      </c>
      <c r="U55" s="342">
        <v>0</v>
      </c>
      <c r="V55" s="342">
        <v>0</v>
      </c>
      <c r="W55" s="144">
        <v>0</v>
      </c>
      <c r="X55" s="342">
        <v>0</v>
      </c>
      <c r="Y55" s="145">
        <v>0</v>
      </c>
      <c r="Z55" s="459" t="s">
        <v>86</v>
      </c>
      <c r="AA55" s="43" t="s">
        <v>87</v>
      </c>
      <c r="AB55" s="342">
        <v>0</v>
      </c>
      <c r="AC55" s="342">
        <v>0</v>
      </c>
      <c r="AD55" s="144">
        <v>0</v>
      </c>
      <c r="AE55" s="342">
        <v>0</v>
      </c>
      <c r="AF55" s="144">
        <v>0</v>
      </c>
      <c r="AG55" s="342">
        <v>0</v>
      </c>
      <c r="AH55" s="342">
        <v>0</v>
      </c>
      <c r="AI55" s="144">
        <v>0</v>
      </c>
      <c r="AJ55" s="342">
        <v>0</v>
      </c>
      <c r="AK55" s="145">
        <v>0</v>
      </c>
    </row>
    <row r="56" spans="1:128" ht="16.899999999999999" customHeight="1">
      <c r="A56" s="26"/>
      <c r="B56" s="460"/>
      <c r="C56" s="43" t="s">
        <v>3073</v>
      </c>
      <c r="D56" s="342">
        <v>4</v>
      </c>
      <c r="E56" s="342">
        <v>4</v>
      </c>
      <c r="F56" s="144">
        <v>100</v>
      </c>
      <c r="G56" s="342">
        <v>3</v>
      </c>
      <c r="H56" s="144">
        <v>75</v>
      </c>
      <c r="I56" s="342">
        <v>4</v>
      </c>
      <c r="J56" s="342">
        <v>4</v>
      </c>
      <c r="K56" s="144">
        <v>100</v>
      </c>
      <c r="L56" s="342">
        <v>3</v>
      </c>
      <c r="M56" s="145">
        <v>75</v>
      </c>
      <c r="N56" s="460"/>
      <c r="O56" s="43" t="s">
        <v>3073</v>
      </c>
      <c r="P56" s="342">
        <v>4</v>
      </c>
      <c r="Q56" s="342">
        <v>4</v>
      </c>
      <c r="R56" s="144">
        <v>100</v>
      </c>
      <c r="S56" s="342">
        <v>3</v>
      </c>
      <c r="T56" s="144">
        <v>75</v>
      </c>
      <c r="U56" s="342">
        <v>0</v>
      </c>
      <c r="V56" s="342">
        <v>0</v>
      </c>
      <c r="W56" s="144">
        <v>0</v>
      </c>
      <c r="X56" s="342">
        <v>0</v>
      </c>
      <c r="Y56" s="145">
        <v>0</v>
      </c>
      <c r="Z56" s="460"/>
      <c r="AA56" s="43" t="s">
        <v>3073</v>
      </c>
      <c r="AB56" s="342">
        <v>0</v>
      </c>
      <c r="AC56" s="342">
        <v>0</v>
      </c>
      <c r="AD56" s="144">
        <v>0</v>
      </c>
      <c r="AE56" s="342">
        <v>0</v>
      </c>
      <c r="AF56" s="144">
        <v>0</v>
      </c>
      <c r="AG56" s="342">
        <v>0</v>
      </c>
      <c r="AH56" s="342">
        <v>0</v>
      </c>
      <c r="AI56" s="144">
        <v>0</v>
      </c>
      <c r="AJ56" s="342">
        <v>0</v>
      </c>
      <c r="AK56" s="145">
        <v>0</v>
      </c>
    </row>
    <row r="57" spans="1:128" ht="16.899999999999999" customHeight="1">
      <c r="A57" s="26"/>
      <c r="B57" s="461"/>
      <c r="C57" s="33" t="s">
        <v>34</v>
      </c>
      <c r="D57" s="341">
        <v>6</v>
      </c>
      <c r="E57" s="341">
        <v>6</v>
      </c>
      <c r="F57" s="142">
        <v>100</v>
      </c>
      <c r="G57" s="341">
        <v>4</v>
      </c>
      <c r="H57" s="142">
        <v>66.666666666666657</v>
      </c>
      <c r="I57" s="341">
        <v>6</v>
      </c>
      <c r="J57" s="341">
        <v>6</v>
      </c>
      <c r="K57" s="142">
        <v>100</v>
      </c>
      <c r="L57" s="341">
        <v>4</v>
      </c>
      <c r="M57" s="143">
        <v>66.666666666666657</v>
      </c>
      <c r="N57" s="461"/>
      <c r="O57" s="33" t="s">
        <v>34</v>
      </c>
      <c r="P57" s="341">
        <v>6</v>
      </c>
      <c r="Q57" s="341">
        <v>6</v>
      </c>
      <c r="R57" s="142">
        <v>100</v>
      </c>
      <c r="S57" s="341">
        <v>4</v>
      </c>
      <c r="T57" s="142">
        <v>66.666666666666657</v>
      </c>
      <c r="U57" s="341">
        <v>0</v>
      </c>
      <c r="V57" s="341">
        <v>0</v>
      </c>
      <c r="W57" s="142">
        <v>0</v>
      </c>
      <c r="X57" s="341">
        <v>0</v>
      </c>
      <c r="Y57" s="143">
        <v>0</v>
      </c>
      <c r="Z57" s="461"/>
      <c r="AA57" s="33" t="s">
        <v>34</v>
      </c>
      <c r="AB57" s="341">
        <v>0</v>
      </c>
      <c r="AC57" s="341">
        <v>0</v>
      </c>
      <c r="AD57" s="142">
        <v>0</v>
      </c>
      <c r="AE57" s="341">
        <v>0</v>
      </c>
      <c r="AF57" s="142">
        <v>0</v>
      </c>
      <c r="AG57" s="341">
        <v>0</v>
      </c>
      <c r="AH57" s="341">
        <v>0</v>
      </c>
      <c r="AI57" s="142">
        <v>0</v>
      </c>
      <c r="AJ57" s="341">
        <v>0</v>
      </c>
      <c r="AK57" s="143">
        <v>0</v>
      </c>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row>
    <row r="58" spans="1:128" ht="16.899999999999999" customHeight="1">
      <c r="A58" s="26"/>
      <c r="B58" s="459" t="s">
        <v>89</v>
      </c>
      <c r="C58" s="43" t="s">
        <v>90</v>
      </c>
      <c r="D58" s="344">
        <v>6</v>
      </c>
      <c r="E58" s="344">
        <v>1</v>
      </c>
      <c r="F58" s="146">
        <v>16.666666666666664</v>
      </c>
      <c r="G58" s="344">
        <v>1</v>
      </c>
      <c r="H58" s="146">
        <v>100</v>
      </c>
      <c r="I58" s="344">
        <v>6</v>
      </c>
      <c r="J58" s="344">
        <v>1</v>
      </c>
      <c r="K58" s="146">
        <v>16.666666666666664</v>
      </c>
      <c r="L58" s="344">
        <v>1</v>
      </c>
      <c r="M58" s="147">
        <v>100</v>
      </c>
      <c r="N58" s="459" t="s">
        <v>89</v>
      </c>
      <c r="O58" s="43" t="s">
        <v>90</v>
      </c>
      <c r="P58" s="344">
        <v>5</v>
      </c>
      <c r="Q58" s="344">
        <v>1</v>
      </c>
      <c r="R58" s="146">
        <v>20</v>
      </c>
      <c r="S58" s="344">
        <v>1</v>
      </c>
      <c r="T58" s="146">
        <v>100</v>
      </c>
      <c r="U58" s="344">
        <v>1</v>
      </c>
      <c r="V58" s="344">
        <v>0</v>
      </c>
      <c r="W58" s="146">
        <v>0</v>
      </c>
      <c r="X58" s="344">
        <v>0</v>
      </c>
      <c r="Y58" s="147">
        <v>0</v>
      </c>
      <c r="Z58" s="459" t="s">
        <v>89</v>
      </c>
      <c r="AA58" s="43" t="s">
        <v>90</v>
      </c>
      <c r="AB58" s="344">
        <v>0</v>
      </c>
      <c r="AC58" s="344">
        <v>0</v>
      </c>
      <c r="AD58" s="146">
        <v>0</v>
      </c>
      <c r="AE58" s="344">
        <v>0</v>
      </c>
      <c r="AF58" s="146">
        <v>0</v>
      </c>
      <c r="AG58" s="344">
        <v>0</v>
      </c>
      <c r="AH58" s="344">
        <v>0</v>
      </c>
      <c r="AI58" s="146">
        <v>0</v>
      </c>
      <c r="AJ58" s="344">
        <v>0</v>
      </c>
      <c r="AK58" s="147">
        <v>0</v>
      </c>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6"/>
      <c r="CD58" s="346"/>
      <c r="CE58" s="346"/>
      <c r="CF58" s="346"/>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346"/>
      <c r="DF58" s="346"/>
      <c r="DG58" s="346"/>
      <c r="DH58" s="346"/>
      <c r="DI58" s="346"/>
      <c r="DJ58" s="346"/>
      <c r="DK58" s="346"/>
      <c r="DL58" s="346"/>
      <c r="DM58" s="346"/>
      <c r="DN58" s="346"/>
      <c r="DO58" s="346"/>
      <c r="DP58" s="346"/>
      <c r="DQ58" s="346"/>
      <c r="DR58" s="346"/>
      <c r="DS58" s="346"/>
      <c r="DT58" s="346"/>
      <c r="DU58" s="346"/>
      <c r="DV58" s="346"/>
      <c r="DW58" s="346"/>
      <c r="DX58" s="346"/>
    </row>
    <row r="59" spans="1:128" ht="16.899999999999999" customHeight="1">
      <c r="A59" s="26"/>
      <c r="B59" s="460"/>
      <c r="C59" s="43" t="s">
        <v>91</v>
      </c>
      <c r="D59" s="344">
        <v>4</v>
      </c>
      <c r="E59" s="344">
        <v>3</v>
      </c>
      <c r="F59" s="146">
        <v>75</v>
      </c>
      <c r="G59" s="344">
        <v>1</v>
      </c>
      <c r="H59" s="146">
        <v>33.333333333333329</v>
      </c>
      <c r="I59" s="344">
        <v>4</v>
      </c>
      <c r="J59" s="344">
        <v>3</v>
      </c>
      <c r="K59" s="146">
        <v>75</v>
      </c>
      <c r="L59" s="344">
        <v>1</v>
      </c>
      <c r="M59" s="147">
        <v>33.333333333333329</v>
      </c>
      <c r="N59" s="460"/>
      <c r="O59" s="43" t="s">
        <v>91</v>
      </c>
      <c r="P59" s="344">
        <v>4</v>
      </c>
      <c r="Q59" s="344">
        <v>3</v>
      </c>
      <c r="R59" s="146">
        <v>75</v>
      </c>
      <c r="S59" s="344">
        <v>1</v>
      </c>
      <c r="T59" s="146">
        <v>33.333333333333329</v>
      </c>
      <c r="U59" s="344">
        <v>0</v>
      </c>
      <c r="V59" s="344">
        <v>0</v>
      </c>
      <c r="W59" s="146">
        <v>0</v>
      </c>
      <c r="X59" s="344">
        <v>0</v>
      </c>
      <c r="Y59" s="147">
        <v>0</v>
      </c>
      <c r="Z59" s="460"/>
      <c r="AA59" s="43" t="s">
        <v>91</v>
      </c>
      <c r="AB59" s="344">
        <v>0</v>
      </c>
      <c r="AC59" s="344">
        <v>0</v>
      </c>
      <c r="AD59" s="146">
        <v>0</v>
      </c>
      <c r="AE59" s="344">
        <v>0</v>
      </c>
      <c r="AF59" s="146">
        <v>0</v>
      </c>
      <c r="AG59" s="344">
        <v>0</v>
      </c>
      <c r="AH59" s="344">
        <v>0</v>
      </c>
      <c r="AI59" s="146">
        <v>0</v>
      </c>
      <c r="AJ59" s="344">
        <v>0</v>
      </c>
      <c r="AK59" s="147">
        <v>0</v>
      </c>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c r="DX59" s="346"/>
    </row>
    <row r="60" spans="1:128" ht="16.899999999999999" customHeight="1">
      <c r="A60" s="26"/>
      <c r="B60" s="461"/>
      <c r="C60" s="33" t="s">
        <v>34</v>
      </c>
      <c r="D60" s="341">
        <v>10</v>
      </c>
      <c r="E60" s="341">
        <v>4</v>
      </c>
      <c r="F60" s="142">
        <v>40</v>
      </c>
      <c r="G60" s="341">
        <v>2</v>
      </c>
      <c r="H60" s="142">
        <v>50</v>
      </c>
      <c r="I60" s="341">
        <v>10</v>
      </c>
      <c r="J60" s="341">
        <v>4</v>
      </c>
      <c r="K60" s="142">
        <v>40</v>
      </c>
      <c r="L60" s="341">
        <v>2</v>
      </c>
      <c r="M60" s="143">
        <v>50</v>
      </c>
      <c r="N60" s="461"/>
      <c r="O60" s="33" t="s">
        <v>34</v>
      </c>
      <c r="P60" s="341">
        <v>9</v>
      </c>
      <c r="Q60" s="341">
        <v>4</v>
      </c>
      <c r="R60" s="142">
        <v>44.444444444444443</v>
      </c>
      <c r="S60" s="341">
        <v>2</v>
      </c>
      <c r="T60" s="142">
        <v>50</v>
      </c>
      <c r="U60" s="341">
        <v>1</v>
      </c>
      <c r="V60" s="341">
        <v>0</v>
      </c>
      <c r="W60" s="142">
        <v>0</v>
      </c>
      <c r="X60" s="341">
        <v>0</v>
      </c>
      <c r="Y60" s="143">
        <v>0</v>
      </c>
      <c r="Z60" s="461"/>
      <c r="AA60" s="33" t="s">
        <v>34</v>
      </c>
      <c r="AB60" s="341">
        <v>0</v>
      </c>
      <c r="AC60" s="341">
        <v>0</v>
      </c>
      <c r="AD60" s="142">
        <v>0</v>
      </c>
      <c r="AE60" s="341">
        <v>0</v>
      </c>
      <c r="AF60" s="142">
        <v>0</v>
      </c>
      <c r="AG60" s="341">
        <v>0</v>
      </c>
      <c r="AH60" s="341">
        <v>0</v>
      </c>
      <c r="AI60" s="142">
        <v>0</v>
      </c>
      <c r="AJ60" s="341">
        <v>0</v>
      </c>
      <c r="AK60" s="143">
        <v>0</v>
      </c>
    </row>
    <row r="61" spans="1:128" s="346" customFormat="1" ht="16.899999999999999" customHeight="1">
      <c r="A61" s="26"/>
      <c r="B61" s="459" t="s">
        <v>92</v>
      </c>
      <c r="C61" s="43" t="s">
        <v>93</v>
      </c>
      <c r="D61" s="342">
        <v>2</v>
      </c>
      <c r="E61" s="342">
        <v>2</v>
      </c>
      <c r="F61" s="144">
        <v>100</v>
      </c>
      <c r="G61" s="342">
        <v>1</v>
      </c>
      <c r="H61" s="144">
        <v>50</v>
      </c>
      <c r="I61" s="342">
        <v>2</v>
      </c>
      <c r="J61" s="342">
        <v>2</v>
      </c>
      <c r="K61" s="144">
        <v>100</v>
      </c>
      <c r="L61" s="342">
        <v>1</v>
      </c>
      <c r="M61" s="145">
        <v>50</v>
      </c>
      <c r="N61" s="459" t="s">
        <v>92</v>
      </c>
      <c r="O61" s="43" t="s">
        <v>93</v>
      </c>
      <c r="P61" s="342">
        <v>2</v>
      </c>
      <c r="Q61" s="342">
        <v>2</v>
      </c>
      <c r="R61" s="144">
        <v>100</v>
      </c>
      <c r="S61" s="342">
        <v>1</v>
      </c>
      <c r="T61" s="144">
        <v>50</v>
      </c>
      <c r="U61" s="342">
        <v>0</v>
      </c>
      <c r="V61" s="342">
        <v>0</v>
      </c>
      <c r="W61" s="144">
        <v>0</v>
      </c>
      <c r="X61" s="342">
        <v>0</v>
      </c>
      <c r="Y61" s="145">
        <v>0</v>
      </c>
      <c r="Z61" s="459" t="s">
        <v>92</v>
      </c>
      <c r="AA61" s="43" t="s">
        <v>93</v>
      </c>
      <c r="AB61" s="342">
        <v>0</v>
      </c>
      <c r="AC61" s="342">
        <v>0</v>
      </c>
      <c r="AD61" s="144">
        <v>0</v>
      </c>
      <c r="AE61" s="342">
        <v>0</v>
      </c>
      <c r="AF61" s="144">
        <v>0</v>
      </c>
      <c r="AG61" s="342">
        <v>0</v>
      </c>
      <c r="AH61" s="342">
        <v>0</v>
      </c>
      <c r="AI61" s="144">
        <v>0</v>
      </c>
      <c r="AJ61" s="342">
        <v>0</v>
      </c>
      <c r="AK61" s="145">
        <v>0</v>
      </c>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row>
    <row r="62" spans="1:128" s="346" customFormat="1" ht="16.899999999999999" customHeight="1">
      <c r="A62" s="26"/>
      <c r="B62" s="460"/>
      <c r="C62" s="43" t="s">
        <v>94</v>
      </c>
      <c r="D62" s="342">
        <v>5</v>
      </c>
      <c r="E62" s="342">
        <v>4</v>
      </c>
      <c r="F62" s="144">
        <v>80</v>
      </c>
      <c r="G62" s="342">
        <v>0</v>
      </c>
      <c r="H62" s="144">
        <v>0</v>
      </c>
      <c r="I62" s="342">
        <v>5</v>
      </c>
      <c r="J62" s="342">
        <v>4</v>
      </c>
      <c r="K62" s="144">
        <v>80</v>
      </c>
      <c r="L62" s="342">
        <v>0</v>
      </c>
      <c r="M62" s="145">
        <v>0</v>
      </c>
      <c r="N62" s="460"/>
      <c r="O62" s="43" t="s">
        <v>94</v>
      </c>
      <c r="P62" s="342">
        <v>5</v>
      </c>
      <c r="Q62" s="342">
        <v>4</v>
      </c>
      <c r="R62" s="144">
        <v>80</v>
      </c>
      <c r="S62" s="342">
        <v>0</v>
      </c>
      <c r="T62" s="144">
        <v>0</v>
      </c>
      <c r="U62" s="342">
        <v>0</v>
      </c>
      <c r="V62" s="342">
        <v>0</v>
      </c>
      <c r="W62" s="144">
        <v>0</v>
      </c>
      <c r="X62" s="342">
        <v>0</v>
      </c>
      <c r="Y62" s="145">
        <v>0</v>
      </c>
      <c r="Z62" s="460"/>
      <c r="AA62" s="43" t="s">
        <v>94</v>
      </c>
      <c r="AB62" s="342">
        <v>0</v>
      </c>
      <c r="AC62" s="342">
        <v>0</v>
      </c>
      <c r="AD62" s="144">
        <v>0</v>
      </c>
      <c r="AE62" s="342">
        <v>0</v>
      </c>
      <c r="AF62" s="144">
        <v>0</v>
      </c>
      <c r="AG62" s="342">
        <v>0</v>
      </c>
      <c r="AH62" s="342">
        <v>0</v>
      </c>
      <c r="AI62" s="144">
        <v>0</v>
      </c>
      <c r="AJ62" s="342">
        <v>0</v>
      </c>
      <c r="AK62" s="145">
        <v>0</v>
      </c>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row>
    <row r="63" spans="1:128" s="346" customFormat="1" ht="16.899999999999999" customHeight="1">
      <c r="A63" s="26"/>
      <c r="B63" s="460"/>
      <c r="C63" s="43" t="s">
        <v>95</v>
      </c>
      <c r="D63" s="342">
        <v>2</v>
      </c>
      <c r="E63" s="342">
        <v>2</v>
      </c>
      <c r="F63" s="144">
        <v>100</v>
      </c>
      <c r="G63" s="342">
        <v>2</v>
      </c>
      <c r="H63" s="144">
        <v>100</v>
      </c>
      <c r="I63" s="342">
        <v>2</v>
      </c>
      <c r="J63" s="342">
        <v>2</v>
      </c>
      <c r="K63" s="144">
        <v>100</v>
      </c>
      <c r="L63" s="342">
        <v>2</v>
      </c>
      <c r="M63" s="145">
        <v>100</v>
      </c>
      <c r="N63" s="460"/>
      <c r="O63" s="43" t="s">
        <v>95</v>
      </c>
      <c r="P63" s="342">
        <v>2</v>
      </c>
      <c r="Q63" s="342">
        <v>2</v>
      </c>
      <c r="R63" s="144">
        <v>100</v>
      </c>
      <c r="S63" s="342">
        <v>2</v>
      </c>
      <c r="T63" s="144">
        <v>100</v>
      </c>
      <c r="U63" s="342">
        <v>0</v>
      </c>
      <c r="V63" s="342">
        <v>0</v>
      </c>
      <c r="W63" s="144">
        <v>0</v>
      </c>
      <c r="X63" s="342">
        <v>0</v>
      </c>
      <c r="Y63" s="145">
        <v>0</v>
      </c>
      <c r="Z63" s="460"/>
      <c r="AA63" s="43" t="s">
        <v>95</v>
      </c>
      <c r="AB63" s="342">
        <v>0</v>
      </c>
      <c r="AC63" s="342">
        <v>0</v>
      </c>
      <c r="AD63" s="144">
        <v>0</v>
      </c>
      <c r="AE63" s="342">
        <v>0</v>
      </c>
      <c r="AF63" s="144">
        <v>0</v>
      </c>
      <c r="AG63" s="342">
        <v>0</v>
      </c>
      <c r="AH63" s="342">
        <v>0</v>
      </c>
      <c r="AI63" s="144">
        <v>0</v>
      </c>
      <c r="AJ63" s="342">
        <v>0</v>
      </c>
      <c r="AK63" s="145">
        <v>0</v>
      </c>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row>
    <row r="64" spans="1:128" s="346" customFormat="1" ht="16.899999999999999" customHeight="1">
      <c r="A64" s="26"/>
      <c r="B64" s="461"/>
      <c r="C64" s="33" t="s">
        <v>34</v>
      </c>
      <c r="D64" s="341">
        <v>9</v>
      </c>
      <c r="E64" s="341">
        <v>8</v>
      </c>
      <c r="F64" s="142">
        <v>88.888888888888886</v>
      </c>
      <c r="G64" s="341">
        <v>3</v>
      </c>
      <c r="H64" s="142">
        <v>37.5</v>
      </c>
      <c r="I64" s="341">
        <v>9</v>
      </c>
      <c r="J64" s="341">
        <v>8</v>
      </c>
      <c r="K64" s="142">
        <v>88.888888888888886</v>
      </c>
      <c r="L64" s="341">
        <v>3</v>
      </c>
      <c r="M64" s="143">
        <v>37.5</v>
      </c>
      <c r="N64" s="461"/>
      <c r="O64" s="33" t="s">
        <v>34</v>
      </c>
      <c r="P64" s="341">
        <v>9</v>
      </c>
      <c r="Q64" s="341">
        <v>8</v>
      </c>
      <c r="R64" s="142">
        <v>88.888888888888886</v>
      </c>
      <c r="S64" s="341">
        <v>3</v>
      </c>
      <c r="T64" s="142">
        <v>37.5</v>
      </c>
      <c r="U64" s="341">
        <v>0</v>
      </c>
      <c r="V64" s="341">
        <v>0</v>
      </c>
      <c r="W64" s="142">
        <v>0</v>
      </c>
      <c r="X64" s="341">
        <v>0</v>
      </c>
      <c r="Y64" s="143">
        <v>0</v>
      </c>
      <c r="Z64" s="461"/>
      <c r="AA64" s="33" t="s">
        <v>34</v>
      </c>
      <c r="AB64" s="341">
        <v>0</v>
      </c>
      <c r="AC64" s="341">
        <v>0</v>
      </c>
      <c r="AD64" s="142">
        <v>0</v>
      </c>
      <c r="AE64" s="341">
        <v>0</v>
      </c>
      <c r="AF64" s="142">
        <v>0</v>
      </c>
      <c r="AG64" s="341">
        <v>0</v>
      </c>
      <c r="AH64" s="341">
        <v>0</v>
      </c>
      <c r="AI64" s="142">
        <v>0</v>
      </c>
      <c r="AJ64" s="341">
        <v>0</v>
      </c>
      <c r="AK64" s="143">
        <v>0</v>
      </c>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row>
    <row r="65" spans="1:146" ht="16.899999999999999" customHeight="1">
      <c r="A65" s="26"/>
      <c r="B65" s="44" t="s">
        <v>96</v>
      </c>
      <c r="C65" s="58" t="s">
        <v>97</v>
      </c>
      <c r="D65" s="341">
        <v>3</v>
      </c>
      <c r="E65" s="341">
        <v>2</v>
      </c>
      <c r="F65" s="142">
        <v>66.666666666666657</v>
      </c>
      <c r="G65" s="341">
        <v>1</v>
      </c>
      <c r="H65" s="142">
        <v>50</v>
      </c>
      <c r="I65" s="341">
        <v>3</v>
      </c>
      <c r="J65" s="341">
        <v>2</v>
      </c>
      <c r="K65" s="142">
        <v>66.666666666666657</v>
      </c>
      <c r="L65" s="341">
        <v>1</v>
      </c>
      <c r="M65" s="143">
        <v>50</v>
      </c>
      <c r="N65" s="44" t="s">
        <v>96</v>
      </c>
      <c r="O65" s="58" t="s">
        <v>97</v>
      </c>
      <c r="P65" s="341">
        <v>3</v>
      </c>
      <c r="Q65" s="341">
        <v>2</v>
      </c>
      <c r="R65" s="142">
        <v>66.666666666666657</v>
      </c>
      <c r="S65" s="341">
        <v>1</v>
      </c>
      <c r="T65" s="142">
        <v>50</v>
      </c>
      <c r="U65" s="341">
        <v>0</v>
      </c>
      <c r="V65" s="341">
        <v>0</v>
      </c>
      <c r="W65" s="142">
        <v>0</v>
      </c>
      <c r="X65" s="341">
        <v>0</v>
      </c>
      <c r="Y65" s="143">
        <v>0</v>
      </c>
      <c r="Z65" s="44" t="s">
        <v>96</v>
      </c>
      <c r="AA65" s="58" t="s">
        <v>97</v>
      </c>
      <c r="AB65" s="341">
        <v>0</v>
      </c>
      <c r="AC65" s="341">
        <v>0</v>
      </c>
      <c r="AD65" s="142">
        <v>0</v>
      </c>
      <c r="AE65" s="341">
        <v>0</v>
      </c>
      <c r="AF65" s="142">
        <v>0</v>
      </c>
      <c r="AG65" s="341">
        <v>0</v>
      </c>
      <c r="AH65" s="341">
        <v>0</v>
      </c>
      <c r="AI65" s="142">
        <v>0</v>
      </c>
      <c r="AJ65" s="341">
        <v>0</v>
      </c>
      <c r="AK65" s="143">
        <v>0</v>
      </c>
    </row>
    <row r="66" spans="1:146" ht="17.25" customHeight="1">
      <c r="A66" s="26"/>
      <c r="B66" s="463" t="s">
        <v>98</v>
      </c>
      <c r="C66" s="43" t="s">
        <v>99</v>
      </c>
      <c r="D66" s="342">
        <v>6</v>
      </c>
      <c r="E66" s="342">
        <v>4</v>
      </c>
      <c r="F66" s="144">
        <v>66.666666666666657</v>
      </c>
      <c r="G66" s="342">
        <v>2</v>
      </c>
      <c r="H66" s="144">
        <v>50</v>
      </c>
      <c r="I66" s="342">
        <v>6</v>
      </c>
      <c r="J66" s="342">
        <v>4</v>
      </c>
      <c r="K66" s="144">
        <v>66.666666666666657</v>
      </c>
      <c r="L66" s="342">
        <v>2</v>
      </c>
      <c r="M66" s="145">
        <v>50</v>
      </c>
      <c r="N66" s="463" t="s">
        <v>98</v>
      </c>
      <c r="O66" s="43" t="s">
        <v>99</v>
      </c>
      <c r="P66" s="342">
        <v>5</v>
      </c>
      <c r="Q66" s="342">
        <v>4</v>
      </c>
      <c r="R66" s="144">
        <v>80</v>
      </c>
      <c r="S66" s="342">
        <v>2</v>
      </c>
      <c r="T66" s="144">
        <v>50</v>
      </c>
      <c r="U66" s="342">
        <v>1</v>
      </c>
      <c r="V66" s="342">
        <v>0</v>
      </c>
      <c r="W66" s="144">
        <v>0</v>
      </c>
      <c r="X66" s="342">
        <v>0</v>
      </c>
      <c r="Y66" s="145">
        <v>0</v>
      </c>
      <c r="Z66" s="463" t="s">
        <v>98</v>
      </c>
      <c r="AA66" s="43" t="s">
        <v>99</v>
      </c>
      <c r="AB66" s="342">
        <v>0</v>
      </c>
      <c r="AC66" s="342">
        <v>0</v>
      </c>
      <c r="AD66" s="144">
        <v>0</v>
      </c>
      <c r="AE66" s="342">
        <v>0</v>
      </c>
      <c r="AF66" s="144">
        <v>0</v>
      </c>
      <c r="AG66" s="342">
        <v>0</v>
      </c>
      <c r="AH66" s="342">
        <v>0</v>
      </c>
      <c r="AI66" s="144">
        <v>0</v>
      </c>
      <c r="AJ66" s="342">
        <v>0</v>
      </c>
      <c r="AK66" s="145">
        <v>0</v>
      </c>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c r="DX66" s="346"/>
      <c r="DY66" s="346"/>
      <c r="DZ66" s="346"/>
      <c r="EA66" s="346"/>
      <c r="EB66" s="346"/>
      <c r="EC66" s="346"/>
      <c r="ED66" s="346"/>
      <c r="EE66" s="346"/>
      <c r="EF66" s="346"/>
    </row>
    <row r="67" spans="1:146" s="346" customFormat="1" ht="16.899999999999999" customHeight="1">
      <c r="A67" s="26"/>
      <c r="B67" s="464"/>
      <c r="C67" s="43" t="s">
        <v>100</v>
      </c>
      <c r="D67" s="342">
        <v>4</v>
      </c>
      <c r="E67" s="342">
        <v>2</v>
      </c>
      <c r="F67" s="144">
        <v>50</v>
      </c>
      <c r="G67" s="342">
        <v>2</v>
      </c>
      <c r="H67" s="144">
        <v>100</v>
      </c>
      <c r="I67" s="342">
        <v>4</v>
      </c>
      <c r="J67" s="342">
        <v>2</v>
      </c>
      <c r="K67" s="144">
        <v>50</v>
      </c>
      <c r="L67" s="342">
        <v>2</v>
      </c>
      <c r="M67" s="145">
        <v>100</v>
      </c>
      <c r="N67" s="464"/>
      <c r="O67" s="43" t="s">
        <v>100</v>
      </c>
      <c r="P67" s="342">
        <v>4</v>
      </c>
      <c r="Q67" s="342">
        <v>2</v>
      </c>
      <c r="R67" s="144">
        <v>50</v>
      </c>
      <c r="S67" s="342">
        <v>2</v>
      </c>
      <c r="T67" s="144">
        <v>100</v>
      </c>
      <c r="U67" s="342">
        <v>0</v>
      </c>
      <c r="V67" s="342">
        <v>0</v>
      </c>
      <c r="W67" s="144">
        <v>0</v>
      </c>
      <c r="X67" s="342">
        <v>0</v>
      </c>
      <c r="Y67" s="145">
        <v>0</v>
      </c>
      <c r="Z67" s="464"/>
      <c r="AA67" s="43" t="s">
        <v>100</v>
      </c>
      <c r="AB67" s="342">
        <v>0</v>
      </c>
      <c r="AC67" s="342">
        <v>0</v>
      </c>
      <c r="AD67" s="144">
        <v>0</v>
      </c>
      <c r="AE67" s="342">
        <v>0</v>
      </c>
      <c r="AF67" s="144">
        <v>0</v>
      </c>
      <c r="AG67" s="342">
        <v>0</v>
      </c>
      <c r="AH67" s="342">
        <v>0</v>
      </c>
      <c r="AI67" s="144">
        <v>0</v>
      </c>
      <c r="AJ67" s="342">
        <v>0</v>
      </c>
      <c r="AK67" s="145">
        <v>0</v>
      </c>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row>
    <row r="68" spans="1:146" ht="16.899999999999999" customHeight="1">
      <c r="A68" s="26"/>
      <c r="B68" s="464"/>
      <c r="C68" s="43" t="s">
        <v>101</v>
      </c>
      <c r="D68" s="342">
        <v>0</v>
      </c>
      <c r="E68" s="342">
        <v>0</v>
      </c>
      <c r="F68" s="144">
        <v>0</v>
      </c>
      <c r="G68" s="342">
        <v>0</v>
      </c>
      <c r="H68" s="144">
        <v>0</v>
      </c>
      <c r="I68" s="342">
        <v>0</v>
      </c>
      <c r="J68" s="342">
        <v>0</v>
      </c>
      <c r="K68" s="144">
        <v>0</v>
      </c>
      <c r="L68" s="342">
        <v>0</v>
      </c>
      <c r="M68" s="145">
        <v>0</v>
      </c>
      <c r="N68" s="464"/>
      <c r="O68" s="43" t="s">
        <v>101</v>
      </c>
      <c r="P68" s="342">
        <v>0</v>
      </c>
      <c r="Q68" s="342">
        <v>0</v>
      </c>
      <c r="R68" s="144">
        <v>0</v>
      </c>
      <c r="S68" s="342">
        <v>0</v>
      </c>
      <c r="T68" s="144">
        <v>0</v>
      </c>
      <c r="U68" s="342">
        <v>0</v>
      </c>
      <c r="V68" s="342">
        <v>0</v>
      </c>
      <c r="W68" s="144">
        <v>0</v>
      </c>
      <c r="X68" s="342">
        <v>0</v>
      </c>
      <c r="Y68" s="145">
        <v>0</v>
      </c>
      <c r="Z68" s="464"/>
      <c r="AA68" s="43" t="s">
        <v>101</v>
      </c>
      <c r="AB68" s="342">
        <v>0</v>
      </c>
      <c r="AC68" s="342">
        <v>0</v>
      </c>
      <c r="AD68" s="144">
        <v>0</v>
      </c>
      <c r="AE68" s="342">
        <v>0</v>
      </c>
      <c r="AF68" s="144">
        <v>0</v>
      </c>
      <c r="AG68" s="342">
        <v>0</v>
      </c>
      <c r="AH68" s="342">
        <v>0</v>
      </c>
      <c r="AI68" s="144">
        <v>0</v>
      </c>
      <c r="AJ68" s="342">
        <v>0</v>
      </c>
      <c r="AK68" s="145">
        <v>0</v>
      </c>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c r="EP68" s="346"/>
    </row>
    <row r="69" spans="1:146" ht="16.899999999999999" customHeight="1">
      <c r="A69" s="26"/>
      <c r="B69" s="465"/>
      <c r="C69" s="33" t="s">
        <v>34</v>
      </c>
      <c r="D69" s="341">
        <v>10</v>
      </c>
      <c r="E69" s="341">
        <v>6</v>
      </c>
      <c r="F69" s="142">
        <v>60</v>
      </c>
      <c r="G69" s="341">
        <v>4</v>
      </c>
      <c r="H69" s="142">
        <v>66.666666666666657</v>
      </c>
      <c r="I69" s="341">
        <v>10</v>
      </c>
      <c r="J69" s="341">
        <v>6</v>
      </c>
      <c r="K69" s="142">
        <v>60</v>
      </c>
      <c r="L69" s="341">
        <v>4</v>
      </c>
      <c r="M69" s="143">
        <v>66.666666666666657</v>
      </c>
      <c r="N69" s="465"/>
      <c r="O69" s="33" t="s">
        <v>34</v>
      </c>
      <c r="P69" s="341">
        <v>9</v>
      </c>
      <c r="Q69" s="341">
        <v>6</v>
      </c>
      <c r="R69" s="142">
        <v>66.666666666666657</v>
      </c>
      <c r="S69" s="341">
        <v>4</v>
      </c>
      <c r="T69" s="142">
        <v>66.666666666666657</v>
      </c>
      <c r="U69" s="341">
        <v>1</v>
      </c>
      <c r="V69" s="341">
        <v>0</v>
      </c>
      <c r="W69" s="142">
        <v>0</v>
      </c>
      <c r="X69" s="341">
        <v>0</v>
      </c>
      <c r="Y69" s="143">
        <v>0</v>
      </c>
      <c r="Z69" s="465"/>
      <c r="AA69" s="33" t="s">
        <v>34</v>
      </c>
      <c r="AB69" s="341">
        <v>0</v>
      </c>
      <c r="AC69" s="341">
        <v>0</v>
      </c>
      <c r="AD69" s="142">
        <v>0</v>
      </c>
      <c r="AE69" s="341">
        <v>0</v>
      </c>
      <c r="AF69" s="142">
        <v>0</v>
      </c>
      <c r="AG69" s="341">
        <v>0</v>
      </c>
      <c r="AH69" s="341">
        <v>0</v>
      </c>
      <c r="AI69" s="142">
        <v>0</v>
      </c>
      <c r="AJ69" s="341">
        <v>0</v>
      </c>
      <c r="AK69" s="143">
        <v>0</v>
      </c>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c r="EP69" s="346"/>
    </row>
    <row r="70" spans="1:146" s="346" customFormat="1" ht="16.899999999999999" customHeight="1">
      <c r="A70" s="59"/>
      <c r="B70" s="60" t="s">
        <v>102</v>
      </c>
      <c r="C70" s="50" t="s">
        <v>103</v>
      </c>
      <c r="D70" s="341">
        <v>1</v>
      </c>
      <c r="E70" s="341">
        <v>0</v>
      </c>
      <c r="F70" s="142">
        <v>0</v>
      </c>
      <c r="G70" s="341">
        <v>0</v>
      </c>
      <c r="H70" s="142">
        <v>0</v>
      </c>
      <c r="I70" s="341">
        <v>1</v>
      </c>
      <c r="J70" s="341">
        <v>0</v>
      </c>
      <c r="K70" s="142">
        <v>0</v>
      </c>
      <c r="L70" s="341">
        <v>0</v>
      </c>
      <c r="M70" s="143">
        <v>0</v>
      </c>
      <c r="N70" s="60" t="s">
        <v>102</v>
      </c>
      <c r="O70" s="50" t="s">
        <v>103</v>
      </c>
      <c r="P70" s="341">
        <v>0</v>
      </c>
      <c r="Q70" s="341">
        <v>0</v>
      </c>
      <c r="R70" s="142">
        <v>0</v>
      </c>
      <c r="S70" s="341">
        <v>0</v>
      </c>
      <c r="T70" s="142">
        <v>0</v>
      </c>
      <c r="U70" s="341">
        <v>0</v>
      </c>
      <c r="V70" s="341">
        <v>0</v>
      </c>
      <c r="W70" s="142">
        <v>0</v>
      </c>
      <c r="X70" s="341">
        <v>0</v>
      </c>
      <c r="Y70" s="143">
        <v>0</v>
      </c>
      <c r="Z70" s="60" t="s">
        <v>102</v>
      </c>
      <c r="AA70" s="50" t="s">
        <v>103</v>
      </c>
      <c r="AB70" s="341">
        <v>0</v>
      </c>
      <c r="AC70" s="341">
        <v>0</v>
      </c>
      <c r="AD70" s="142">
        <v>0</v>
      </c>
      <c r="AE70" s="341">
        <v>0</v>
      </c>
      <c r="AF70" s="142">
        <v>0</v>
      </c>
      <c r="AG70" s="341">
        <v>1</v>
      </c>
      <c r="AH70" s="341">
        <v>0</v>
      </c>
      <c r="AI70" s="142">
        <v>0</v>
      </c>
      <c r="AJ70" s="341">
        <v>0</v>
      </c>
      <c r="AK70" s="143">
        <v>0</v>
      </c>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c r="CB70" s="343"/>
    </row>
    <row r="71" spans="1:146" ht="16.899999999999999" customHeight="1" thickBot="1">
      <c r="A71" s="26"/>
      <c r="B71" s="457" t="s">
        <v>104</v>
      </c>
      <c r="C71" s="458"/>
      <c r="D71" s="345">
        <v>140</v>
      </c>
      <c r="E71" s="345">
        <v>84</v>
      </c>
      <c r="F71" s="148">
        <v>60</v>
      </c>
      <c r="G71" s="345">
        <v>62</v>
      </c>
      <c r="H71" s="148">
        <v>73.80952380952381</v>
      </c>
      <c r="I71" s="345">
        <v>140</v>
      </c>
      <c r="J71" s="345">
        <v>84</v>
      </c>
      <c r="K71" s="148">
        <v>60</v>
      </c>
      <c r="L71" s="345">
        <v>62</v>
      </c>
      <c r="M71" s="149">
        <v>73.80952380952381</v>
      </c>
      <c r="N71" s="457" t="s">
        <v>104</v>
      </c>
      <c r="O71" s="458"/>
      <c r="P71" s="345">
        <v>127</v>
      </c>
      <c r="Q71" s="345">
        <v>84</v>
      </c>
      <c r="R71" s="148">
        <v>66.141732283464577</v>
      </c>
      <c r="S71" s="345">
        <v>62</v>
      </c>
      <c r="T71" s="148">
        <v>73.80952380952381</v>
      </c>
      <c r="U71" s="345">
        <v>9</v>
      </c>
      <c r="V71" s="345">
        <v>0</v>
      </c>
      <c r="W71" s="148">
        <v>0</v>
      </c>
      <c r="X71" s="345">
        <v>0</v>
      </c>
      <c r="Y71" s="149">
        <v>0</v>
      </c>
      <c r="Z71" s="457" t="s">
        <v>104</v>
      </c>
      <c r="AA71" s="458"/>
      <c r="AB71" s="345">
        <v>0</v>
      </c>
      <c r="AC71" s="345">
        <v>0</v>
      </c>
      <c r="AD71" s="148">
        <v>0</v>
      </c>
      <c r="AE71" s="345">
        <v>0</v>
      </c>
      <c r="AF71" s="148">
        <v>0</v>
      </c>
      <c r="AG71" s="345">
        <v>4</v>
      </c>
      <c r="AH71" s="345">
        <v>0</v>
      </c>
      <c r="AI71" s="148">
        <v>0</v>
      </c>
      <c r="AJ71" s="345">
        <v>0</v>
      </c>
      <c r="AK71" s="149">
        <v>0</v>
      </c>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c r="EP71" s="346"/>
    </row>
    <row r="72" spans="1:146" ht="16.899999999999999" customHeight="1">
      <c r="A72" s="26"/>
      <c r="B72" s="61" t="s">
        <v>105</v>
      </c>
      <c r="C72" s="62" t="s">
        <v>106</v>
      </c>
      <c r="D72" s="347">
        <v>9</v>
      </c>
      <c r="E72" s="347">
        <v>5</v>
      </c>
      <c r="F72" s="152">
        <v>55.555555555555557</v>
      </c>
      <c r="G72" s="347">
        <v>4</v>
      </c>
      <c r="H72" s="152">
        <v>80</v>
      </c>
      <c r="I72" s="347">
        <v>9</v>
      </c>
      <c r="J72" s="347">
        <v>5</v>
      </c>
      <c r="K72" s="152">
        <v>55.555555555555557</v>
      </c>
      <c r="L72" s="347">
        <v>4</v>
      </c>
      <c r="M72" s="153">
        <v>80</v>
      </c>
      <c r="N72" s="61" t="s">
        <v>105</v>
      </c>
      <c r="O72" s="62" t="s">
        <v>106</v>
      </c>
      <c r="P72" s="347">
        <v>8</v>
      </c>
      <c r="Q72" s="347">
        <v>5</v>
      </c>
      <c r="R72" s="152">
        <v>62.5</v>
      </c>
      <c r="S72" s="347">
        <v>4</v>
      </c>
      <c r="T72" s="152">
        <v>80</v>
      </c>
      <c r="U72" s="347">
        <v>1</v>
      </c>
      <c r="V72" s="347">
        <v>0</v>
      </c>
      <c r="W72" s="152">
        <v>0</v>
      </c>
      <c r="X72" s="347">
        <v>0</v>
      </c>
      <c r="Y72" s="153">
        <v>0</v>
      </c>
      <c r="Z72" s="61" t="s">
        <v>105</v>
      </c>
      <c r="AA72" s="62" t="s">
        <v>106</v>
      </c>
      <c r="AB72" s="347">
        <v>0</v>
      </c>
      <c r="AC72" s="347">
        <v>0</v>
      </c>
      <c r="AD72" s="152">
        <v>0</v>
      </c>
      <c r="AE72" s="347">
        <v>0</v>
      </c>
      <c r="AF72" s="152">
        <v>0</v>
      </c>
      <c r="AG72" s="347">
        <v>0</v>
      </c>
      <c r="AH72" s="347">
        <v>0</v>
      </c>
      <c r="AI72" s="152">
        <v>0</v>
      </c>
      <c r="AJ72" s="347">
        <v>0</v>
      </c>
      <c r="AK72" s="153">
        <v>0</v>
      </c>
    </row>
    <row r="73" spans="1:146" ht="16.899999999999999" customHeight="1">
      <c r="A73" s="26"/>
      <c r="B73" s="57"/>
      <c r="C73" s="43" t="s">
        <v>107</v>
      </c>
      <c r="D73" s="344">
        <v>5</v>
      </c>
      <c r="E73" s="344">
        <v>3</v>
      </c>
      <c r="F73" s="146">
        <v>60</v>
      </c>
      <c r="G73" s="344">
        <v>2</v>
      </c>
      <c r="H73" s="146">
        <v>66.666666666666657</v>
      </c>
      <c r="I73" s="344">
        <v>5</v>
      </c>
      <c r="J73" s="344">
        <v>3</v>
      </c>
      <c r="K73" s="146">
        <v>60</v>
      </c>
      <c r="L73" s="344">
        <v>2</v>
      </c>
      <c r="M73" s="147">
        <v>66.666666666666657</v>
      </c>
      <c r="N73" s="57"/>
      <c r="O73" s="43" t="s">
        <v>107</v>
      </c>
      <c r="P73" s="344">
        <v>4</v>
      </c>
      <c r="Q73" s="344">
        <v>3</v>
      </c>
      <c r="R73" s="146">
        <v>75</v>
      </c>
      <c r="S73" s="344">
        <v>2</v>
      </c>
      <c r="T73" s="146">
        <v>66.666666666666657</v>
      </c>
      <c r="U73" s="344">
        <v>0</v>
      </c>
      <c r="V73" s="344">
        <v>0</v>
      </c>
      <c r="W73" s="146">
        <v>0</v>
      </c>
      <c r="X73" s="344">
        <v>0</v>
      </c>
      <c r="Y73" s="147">
        <v>0</v>
      </c>
      <c r="Z73" s="57"/>
      <c r="AA73" s="43" t="s">
        <v>107</v>
      </c>
      <c r="AB73" s="344">
        <v>1</v>
      </c>
      <c r="AC73" s="344">
        <v>0</v>
      </c>
      <c r="AD73" s="146">
        <v>0</v>
      </c>
      <c r="AE73" s="344">
        <v>0</v>
      </c>
      <c r="AF73" s="146">
        <v>0</v>
      </c>
      <c r="AG73" s="344">
        <v>0</v>
      </c>
      <c r="AH73" s="344">
        <v>0</v>
      </c>
      <c r="AI73" s="146">
        <v>0</v>
      </c>
      <c r="AJ73" s="344">
        <v>0</v>
      </c>
      <c r="AK73" s="147">
        <v>0</v>
      </c>
    </row>
    <row r="74" spans="1:146" s="346" customFormat="1" ht="16.899999999999999" customHeight="1">
      <c r="A74" s="59"/>
      <c r="B74" s="57" t="s">
        <v>108</v>
      </c>
      <c r="C74" s="33" t="s">
        <v>3074</v>
      </c>
      <c r="D74" s="341">
        <v>4</v>
      </c>
      <c r="E74" s="341">
        <v>3</v>
      </c>
      <c r="F74" s="142">
        <v>75</v>
      </c>
      <c r="G74" s="341">
        <v>2</v>
      </c>
      <c r="H74" s="142">
        <v>66.666666666666657</v>
      </c>
      <c r="I74" s="341">
        <v>4</v>
      </c>
      <c r="J74" s="341">
        <v>3</v>
      </c>
      <c r="K74" s="142">
        <v>75</v>
      </c>
      <c r="L74" s="341">
        <v>2</v>
      </c>
      <c r="M74" s="143">
        <v>66.666666666666657</v>
      </c>
      <c r="N74" s="57" t="s">
        <v>108</v>
      </c>
      <c r="O74" s="33" t="s">
        <v>3074</v>
      </c>
      <c r="P74" s="341">
        <v>4</v>
      </c>
      <c r="Q74" s="341">
        <v>3</v>
      </c>
      <c r="R74" s="142">
        <v>75</v>
      </c>
      <c r="S74" s="341">
        <v>2</v>
      </c>
      <c r="T74" s="142">
        <v>66.666666666666657</v>
      </c>
      <c r="U74" s="341">
        <v>0</v>
      </c>
      <c r="V74" s="341">
        <v>0</v>
      </c>
      <c r="W74" s="142">
        <v>0</v>
      </c>
      <c r="X74" s="341">
        <v>0</v>
      </c>
      <c r="Y74" s="143">
        <v>0</v>
      </c>
      <c r="Z74" s="57" t="s">
        <v>108</v>
      </c>
      <c r="AA74" s="33" t="s">
        <v>3074</v>
      </c>
      <c r="AB74" s="341">
        <v>0</v>
      </c>
      <c r="AC74" s="341">
        <v>0</v>
      </c>
      <c r="AD74" s="142">
        <v>0</v>
      </c>
      <c r="AE74" s="341">
        <v>0</v>
      </c>
      <c r="AF74" s="142">
        <v>0</v>
      </c>
      <c r="AG74" s="341">
        <v>0</v>
      </c>
      <c r="AH74" s="341">
        <v>0</v>
      </c>
      <c r="AI74" s="142">
        <v>0</v>
      </c>
      <c r="AJ74" s="341">
        <v>0</v>
      </c>
      <c r="AK74" s="143">
        <v>0</v>
      </c>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row>
    <row r="75" spans="1:146" ht="16.899999999999999" customHeight="1">
      <c r="A75" s="26"/>
      <c r="B75" s="57"/>
      <c r="C75" s="43" t="s">
        <v>110</v>
      </c>
      <c r="D75" s="344">
        <v>7</v>
      </c>
      <c r="E75" s="344">
        <v>6</v>
      </c>
      <c r="F75" s="146">
        <v>85.714285714285708</v>
      </c>
      <c r="G75" s="344">
        <v>3</v>
      </c>
      <c r="H75" s="146">
        <v>50</v>
      </c>
      <c r="I75" s="344">
        <v>7</v>
      </c>
      <c r="J75" s="344">
        <v>6</v>
      </c>
      <c r="K75" s="146">
        <v>85.714285714285708</v>
      </c>
      <c r="L75" s="344">
        <v>3</v>
      </c>
      <c r="M75" s="147">
        <v>50</v>
      </c>
      <c r="N75" s="57"/>
      <c r="O75" s="43" t="s">
        <v>110</v>
      </c>
      <c r="P75" s="344">
        <v>5</v>
      </c>
      <c r="Q75" s="344">
        <v>4</v>
      </c>
      <c r="R75" s="146">
        <v>80</v>
      </c>
      <c r="S75" s="344">
        <v>3</v>
      </c>
      <c r="T75" s="146">
        <v>75</v>
      </c>
      <c r="U75" s="344">
        <v>0</v>
      </c>
      <c r="V75" s="344">
        <v>0</v>
      </c>
      <c r="W75" s="146">
        <v>0</v>
      </c>
      <c r="X75" s="344">
        <v>0</v>
      </c>
      <c r="Y75" s="147">
        <v>0</v>
      </c>
      <c r="Z75" s="57"/>
      <c r="AA75" s="43" t="s">
        <v>110</v>
      </c>
      <c r="AB75" s="344">
        <v>2</v>
      </c>
      <c r="AC75" s="344">
        <v>2</v>
      </c>
      <c r="AD75" s="146">
        <v>100</v>
      </c>
      <c r="AE75" s="344">
        <v>0</v>
      </c>
      <c r="AF75" s="146">
        <v>0</v>
      </c>
      <c r="AG75" s="344">
        <v>0</v>
      </c>
      <c r="AH75" s="344">
        <v>0</v>
      </c>
      <c r="AI75" s="146">
        <v>0</v>
      </c>
      <c r="AJ75" s="344">
        <v>0</v>
      </c>
      <c r="AK75" s="147">
        <v>0</v>
      </c>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c r="DC75" s="346"/>
    </row>
    <row r="76" spans="1:146" s="346" customFormat="1" ht="16.899999999999999" customHeight="1">
      <c r="A76" s="59"/>
      <c r="B76" s="57" t="s">
        <v>111</v>
      </c>
      <c r="C76" s="56" t="s">
        <v>3075</v>
      </c>
      <c r="D76" s="341">
        <v>5</v>
      </c>
      <c r="E76" s="341">
        <v>4</v>
      </c>
      <c r="F76" s="142">
        <v>80</v>
      </c>
      <c r="G76" s="341">
        <v>3</v>
      </c>
      <c r="H76" s="142">
        <v>75</v>
      </c>
      <c r="I76" s="341">
        <v>5</v>
      </c>
      <c r="J76" s="341">
        <v>4</v>
      </c>
      <c r="K76" s="142">
        <v>80</v>
      </c>
      <c r="L76" s="341">
        <v>3</v>
      </c>
      <c r="M76" s="143">
        <v>75</v>
      </c>
      <c r="N76" s="57" t="s">
        <v>111</v>
      </c>
      <c r="O76" s="56" t="s">
        <v>3075</v>
      </c>
      <c r="P76" s="341">
        <v>5</v>
      </c>
      <c r="Q76" s="341">
        <v>4</v>
      </c>
      <c r="R76" s="142">
        <v>80</v>
      </c>
      <c r="S76" s="341">
        <v>3</v>
      </c>
      <c r="T76" s="142">
        <v>75</v>
      </c>
      <c r="U76" s="341">
        <v>0</v>
      </c>
      <c r="V76" s="341">
        <v>0</v>
      </c>
      <c r="W76" s="142">
        <v>0</v>
      </c>
      <c r="X76" s="341">
        <v>0</v>
      </c>
      <c r="Y76" s="143">
        <v>0</v>
      </c>
      <c r="Z76" s="57" t="s">
        <v>111</v>
      </c>
      <c r="AA76" s="56" t="s">
        <v>3075</v>
      </c>
      <c r="AB76" s="341">
        <v>0</v>
      </c>
      <c r="AC76" s="341">
        <v>0</v>
      </c>
      <c r="AD76" s="142">
        <v>0</v>
      </c>
      <c r="AE76" s="341">
        <v>0</v>
      </c>
      <c r="AF76" s="142">
        <v>0</v>
      </c>
      <c r="AG76" s="341">
        <v>0</v>
      </c>
      <c r="AH76" s="341">
        <v>0</v>
      </c>
      <c r="AI76" s="142">
        <v>0</v>
      </c>
      <c r="AJ76" s="341">
        <v>0</v>
      </c>
      <c r="AK76" s="143">
        <v>0</v>
      </c>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row>
    <row r="77" spans="1:146" s="346" customFormat="1" ht="16.899999999999999" customHeight="1">
      <c r="A77" s="59"/>
      <c r="B77" s="459" t="s">
        <v>113</v>
      </c>
      <c r="C77" s="72" t="s">
        <v>3076</v>
      </c>
      <c r="D77" s="342">
        <v>1</v>
      </c>
      <c r="E77" s="342">
        <v>0</v>
      </c>
      <c r="F77" s="144">
        <v>0</v>
      </c>
      <c r="G77" s="342">
        <v>0</v>
      </c>
      <c r="H77" s="144">
        <v>0</v>
      </c>
      <c r="I77" s="342">
        <v>1</v>
      </c>
      <c r="J77" s="342">
        <v>0</v>
      </c>
      <c r="K77" s="144">
        <v>0</v>
      </c>
      <c r="L77" s="342">
        <v>0</v>
      </c>
      <c r="M77" s="145">
        <v>0</v>
      </c>
      <c r="N77" s="459" t="s">
        <v>113</v>
      </c>
      <c r="O77" s="72" t="s">
        <v>3076</v>
      </c>
      <c r="P77" s="342">
        <v>0</v>
      </c>
      <c r="Q77" s="342">
        <v>0</v>
      </c>
      <c r="R77" s="144">
        <v>0</v>
      </c>
      <c r="S77" s="342">
        <v>0</v>
      </c>
      <c r="T77" s="144">
        <v>0</v>
      </c>
      <c r="U77" s="342">
        <v>0</v>
      </c>
      <c r="V77" s="342">
        <v>0</v>
      </c>
      <c r="W77" s="144">
        <v>0</v>
      </c>
      <c r="X77" s="342">
        <v>0</v>
      </c>
      <c r="Y77" s="145">
        <v>0</v>
      </c>
      <c r="Z77" s="459" t="s">
        <v>113</v>
      </c>
      <c r="AA77" s="72" t="s">
        <v>3076</v>
      </c>
      <c r="AB77" s="342">
        <v>1</v>
      </c>
      <c r="AC77" s="342">
        <v>0</v>
      </c>
      <c r="AD77" s="144">
        <v>0</v>
      </c>
      <c r="AE77" s="342">
        <v>0</v>
      </c>
      <c r="AF77" s="144">
        <v>0</v>
      </c>
      <c r="AG77" s="342">
        <v>0</v>
      </c>
      <c r="AH77" s="342">
        <v>0</v>
      </c>
      <c r="AI77" s="144">
        <v>0</v>
      </c>
      <c r="AJ77" s="342">
        <v>0</v>
      </c>
      <c r="AK77" s="145">
        <v>0</v>
      </c>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row>
    <row r="78" spans="1:146" s="346" customFormat="1" ht="16.899999999999999" customHeight="1">
      <c r="A78" s="26"/>
      <c r="B78" s="460"/>
      <c r="C78" s="73" t="s">
        <v>115</v>
      </c>
      <c r="D78" s="342">
        <v>1</v>
      </c>
      <c r="E78" s="342">
        <v>0</v>
      </c>
      <c r="F78" s="144">
        <v>0</v>
      </c>
      <c r="G78" s="342">
        <v>0</v>
      </c>
      <c r="H78" s="144">
        <v>0</v>
      </c>
      <c r="I78" s="342">
        <v>1</v>
      </c>
      <c r="J78" s="342">
        <v>0</v>
      </c>
      <c r="K78" s="144">
        <v>0</v>
      </c>
      <c r="L78" s="342">
        <v>0</v>
      </c>
      <c r="M78" s="145">
        <v>0</v>
      </c>
      <c r="N78" s="460"/>
      <c r="O78" s="73" t="s">
        <v>115</v>
      </c>
      <c r="P78" s="342">
        <v>0</v>
      </c>
      <c r="Q78" s="342">
        <v>0</v>
      </c>
      <c r="R78" s="144">
        <v>0</v>
      </c>
      <c r="S78" s="342">
        <v>0</v>
      </c>
      <c r="T78" s="144">
        <v>0</v>
      </c>
      <c r="U78" s="342">
        <v>0</v>
      </c>
      <c r="V78" s="342">
        <v>0</v>
      </c>
      <c r="W78" s="144">
        <v>0</v>
      </c>
      <c r="X78" s="342">
        <v>0</v>
      </c>
      <c r="Y78" s="145">
        <v>0</v>
      </c>
      <c r="Z78" s="460"/>
      <c r="AA78" s="73" t="s">
        <v>115</v>
      </c>
      <c r="AB78" s="342">
        <v>0</v>
      </c>
      <c r="AC78" s="342">
        <v>0</v>
      </c>
      <c r="AD78" s="144">
        <v>0</v>
      </c>
      <c r="AE78" s="342">
        <v>0</v>
      </c>
      <c r="AF78" s="144">
        <v>0</v>
      </c>
      <c r="AG78" s="342">
        <v>1</v>
      </c>
      <c r="AH78" s="342">
        <v>0</v>
      </c>
      <c r="AI78" s="144">
        <v>0</v>
      </c>
      <c r="AJ78" s="342">
        <v>0</v>
      </c>
      <c r="AK78" s="145">
        <v>0</v>
      </c>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c r="CB78" s="343"/>
    </row>
    <row r="79" spans="1:146" ht="16.899999999999999" customHeight="1">
      <c r="A79" s="26"/>
      <c r="B79" s="460"/>
      <c r="C79" s="74" t="s">
        <v>116</v>
      </c>
      <c r="D79" s="342">
        <v>0</v>
      </c>
      <c r="E79" s="342">
        <v>0</v>
      </c>
      <c r="F79" s="144">
        <v>0</v>
      </c>
      <c r="G79" s="342">
        <v>0</v>
      </c>
      <c r="H79" s="144">
        <v>0</v>
      </c>
      <c r="I79" s="342">
        <v>0</v>
      </c>
      <c r="J79" s="342">
        <v>0</v>
      </c>
      <c r="K79" s="144">
        <v>0</v>
      </c>
      <c r="L79" s="342">
        <v>0</v>
      </c>
      <c r="M79" s="145">
        <v>0</v>
      </c>
      <c r="N79" s="460"/>
      <c r="O79" s="74" t="s">
        <v>116</v>
      </c>
      <c r="P79" s="342">
        <v>0</v>
      </c>
      <c r="Q79" s="342">
        <v>0</v>
      </c>
      <c r="R79" s="144">
        <v>0</v>
      </c>
      <c r="S79" s="342">
        <v>0</v>
      </c>
      <c r="T79" s="144">
        <v>0</v>
      </c>
      <c r="U79" s="342">
        <v>0</v>
      </c>
      <c r="V79" s="342">
        <v>0</v>
      </c>
      <c r="W79" s="144">
        <v>0</v>
      </c>
      <c r="X79" s="342">
        <v>0</v>
      </c>
      <c r="Y79" s="145">
        <v>0</v>
      </c>
      <c r="Z79" s="460"/>
      <c r="AA79" s="74" t="s">
        <v>116</v>
      </c>
      <c r="AB79" s="342">
        <v>0</v>
      </c>
      <c r="AC79" s="342">
        <v>0</v>
      </c>
      <c r="AD79" s="144">
        <v>0</v>
      </c>
      <c r="AE79" s="342">
        <v>0</v>
      </c>
      <c r="AF79" s="144">
        <v>0</v>
      </c>
      <c r="AG79" s="342">
        <v>0</v>
      </c>
      <c r="AH79" s="342">
        <v>0</v>
      </c>
      <c r="AI79" s="144">
        <v>0</v>
      </c>
      <c r="AJ79" s="342">
        <v>0</v>
      </c>
      <c r="AK79" s="145">
        <v>0</v>
      </c>
    </row>
    <row r="80" spans="1:146" s="346" customFormat="1" ht="16.899999999999999" customHeight="1">
      <c r="A80" s="26"/>
      <c r="B80" s="460"/>
      <c r="C80" s="73" t="s">
        <v>117</v>
      </c>
      <c r="D80" s="342">
        <v>1</v>
      </c>
      <c r="E80" s="342">
        <v>1</v>
      </c>
      <c r="F80" s="144">
        <v>100</v>
      </c>
      <c r="G80" s="342">
        <v>1</v>
      </c>
      <c r="H80" s="144">
        <v>100</v>
      </c>
      <c r="I80" s="342">
        <v>1</v>
      </c>
      <c r="J80" s="342">
        <v>1</v>
      </c>
      <c r="K80" s="144">
        <v>100</v>
      </c>
      <c r="L80" s="342">
        <v>1</v>
      </c>
      <c r="M80" s="145">
        <v>100</v>
      </c>
      <c r="N80" s="460"/>
      <c r="O80" s="73" t="s">
        <v>117</v>
      </c>
      <c r="P80" s="342">
        <v>0</v>
      </c>
      <c r="Q80" s="342">
        <v>0</v>
      </c>
      <c r="R80" s="144">
        <v>0</v>
      </c>
      <c r="S80" s="342">
        <v>0</v>
      </c>
      <c r="T80" s="144">
        <v>0</v>
      </c>
      <c r="U80" s="342">
        <v>0</v>
      </c>
      <c r="V80" s="342">
        <v>0</v>
      </c>
      <c r="W80" s="144">
        <v>0</v>
      </c>
      <c r="X80" s="342">
        <v>0</v>
      </c>
      <c r="Y80" s="145">
        <v>0</v>
      </c>
      <c r="Z80" s="460"/>
      <c r="AA80" s="73" t="s">
        <v>117</v>
      </c>
      <c r="AB80" s="342">
        <v>1</v>
      </c>
      <c r="AC80" s="342">
        <v>1</v>
      </c>
      <c r="AD80" s="144">
        <v>100</v>
      </c>
      <c r="AE80" s="342">
        <v>1</v>
      </c>
      <c r="AF80" s="144">
        <v>100</v>
      </c>
      <c r="AG80" s="342">
        <v>0</v>
      </c>
      <c r="AH80" s="342">
        <v>0</v>
      </c>
      <c r="AI80" s="144">
        <v>0</v>
      </c>
      <c r="AJ80" s="342">
        <v>0</v>
      </c>
      <c r="AK80" s="145">
        <v>0</v>
      </c>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c r="CB80" s="343"/>
    </row>
    <row r="81" spans="1:80" s="346" customFormat="1" ht="16.899999999999999" customHeight="1">
      <c r="A81" s="26"/>
      <c r="B81" s="461"/>
      <c r="C81" s="33" t="s">
        <v>34</v>
      </c>
      <c r="D81" s="341">
        <v>3</v>
      </c>
      <c r="E81" s="341">
        <v>1</v>
      </c>
      <c r="F81" s="142">
        <v>33.333333333333329</v>
      </c>
      <c r="G81" s="341">
        <v>1</v>
      </c>
      <c r="H81" s="142">
        <v>100</v>
      </c>
      <c r="I81" s="341">
        <v>3</v>
      </c>
      <c r="J81" s="341">
        <v>1</v>
      </c>
      <c r="K81" s="142">
        <v>33.333333333333329</v>
      </c>
      <c r="L81" s="341">
        <v>1</v>
      </c>
      <c r="M81" s="143">
        <v>100</v>
      </c>
      <c r="N81" s="461"/>
      <c r="O81" s="33" t="s">
        <v>34</v>
      </c>
      <c r="P81" s="341">
        <v>0</v>
      </c>
      <c r="Q81" s="341">
        <v>0</v>
      </c>
      <c r="R81" s="142">
        <v>0</v>
      </c>
      <c r="S81" s="341">
        <v>0</v>
      </c>
      <c r="T81" s="142">
        <v>0</v>
      </c>
      <c r="U81" s="341">
        <v>0</v>
      </c>
      <c r="V81" s="341">
        <v>0</v>
      </c>
      <c r="W81" s="142">
        <v>0</v>
      </c>
      <c r="X81" s="341">
        <v>0</v>
      </c>
      <c r="Y81" s="143">
        <v>0</v>
      </c>
      <c r="Z81" s="461"/>
      <c r="AA81" s="33" t="s">
        <v>34</v>
      </c>
      <c r="AB81" s="341">
        <v>2</v>
      </c>
      <c r="AC81" s="341">
        <v>1</v>
      </c>
      <c r="AD81" s="142">
        <v>50</v>
      </c>
      <c r="AE81" s="341">
        <v>1</v>
      </c>
      <c r="AF81" s="142">
        <v>100</v>
      </c>
      <c r="AG81" s="341">
        <v>1</v>
      </c>
      <c r="AH81" s="341">
        <v>0</v>
      </c>
      <c r="AI81" s="142">
        <v>0</v>
      </c>
      <c r="AJ81" s="341">
        <v>0</v>
      </c>
      <c r="AK81" s="143">
        <v>0</v>
      </c>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3"/>
      <c r="BU81" s="343"/>
      <c r="BV81" s="343"/>
      <c r="BW81" s="343"/>
      <c r="BX81" s="343"/>
      <c r="BY81" s="343"/>
      <c r="BZ81" s="343"/>
      <c r="CA81" s="343"/>
      <c r="CB81" s="343"/>
    </row>
    <row r="82" spans="1:80" s="346" customFormat="1" ht="16.899999999999999" customHeight="1">
      <c r="A82" s="59"/>
      <c r="B82" s="459" t="s">
        <v>118</v>
      </c>
      <c r="C82" s="72" t="s">
        <v>3077</v>
      </c>
      <c r="D82" s="342">
        <v>2</v>
      </c>
      <c r="E82" s="342">
        <v>2</v>
      </c>
      <c r="F82" s="144">
        <v>100</v>
      </c>
      <c r="G82" s="342">
        <v>0</v>
      </c>
      <c r="H82" s="144">
        <v>0</v>
      </c>
      <c r="I82" s="342">
        <v>2</v>
      </c>
      <c r="J82" s="342">
        <v>2</v>
      </c>
      <c r="K82" s="144">
        <v>100</v>
      </c>
      <c r="L82" s="342">
        <v>0</v>
      </c>
      <c r="M82" s="145">
        <v>0</v>
      </c>
      <c r="N82" s="459" t="s">
        <v>118</v>
      </c>
      <c r="O82" s="72" t="s">
        <v>3077</v>
      </c>
      <c r="P82" s="342">
        <v>0</v>
      </c>
      <c r="Q82" s="342">
        <v>0</v>
      </c>
      <c r="R82" s="144">
        <v>0</v>
      </c>
      <c r="S82" s="342">
        <v>0</v>
      </c>
      <c r="T82" s="144">
        <v>0</v>
      </c>
      <c r="U82" s="342">
        <v>0</v>
      </c>
      <c r="V82" s="342">
        <v>0</v>
      </c>
      <c r="W82" s="144">
        <v>0</v>
      </c>
      <c r="X82" s="342">
        <v>0</v>
      </c>
      <c r="Y82" s="145">
        <v>0</v>
      </c>
      <c r="Z82" s="459" t="s">
        <v>118</v>
      </c>
      <c r="AA82" s="72" t="s">
        <v>3077</v>
      </c>
      <c r="AB82" s="342">
        <v>2</v>
      </c>
      <c r="AC82" s="342">
        <v>2</v>
      </c>
      <c r="AD82" s="144">
        <v>100</v>
      </c>
      <c r="AE82" s="342">
        <v>0</v>
      </c>
      <c r="AF82" s="144">
        <v>0</v>
      </c>
      <c r="AG82" s="342">
        <v>0</v>
      </c>
      <c r="AH82" s="342">
        <v>0</v>
      </c>
      <c r="AI82" s="144">
        <v>0</v>
      </c>
      <c r="AJ82" s="342">
        <v>0</v>
      </c>
      <c r="AK82" s="145">
        <v>0</v>
      </c>
      <c r="AL82" s="343"/>
      <c r="AM82" s="343"/>
      <c r="AN82" s="343"/>
      <c r="AO82" s="343"/>
      <c r="AP82" s="343"/>
      <c r="AQ82" s="343"/>
      <c r="AR82" s="343"/>
      <c r="AS82" s="343"/>
      <c r="AT82" s="343"/>
      <c r="AU82" s="343"/>
      <c r="AV82" s="343"/>
      <c r="AW82" s="343"/>
      <c r="AX82" s="343"/>
      <c r="AY82" s="343"/>
      <c r="AZ82" s="343"/>
      <c r="BA82" s="343"/>
      <c r="BB82" s="343"/>
      <c r="BC82" s="343"/>
      <c r="BD82" s="343"/>
      <c r="BE82" s="343"/>
      <c r="BF82" s="343"/>
      <c r="BG82" s="343"/>
      <c r="BH82" s="343"/>
      <c r="BI82" s="343"/>
      <c r="BJ82" s="343"/>
      <c r="BK82" s="343"/>
      <c r="BL82" s="343"/>
      <c r="BM82" s="343"/>
      <c r="BN82" s="343"/>
      <c r="BO82" s="343"/>
      <c r="BP82" s="343"/>
      <c r="BQ82" s="343"/>
      <c r="BR82" s="343"/>
      <c r="BS82" s="343"/>
      <c r="BT82" s="343"/>
      <c r="BU82" s="343"/>
      <c r="BV82" s="343"/>
      <c r="BW82" s="343"/>
      <c r="BX82" s="343"/>
      <c r="BY82" s="343"/>
      <c r="BZ82" s="343"/>
      <c r="CA82" s="343"/>
      <c r="CB82" s="343"/>
    </row>
    <row r="83" spans="1:80" s="346" customFormat="1" ht="16.899999999999999" customHeight="1">
      <c r="A83" s="26"/>
      <c r="B83" s="460"/>
      <c r="C83" s="43" t="s">
        <v>120</v>
      </c>
      <c r="D83" s="342">
        <v>9</v>
      </c>
      <c r="E83" s="342">
        <v>4</v>
      </c>
      <c r="F83" s="144">
        <v>44.444444444444443</v>
      </c>
      <c r="G83" s="342">
        <v>1</v>
      </c>
      <c r="H83" s="144">
        <v>25</v>
      </c>
      <c r="I83" s="342">
        <v>9</v>
      </c>
      <c r="J83" s="342">
        <v>4</v>
      </c>
      <c r="K83" s="144">
        <v>44.444444444444443</v>
      </c>
      <c r="L83" s="342">
        <v>1</v>
      </c>
      <c r="M83" s="145">
        <v>25</v>
      </c>
      <c r="N83" s="460"/>
      <c r="O83" s="43" t="s">
        <v>120</v>
      </c>
      <c r="P83" s="342">
        <v>0</v>
      </c>
      <c r="Q83" s="342">
        <v>0</v>
      </c>
      <c r="R83" s="144">
        <v>0</v>
      </c>
      <c r="S83" s="342">
        <v>0</v>
      </c>
      <c r="T83" s="144">
        <v>0</v>
      </c>
      <c r="U83" s="342">
        <v>0</v>
      </c>
      <c r="V83" s="342">
        <v>0</v>
      </c>
      <c r="W83" s="144">
        <v>0</v>
      </c>
      <c r="X83" s="342">
        <v>0</v>
      </c>
      <c r="Y83" s="145">
        <v>0</v>
      </c>
      <c r="Z83" s="460"/>
      <c r="AA83" s="43" t="s">
        <v>120</v>
      </c>
      <c r="AB83" s="342">
        <v>4</v>
      </c>
      <c r="AC83" s="342">
        <v>4</v>
      </c>
      <c r="AD83" s="144">
        <v>100</v>
      </c>
      <c r="AE83" s="342">
        <v>1</v>
      </c>
      <c r="AF83" s="144">
        <v>25</v>
      </c>
      <c r="AG83" s="342">
        <v>5</v>
      </c>
      <c r="AH83" s="342">
        <v>0</v>
      </c>
      <c r="AI83" s="144">
        <v>0</v>
      </c>
      <c r="AJ83" s="342">
        <v>0</v>
      </c>
      <c r="AK83" s="145">
        <v>0</v>
      </c>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c r="CB83" s="343"/>
    </row>
    <row r="84" spans="1:80" s="346" customFormat="1" ht="16.899999999999999" customHeight="1">
      <c r="A84" s="26"/>
      <c r="B84" s="461"/>
      <c r="C84" s="50" t="s">
        <v>34</v>
      </c>
      <c r="D84" s="341">
        <v>11</v>
      </c>
      <c r="E84" s="341">
        <v>6</v>
      </c>
      <c r="F84" s="142">
        <v>54.54545454545454</v>
      </c>
      <c r="G84" s="341">
        <v>1</v>
      </c>
      <c r="H84" s="142">
        <v>16.666666666666664</v>
      </c>
      <c r="I84" s="341">
        <v>11</v>
      </c>
      <c r="J84" s="341">
        <v>6</v>
      </c>
      <c r="K84" s="142">
        <v>54.54545454545454</v>
      </c>
      <c r="L84" s="341">
        <v>1</v>
      </c>
      <c r="M84" s="143">
        <v>16.666666666666664</v>
      </c>
      <c r="N84" s="461"/>
      <c r="O84" s="50" t="s">
        <v>34</v>
      </c>
      <c r="P84" s="341">
        <v>0</v>
      </c>
      <c r="Q84" s="341">
        <v>0</v>
      </c>
      <c r="R84" s="142">
        <v>0</v>
      </c>
      <c r="S84" s="341">
        <v>0</v>
      </c>
      <c r="T84" s="142">
        <v>0</v>
      </c>
      <c r="U84" s="341">
        <v>0</v>
      </c>
      <c r="V84" s="341">
        <v>0</v>
      </c>
      <c r="W84" s="142">
        <v>0</v>
      </c>
      <c r="X84" s="341">
        <v>0</v>
      </c>
      <c r="Y84" s="143">
        <v>0</v>
      </c>
      <c r="Z84" s="461"/>
      <c r="AA84" s="50" t="s">
        <v>34</v>
      </c>
      <c r="AB84" s="341">
        <v>6</v>
      </c>
      <c r="AC84" s="341">
        <v>6</v>
      </c>
      <c r="AD84" s="142">
        <v>100</v>
      </c>
      <c r="AE84" s="341">
        <v>1</v>
      </c>
      <c r="AF84" s="142">
        <v>16.666666666666664</v>
      </c>
      <c r="AG84" s="341">
        <v>5</v>
      </c>
      <c r="AH84" s="341">
        <v>0</v>
      </c>
      <c r="AI84" s="142">
        <v>0</v>
      </c>
      <c r="AJ84" s="341">
        <v>0</v>
      </c>
      <c r="AK84" s="143">
        <v>0</v>
      </c>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c r="CB84" s="343"/>
    </row>
    <row r="85" spans="1:80" s="346" customFormat="1" ht="16.899999999999999" customHeight="1" thickBot="1">
      <c r="A85" s="26"/>
      <c r="B85" s="457" t="s">
        <v>121</v>
      </c>
      <c r="C85" s="458"/>
      <c r="D85" s="345">
        <v>32</v>
      </c>
      <c r="E85" s="345">
        <v>19</v>
      </c>
      <c r="F85" s="148">
        <v>59.375</v>
      </c>
      <c r="G85" s="345">
        <v>11</v>
      </c>
      <c r="H85" s="148">
        <v>57.894736842105267</v>
      </c>
      <c r="I85" s="345">
        <v>32</v>
      </c>
      <c r="J85" s="345">
        <v>19</v>
      </c>
      <c r="K85" s="148">
        <v>59.375</v>
      </c>
      <c r="L85" s="345">
        <v>11</v>
      </c>
      <c r="M85" s="149">
        <v>57.894736842105267</v>
      </c>
      <c r="N85" s="457" t="s">
        <v>121</v>
      </c>
      <c r="O85" s="458"/>
      <c r="P85" s="345">
        <v>17</v>
      </c>
      <c r="Q85" s="345">
        <v>12</v>
      </c>
      <c r="R85" s="148">
        <v>70.588235294117652</v>
      </c>
      <c r="S85" s="345">
        <v>9</v>
      </c>
      <c r="T85" s="148">
        <v>75</v>
      </c>
      <c r="U85" s="345">
        <v>1</v>
      </c>
      <c r="V85" s="345">
        <v>0</v>
      </c>
      <c r="W85" s="148">
        <v>0</v>
      </c>
      <c r="X85" s="345">
        <v>0</v>
      </c>
      <c r="Y85" s="149">
        <v>0</v>
      </c>
      <c r="Z85" s="457" t="s">
        <v>121</v>
      </c>
      <c r="AA85" s="458"/>
      <c r="AB85" s="345">
        <v>8</v>
      </c>
      <c r="AC85" s="345">
        <v>7</v>
      </c>
      <c r="AD85" s="148">
        <v>87.5</v>
      </c>
      <c r="AE85" s="345">
        <v>2</v>
      </c>
      <c r="AF85" s="148">
        <v>28.571428571428569</v>
      </c>
      <c r="AG85" s="345">
        <v>6</v>
      </c>
      <c r="AH85" s="345">
        <v>0</v>
      </c>
      <c r="AI85" s="148">
        <v>0</v>
      </c>
      <c r="AJ85" s="345">
        <v>0</v>
      </c>
      <c r="AK85" s="149">
        <v>0</v>
      </c>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row>
    <row r="86" spans="1:80" ht="16.899999999999999" customHeight="1">
      <c r="A86" s="26"/>
      <c r="B86" s="462" t="s">
        <v>122</v>
      </c>
      <c r="C86" s="43" t="s">
        <v>123</v>
      </c>
      <c r="D86" s="344">
        <v>10</v>
      </c>
      <c r="E86" s="344">
        <v>2</v>
      </c>
      <c r="F86" s="146">
        <v>20</v>
      </c>
      <c r="G86" s="344">
        <v>2</v>
      </c>
      <c r="H86" s="146">
        <v>100</v>
      </c>
      <c r="I86" s="344">
        <v>10</v>
      </c>
      <c r="J86" s="344">
        <v>2</v>
      </c>
      <c r="K86" s="146">
        <v>20</v>
      </c>
      <c r="L86" s="344">
        <v>2</v>
      </c>
      <c r="M86" s="147">
        <v>100</v>
      </c>
      <c r="N86" s="462" t="s">
        <v>122</v>
      </c>
      <c r="O86" s="43" t="s">
        <v>123</v>
      </c>
      <c r="P86" s="344">
        <v>0</v>
      </c>
      <c r="Q86" s="344">
        <v>0</v>
      </c>
      <c r="R86" s="146">
        <v>0</v>
      </c>
      <c r="S86" s="344">
        <v>0</v>
      </c>
      <c r="T86" s="146">
        <v>0</v>
      </c>
      <c r="U86" s="344">
        <v>0</v>
      </c>
      <c r="V86" s="344">
        <v>0</v>
      </c>
      <c r="W86" s="146">
        <v>0</v>
      </c>
      <c r="X86" s="344">
        <v>0</v>
      </c>
      <c r="Y86" s="147">
        <v>0</v>
      </c>
      <c r="Z86" s="462" t="s">
        <v>122</v>
      </c>
      <c r="AA86" s="43" t="s">
        <v>123</v>
      </c>
      <c r="AB86" s="344">
        <v>4</v>
      </c>
      <c r="AC86" s="344">
        <v>2</v>
      </c>
      <c r="AD86" s="146">
        <v>50</v>
      </c>
      <c r="AE86" s="344">
        <v>2</v>
      </c>
      <c r="AF86" s="146">
        <v>100</v>
      </c>
      <c r="AG86" s="344">
        <v>6</v>
      </c>
      <c r="AH86" s="344">
        <v>0</v>
      </c>
      <c r="AI86" s="146">
        <v>0</v>
      </c>
      <c r="AJ86" s="344">
        <v>0</v>
      </c>
      <c r="AK86" s="147">
        <v>0</v>
      </c>
    </row>
    <row r="87" spans="1:80" s="346" customFormat="1" ht="16.899999999999999" customHeight="1">
      <c r="A87" s="26"/>
      <c r="B87" s="460"/>
      <c r="C87" s="43" t="s">
        <v>124</v>
      </c>
      <c r="D87" s="342">
        <v>1</v>
      </c>
      <c r="E87" s="342">
        <v>0</v>
      </c>
      <c r="F87" s="144">
        <v>0</v>
      </c>
      <c r="G87" s="342">
        <v>0</v>
      </c>
      <c r="H87" s="144">
        <v>0</v>
      </c>
      <c r="I87" s="342">
        <v>1</v>
      </c>
      <c r="J87" s="342">
        <v>0</v>
      </c>
      <c r="K87" s="144">
        <v>0</v>
      </c>
      <c r="L87" s="342">
        <v>0</v>
      </c>
      <c r="M87" s="145">
        <v>0</v>
      </c>
      <c r="N87" s="460"/>
      <c r="O87" s="43" t="s">
        <v>124</v>
      </c>
      <c r="P87" s="342">
        <v>0</v>
      </c>
      <c r="Q87" s="342">
        <v>0</v>
      </c>
      <c r="R87" s="144">
        <v>0</v>
      </c>
      <c r="S87" s="342">
        <v>0</v>
      </c>
      <c r="T87" s="144">
        <v>0</v>
      </c>
      <c r="U87" s="342">
        <v>0</v>
      </c>
      <c r="V87" s="342">
        <v>0</v>
      </c>
      <c r="W87" s="144">
        <v>0</v>
      </c>
      <c r="X87" s="342">
        <v>0</v>
      </c>
      <c r="Y87" s="145">
        <v>0</v>
      </c>
      <c r="Z87" s="460"/>
      <c r="AA87" s="43" t="s">
        <v>124</v>
      </c>
      <c r="AB87" s="342">
        <v>1</v>
      </c>
      <c r="AC87" s="342">
        <v>0</v>
      </c>
      <c r="AD87" s="144">
        <v>0</v>
      </c>
      <c r="AE87" s="342">
        <v>0</v>
      </c>
      <c r="AF87" s="144">
        <v>0</v>
      </c>
      <c r="AG87" s="342">
        <v>0</v>
      </c>
      <c r="AH87" s="342">
        <v>0</v>
      </c>
      <c r="AI87" s="144">
        <v>0</v>
      </c>
      <c r="AJ87" s="342">
        <v>0</v>
      </c>
      <c r="AK87" s="145">
        <v>0</v>
      </c>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row>
    <row r="88" spans="1:80" s="346" customFormat="1" ht="16.899999999999999" customHeight="1">
      <c r="A88" s="26"/>
      <c r="B88" s="460"/>
      <c r="C88" s="73" t="s">
        <v>125</v>
      </c>
      <c r="D88" s="342">
        <v>2</v>
      </c>
      <c r="E88" s="342">
        <v>0</v>
      </c>
      <c r="F88" s="144">
        <v>0</v>
      </c>
      <c r="G88" s="342">
        <v>0</v>
      </c>
      <c r="H88" s="144">
        <v>0</v>
      </c>
      <c r="I88" s="342">
        <v>2</v>
      </c>
      <c r="J88" s="342">
        <v>0</v>
      </c>
      <c r="K88" s="144">
        <v>0</v>
      </c>
      <c r="L88" s="342">
        <v>0</v>
      </c>
      <c r="M88" s="145">
        <v>0</v>
      </c>
      <c r="N88" s="460"/>
      <c r="O88" s="73" t="s">
        <v>125</v>
      </c>
      <c r="P88" s="342">
        <v>0</v>
      </c>
      <c r="Q88" s="342">
        <v>0</v>
      </c>
      <c r="R88" s="144">
        <v>0</v>
      </c>
      <c r="S88" s="342">
        <v>0</v>
      </c>
      <c r="T88" s="144">
        <v>0</v>
      </c>
      <c r="U88" s="342">
        <v>0</v>
      </c>
      <c r="V88" s="342">
        <v>0</v>
      </c>
      <c r="W88" s="144">
        <v>0</v>
      </c>
      <c r="X88" s="342">
        <v>0</v>
      </c>
      <c r="Y88" s="145">
        <v>0</v>
      </c>
      <c r="Z88" s="460"/>
      <c r="AA88" s="73" t="s">
        <v>125</v>
      </c>
      <c r="AB88" s="342">
        <v>2</v>
      </c>
      <c r="AC88" s="342">
        <v>0</v>
      </c>
      <c r="AD88" s="144">
        <v>0</v>
      </c>
      <c r="AE88" s="342">
        <v>0</v>
      </c>
      <c r="AF88" s="144">
        <v>0</v>
      </c>
      <c r="AG88" s="342">
        <v>0</v>
      </c>
      <c r="AH88" s="342">
        <v>0</v>
      </c>
      <c r="AI88" s="144">
        <v>0</v>
      </c>
      <c r="AJ88" s="342">
        <v>0</v>
      </c>
      <c r="AK88" s="145">
        <v>0</v>
      </c>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row>
    <row r="89" spans="1:80" ht="16.899999999999999" customHeight="1">
      <c r="A89" s="26"/>
      <c r="B89" s="461"/>
      <c r="C89" s="33" t="s">
        <v>34</v>
      </c>
      <c r="D89" s="341">
        <v>13</v>
      </c>
      <c r="E89" s="341">
        <v>2</v>
      </c>
      <c r="F89" s="142">
        <v>15.384615384615385</v>
      </c>
      <c r="G89" s="341">
        <v>2</v>
      </c>
      <c r="H89" s="142">
        <v>100</v>
      </c>
      <c r="I89" s="341">
        <v>13</v>
      </c>
      <c r="J89" s="341">
        <v>2</v>
      </c>
      <c r="K89" s="142">
        <v>15.384615384615385</v>
      </c>
      <c r="L89" s="341">
        <v>2</v>
      </c>
      <c r="M89" s="143">
        <v>100</v>
      </c>
      <c r="N89" s="461"/>
      <c r="O89" s="33" t="s">
        <v>34</v>
      </c>
      <c r="P89" s="341">
        <v>0</v>
      </c>
      <c r="Q89" s="341">
        <v>0</v>
      </c>
      <c r="R89" s="142">
        <v>0</v>
      </c>
      <c r="S89" s="341">
        <v>0</v>
      </c>
      <c r="T89" s="142">
        <v>0</v>
      </c>
      <c r="U89" s="341">
        <v>0</v>
      </c>
      <c r="V89" s="341">
        <v>0</v>
      </c>
      <c r="W89" s="142">
        <v>0</v>
      </c>
      <c r="X89" s="341">
        <v>0</v>
      </c>
      <c r="Y89" s="143">
        <v>0</v>
      </c>
      <c r="Z89" s="461"/>
      <c r="AA89" s="33" t="s">
        <v>34</v>
      </c>
      <c r="AB89" s="341">
        <v>7</v>
      </c>
      <c r="AC89" s="341">
        <v>2</v>
      </c>
      <c r="AD89" s="142">
        <v>28.571428571428569</v>
      </c>
      <c r="AE89" s="341">
        <v>2</v>
      </c>
      <c r="AF89" s="142">
        <v>100</v>
      </c>
      <c r="AG89" s="341">
        <v>6</v>
      </c>
      <c r="AH89" s="341">
        <v>0</v>
      </c>
      <c r="AI89" s="142">
        <v>0</v>
      </c>
      <c r="AJ89" s="341">
        <v>0</v>
      </c>
      <c r="AK89" s="143">
        <v>0</v>
      </c>
    </row>
    <row r="90" spans="1:80" s="346" customFormat="1" ht="16.899999999999999" customHeight="1">
      <c r="A90" s="26"/>
      <c r="B90" s="75" t="s">
        <v>126</v>
      </c>
      <c r="C90" s="76" t="s">
        <v>127</v>
      </c>
      <c r="D90" s="341">
        <v>0</v>
      </c>
      <c r="E90" s="341">
        <v>0</v>
      </c>
      <c r="F90" s="142">
        <v>0</v>
      </c>
      <c r="G90" s="341">
        <v>0</v>
      </c>
      <c r="H90" s="142">
        <v>0</v>
      </c>
      <c r="I90" s="341">
        <v>0</v>
      </c>
      <c r="J90" s="341">
        <v>0</v>
      </c>
      <c r="K90" s="142">
        <v>0</v>
      </c>
      <c r="L90" s="341">
        <v>0</v>
      </c>
      <c r="M90" s="143">
        <v>0</v>
      </c>
      <c r="N90" s="75" t="s">
        <v>126</v>
      </c>
      <c r="O90" s="76" t="s">
        <v>127</v>
      </c>
      <c r="P90" s="341">
        <v>0</v>
      </c>
      <c r="Q90" s="341">
        <v>0</v>
      </c>
      <c r="R90" s="142">
        <v>0</v>
      </c>
      <c r="S90" s="341">
        <v>0</v>
      </c>
      <c r="T90" s="142">
        <v>0</v>
      </c>
      <c r="U90" s="341">
        <v>0</v>
      </c>
      <c r="V90" s="341">
        <v>0</v>
      </c>
      <c r="W90" s="142">
        <v>0</v>
      </c>
      <c r="X90" s="341">
        <v>0</v>
      </c>
      <c r="Y90" s="143">
        <v>0</v>
      </c>
      <c r="Z90" s="75" t="s">
        <v>126</v>
      </c>
      <c r="AA90" s="76" t="s">
        <v>127</v>
      </c>
      <c r="AB90" s="341">
        <v>0</v>
      </c>
      <c r="AC90" s="341">
        <v>0</v>
      </c>
      <c r="AD90" s="142">
        <v>0</v>
      </c>
      <c r="AE90" s="341">
        <v>0</v>
      </c>
      <c r="AF90" s="142">
        <v>0</v>
      </c>
      <c r="AG90" s="341">
        <v>0</v>
      </c>
      <c r="AH90" s="341">
        <v>0</v>
      </c>
      <c r="AI90" s="142">
        <v>0</v>
      </c>
      <c r="AJ90" s="341">
        <v>0</v>
      </c>
      <c r="AK90" s="143">
        <v>0</v>
      </c>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row>
    <row r="91" spans="1:80" s="346" customFormat="1" ht="16.899999999999999" customHeight="1" thickBot="1">
      <c r="A91" s="26"/>
      <c r="B91" s="457" t="s">
        <v>128</v>
      </c>
      <c r="C91" s="458"/>
      <c r="D91" s="345">
        <v>13</v>
      </c>
      <c r="E91" s="345">
        <v>2</v>
      </c>
      <c r="F91" s="148">
        <v>15.384615384615385</v>
      </c>
      <c r="G91" s="345">
        <v>2</v>
      </c>
      <c r="H91" s="148">
        <v>100</v>
      </c>
      <c r="I91" s="345">
        <v>13</v>
      </c>
      <c r="J91" s="345">
        <v>2</v>
      </c>
      <c r="K91" s="148">
        <v>15.384615384615385</v>
      </c>
      <c r="L91" s="345">
        <v>2</v>
      </c>
      <c r="M91" s="149">
        <v>100</v>
      </c>
      <c r="N91" s="457" t="s">
        <v>128</v>
      </c>
      <c r="O91" s="458"/>
      <c r="P91" s="345">
        <v>0</v>
      </c>
      <c r="Q91" s="345">
        <v>0</v>
      </c>
      <c r="R91" s="148">
        <v>0</v>
      </c>
      <c r="S91" s="345">
        <v>0</v>
      </c>
      <c r="T91" s="148">
        <v>0</v>
      </c>
      <c r="U91" s="345">
        <v>0</v>
      </c>
      <c r="V91" s="345">
        <v>0</v>
      </c>
      <c r="W91" s="148">
        <v>0</v>
      </c>
      <c r="X91" s="345">
        <v>0</v>
      </c>
      <c r="Y91" s="149">
        <v>0</v>
      </c>
      <c r="Z91" s="457" t="s">
        <v>128</v>
      </c>
      <c r="AA91" s="458"/>
      <c r="AB91" s="345">
        <v>7</v>
      </c>
      <c r="AC91" s="345">
        <v>2</v>
      </c>
      <c r="AD91" s="148">
        <v>28.571428571428569</v>
      </c>
      <c r="AE91" s="345">
        <v>2</v>
      </c>
      <c r="AF91" s="148">
        <v>100</v>
      </c>
      <c r="AG91" s="345">
        <v>6</v>
      </c>
      <c r="AH91" s="345">
        <v>0</v>
      </c>
      <c r="AI91" s="148">
        <v>0</v>
      </c>
      <c r="AJ91" s="345">
        <v>0</v>
      </c>
      <c r="AK91" s="149">
        <v>0</v>
      </c>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c r="CB91" s="343"/>
    </row>
    <row r="92" spans="1:80" s="346" customFormat="1" ht="16.899999999999999" customHeight="1">
      <c r="A92" s="26"/>
      <c r="B92" s="77"/>
      <c r="C92" s="43" t="s">
        <v>129</v>
      </c>
      <c r="D92" s="344">
        <v>0</v>
      </c>
      <c r="E92" s="344">
        <v>0</v>
      </c>
      <c r="F92" s="146">
        <v>0</v>
      </c>
      <c r="G92" s="344">
        <v>0</v>
      </c>
      <c r="H92" s="146">
        <v>0</v>
      </c>
      <c r="I92" s="344">
        <v>0</v>
      </c>
      <c r="J92" s="344">
        <v>0</v>
      </c>
      <c r="K92" s="146">
        <v>0</v>
      </c>
      <c r="L92" s="344">
        <v>0</v>
      </c>
      <c r="M92" s="147">
        <v>0</v>
      </c>
      <c r="N92" s="77"/>
      <c r="O92" s="43" t="s">
        <v>129</v>
      </c>
      <c r="P92" s="344">
        <v>0</v>
      </c>
      <c r="Q92" s="344">
        <v>0</v>
      </c>
      <c r="R92" s="146">
        <v>0</v>
      </c>
      <c r="S92" s="344">
        <v>0</v>
      </c>
      <c r="T92" s="146">
        <v>0</v>
      </c>
      <c r="U92" s="344">
        <v>0</v>
      </c>
      <c r="V92" s="344">
        <v>0</v>
      </c>
      <c r="W92" s="146">
        <v>0</v>
      </c>
      <c r="X92" s="344">
        <v>0</v>
      </c>
      <c r="Y92" s="147">
        <v>0</v>
      </c>
      <c r="Z92" s="77"/>
      <c r="AA92" s="43" t="s">
        <v>129</v>
      </c>
      <c r="AB92" s="344">
        <v>0</v>
      </c>
      <c r="AC92" s="344">
        <v>0</v>
      </c>
      <c r="AD92" s="146">
        <v>0</v>
      </c>
      <c r="AE92" s="344">
        <v>0</v>
      </c>
      <c r="AF92" s="146">
        <v>0</v>
      </c>
      <c r="AG92" s="344">
        <v>0</v>
      </c>
      <c r="AH92" s="344">
        <v>0</v>
      </c>
      <c r="AI92" s="146">
        <v>0</v>
      </c>
      <c r="AJ92" s="344">
        <v>0</v>
      </c>
      <c r="AK92" s="147">
        <v>0</v>
      </c>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row>
    <row r="93" spans="1:80" s="346" customFormat="1" ht="16.899999999999999" customHeight="1" thickBot="1">
      <c r="A93" s="26"/>
      <c r="B93" s="77"/>
      <c r="C93" s="43" t="s">
        <v>130</v>
      </c>
      <c r="D93" s="348">
        <v>0</v>
      </c>
      <c r="E93" s="348">
        <v>0</v>
      </c>
      <c r="F93" s="154">
        <v>0</v>
      </c>
      <c r="G93" s="348">
        <v>0</v>
      </c>
      <c r="H93" s="154">
        <v>0</v>
      </c>
      <c r="I93" s="348">
        <v>0</v>
      </c>
      <c r="J93" s="348">
        <v>0</v>
      </c>
      <c r="K93" s="154">
        <v>0</v>
      </c>
      <c r="L93" s="348">
        <v>0</v>
      </c>
      <c r="M93" s="155">
        <v>0</v>
      </c>
      <c r="N93" s="77"/>
      <c r="O93" s="43" t="s">
        <v>130</v>
      </c>
      <c r="P93" s="348">
        <v>0</v>
      </c>
      <c r="Q93" s="348">
        <v>0</v>
      </c>
      <c r="R93" s="154">
        <v>0</v>
      </c>
      <c r="S93" s="348">
        <v>0</v>
      </c>
      <c r="T93" s="154">
        <v>0</v>
      </c>
      <c r="U93" s="348">
        <v>0</v>
      </c>
      <c r="V93" s="348">
        <v>0</v>
      </c>
      <c r="W93" s="154">
        <v>0</v>
      </c>
      <c r="X93" s="348">
        <v>0</v>
      </c>
      <c r="Y93" s="155">
        <v>0</v>
      </c>
      <c r="Z93" s="77"/>
      <c r="AA93" s="43" t="s">
        <v>130</v>
      </c>
      <c r="AB93" s="348">
        <v>0</v>
      </c>
      <c r="AC93" s="348">
        <v>0</v>
      </c>
      <c r="AD93" s="154">
        <v>0</v>
      </c>
      <c r="AE93" s="348">
        <v>0</v>
      </c>
      <c r="AF93" s="154">
        <v>0</v>
      </c>
      <c r="AG93" s="348">
        <v>0</v>
      </c>
      <c r="AH93" s="348">
        <v>0</v>
      </c>
      <c r="AI93" s="154">
        <v>0</v>
      </c>
      <c r="AJ93" s="348">
        <v>0</v>
      </c>
      <c r="AK93" s="155">
        <v>0</v>
      </c>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c r="CB93" s="343"/>
    </row>
    <row r="94" spans="1:80" s="346" customFormat="1" ht="16.899999999999999" customHeight="1" thickTop="1">
      <c r="A94" s="26"/>
      <c r="B94" s="449" t="s">
        <v>131</v>
      </c>
      <c r="C94" s="450"/>
      <c r="D94" s="344"/>
      <c r="E94" s="344"/>
      <c r="F94" s="146"/>
      <c r="G94" s="344"/>
      <c r="H94" s="146"/>
      <c r="I94" s="344">
        <v>311</v>
      </c>
      <c r="J94" s="344">
        <v>206</v>
      </c>
      <c r="K94" s="146">
        <v>66.237942122186496</v>
      </c>
      <c r="L94" s="344">
        <v>146</v>
      </c>
      <c r="M94" s="147">
        <v>70.873786407766985</v>
      </c>
      <c r="N94" s="449" t="s">
        <v>131</v>
      </c>
      <c r="O94" s="450"/>
      <c r="P94" s="344">
        <v>292</v>
      </c>
      <c r="Q94" s="344">
        <v>205</v>
      </c>
      <c r="R94" s="146">
        <v>70.205479452054803</v>
      </c>
      <c r="S94" s="344">
        <v>146</v>
      </c>
      <c r="T94" s="146">
        <v>71.219512195121951</v>
      </c>
      <c r="U94" s="344">
        <v>16</v>
      </c>
      <c r="V94" s="344">
        <v>1</v>
      </c>
      <c r="W94" s="146">
        <v>6.25</v>
      </c>
      <c r="X94" s="344">
        <v>0</v>
      </c>
      <c r="Y94" s="147">
        <v>0</v>
      </c>
      <c r="Z94" s="449" t="s">
        <v>131</v>
      </c>
      <c r="AA94" s="450"/>
      <c r="AB94" s="344">
        <v>0</v>
      </c>
      <c r="AC94" s="344">
        <v>0</v>
      </c>
      <c r="AD94" s="146">
        <v>0</v>
      </c>
      <c r="AE94" s="344">
        <v>0</v>
      </c>
      <c r="AF94" s="146">
        <v>0</v>
      </c>
      <c r="AG94" s="344">
        <v>3</v>
      </c>
      <c r="AH94" s="344">
        <v>0</v>
      </c>
      <c r="AI94" s="146">
        <v>0</v>
      </c>
      <c r="AJ94" s="344">
        <v>0</v>
      </c>
      <c r="AK94" s="147">
        <v>0</v>
      </c>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row>
    <row r="95" spans="1:80" s="346" customFormat="1" ht="16.899999999999999" customHeight="1">
      <c r="A95" s="26"/>
      <c r="B95" s="451" t="s">
        <v>132</v>
      </c>
      <c r="C95" s="452"/>
      <c r="D95" s="342"/>
      <c r="E95" s="342"/>
      <c r="F95" s="144"/>
      <c r="G95" s="342"/>
      <c r="H95" s="144"/>
      <c r="I95" s="342">
        <v>28</v>
      </c>
      <c r="J95" s="342">
        <v>9</v>
      </c>
      <c r="K95" s="144">
        <v>32.142857142857146</v>
      </c>
      <c r="L95" s="342">
        <v>4</v>
      </c>
      <c r="M95" s="145">
        <v>44.444444444444443</v>
      </c>
      <c r="N95" s="451" t="s">
        <v>132</v>
      </c>
      <c r="O95" s="452"/>
      <c r="P95" s="342">
        <v>0</v>
      </c>
      <c r="Q95" s="342">
        <v>0</v>
      </c>
      <c r="R95" s="144">
        <v>0</v>
      </c>
      <c r="S95" s="342">
        <v>0</v>
      </c>
      <c r="T95" s="144">
        <v>0</v>
      </c>
      <c r="U95" s="342">
        <v>0</v>
      </c>
      <c r="V95" s="342">
        <v>0</v>
      </c>
      <c r="W95" s="144">
        <v>0</v>
      </c>
      <c r="X95" s="342">
        <v>0</v>
      </c>
      <c r="Y95" s="145">
        <v>0</v>
      </c>
      <c r="Z95" s="451" t="s">
        <v>132</v>
      </c>
      <c r="AA95" s="452"/>
      <c r="AB95" s="342">
        <v>15</v>
      </c>
      <c r="AC95" s="342">
        <v>9</v>
      </c>
      <c r="AD95" s="144">
        <v>60</v>
      </c>
      <c r="AE95" s="342">
        <v>4</v>
      </c>
      <c r="AF95" s="144">
        <v>44.444444444444443</v>
      </c>
      <c r="AG95" s="342">
        <v>13</v>
      </c>
      <c r="AH95" s="342">
        <v>0</v>
      </c>
      <c r="AI95" s="144">
        <v>0</v>
      </c>
      <c r="AJ95" s="342">
        <v>0</v>
      </c>
      <c r="AK95" s="145">
        <v>0</v>
      </c>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c r="CB95" s="343"/>
    </row>
    <row r="96" spans="1:80" s="346" customFormat="1" ht="16.899999999999999" customHeight="1">
      <c r="A96" s="26"/>
      <c r="B96" s="453" t="s">
        <v>133</v>
      </c>
      <c r="C96" s="454"/>
      <c r="D96" s="342"/>
      <c r="E96" s="342"/>
      <c r="F96" s="144"/>
      <c r="G96" s="342"/>
      <c r="H96" s="144"/>
      <c r="I96" s="342">
        <v>0</v>
      </c>
      <c r="J96" s="342">
        <v>0</v>
      </c>
      <c r="K96" s="144">
        <v>0</v>
      </c>
      <c r="L96" s="342">
        <v>0</v>
      </c>
      <c r="M96" s="145">
        <v>0</v>
      </c>
      <c r="N96" s="453" t="s">
        <v>133</v>
      </c>
      <c r="O96" s="454"/>
      <c r="P96" s="342">
        <v>0</v>
      </c>
      <c r="Q96" s="342">
        <v>0</v>
      </c>
      <c r="R96" s="144">
        <v>0</v>
      </c>
      <c r="S96" s="342">
        <v>0</v>
      </c>
      <c r="T96" s="144">
        <v>0</v>
      </c>
      <c r="U96" s="342">
        <v>0</v>
      </c>
      <c r="V96" s="342">
        <v>0</v>
      </c>
      <c r="W96" s="144">
        <v>0</v>
      </c>
      <c r="X96" s="342">
        <v>0</v>
      </c>
      <c r="Y96" s="145">
        <v>0</v>
      </c>
      <c r="Z96" s="453" t="s">
        <v>133</v>
      </c>
      <c r="AA96" s="454"/>
      <c r="AB96" s="342">
        <v>0</v>
      </c>
      <c r="AC96" s="342">
        <v>0</v>
      </c>
      <c r="AD96" s="144">
        <v>0</v>
      </c>
      <c r="AE96" s="342">
        <v>0</v>
      </c>
      <c r="AF96" s="144">
        <v>0</v>
      </c>
      <c r="AG96" s="342">
        <v>0</v>
      </c>
      <c r="AH96" s="342">
        <v>0</v>
      </c>
      <c r="AI96" s="144">
        <v>0</v>
      </c>
      <c r="AJ96" s="342">
        <v>0</v>
      </c>
      <c r="AK96" s="145">
        <v>0</v>
      </c>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c r="CB96" s="343"/>
    </row>
    <row r="97" spans="1:80" ht="16.899999999999999" customHeight="1" thickBot="1">
      <c r="A97" s="26"/>
      <c r="B97" s="455" t="s">
        <v>134</v>
      </c>
      <c r="C97" s="456"/>
      <c r="D97" s="349">
        <v>339</v>
      </c>
      <c r="E97" s="349">
        <v>215</v>
      </c>
      <c r="F97" s="158">
        <v>63.421828908554566</v>
      </c>
      <c r="G97" s="349">
        <v>150</v>
      </c>
      <c r="H97" s="158">
        <v>69.767441860465112</v>
      </c>
      <c r="I97" s="349">
        <v>339</v>
      </c>
      <c r="J97" s="349">
        <v>215</v>
      </c>
      <c r="K97" s="158">
        <v>63.421828908554566</v>
      </c>
      <c r="L97" s="349">
        <v>150</v>
      </c>
      <c r="M97" s="159">
        <v>69.767441860465112</v>
      </c>
      <c r="N97" s="455" t="s">
        <v>134</v>
      </c>
      <c r="O97" s="456"/>
      <c r="P97" s="349">
        <v>292</v>
      </c>
      <c r="Q97" s="349">
        <v>205</v>
      </c>
      <c r="R97" s="158">
        <v>70.205479452054803</v>
      </c>
      <c r="S97" s="349">
        <v>146</v>
      </c>
      <c r="T97" s="158">
        <v>71.219512195121951</v>
      </c>
      <c r="U97" s="349">
        <v>16</v>
      </c>
      <c r="V97" s="349">
        <v>1</v>
      </c>
      <c r="W97" s="158">
        <v>6.25</v>
      </c>
      <c r="X97" s="349">
        <v>0</v>
      </c>
      <c r="Y97" s="159">
        <v>0</v>
      </c>
      <c r="Z97" s="455" t="s">
        <v>134</v>
      </c>
      <c r="AA97" s="456"/>
      <c r="AB97" s="349">
        <v>15</v>
      </c>
      <c r="AC97" s="349">
        <v>9</v>
      </c>
      <c r="AD97" s="158">
        <v>60</v>
      </c>
      <c r="AE97" s="349">
        <v>4</v>
      </c>
      <c r="AF97" s="158">
        <v>44.444444444444443</v>
      </c>
      <c r="AG97" s="349">
        <v>16</v>
      </c>
      <c r="AH97" s="349">
        <v>0</v>
      </c>
      <c r="AI97" s="158">
        <v>0</v>
      </c>
      <c r="AJ97" s="349">
        <v>0</v>
      </c>
      <c r="AK97" s="159">
        <v>0</v>
      </c>
    </row>
    <row r="98" spans="1:80" ht="17.25" customHeight="1">
      <c r="A98" s="26"/>
      <c r="B98" s="86" t="s">
        <v>135</v>
      </c>
      <c r="C98" s="87"/>
      <c r="D98" s="269"/>
      <c r="H98" s="311"/>
      <c r="I98" s="312"/>
      <c r="J98" s="13"/>
      <c r="L98" s="86"/>
      <c r="M98" s="13"/>
      <c r="N98" s="86" t="s">
        <v>135</v>
      </c>
      <c r="O98" s="87"/>
      <c r="P98" s="269"/>
      <c r="Q98" s="311"/>
      <c r="R98" s="269"/>
      <c r="S98" s="311"/>
      <c r="T98" s="311"/>
      <c r="U98" s="312"/>
      <c r="X98" s="86"/>
      <c r="Y98" s="13"/>
      <c r="Z98" s="86" t="s">
        <v>135</v>
      </c>
      <c r="AA98" s="87"/>
      <c r="AB98" s="269"/>
      <c r="AC98" s="311"/>
      <c r="AD98" s="269"/>
      <c r="AE98" s="311"/>
      <c r="AF98" s="311"/>
      <c r="AG98" s="312"/>
      <c r="AJ98" s="86"/>
      <c r="AK98" s="13"/>
      <c r="CA98" s="308"/>
      <c r="CB98" s="308"/>
    </row>
    <row r="99" spans="1:80" ht="17.25" customHeight="1">
      <c r="A99" s="26"/>
      <c r="B99" s="92" t="s">
        <v>136</v>
      </c>
      <c r="C99" s="93"/>
      <c r="D99" s="269"/>
      <c r="H99" s="311"/>
      <c r="I99" s="312"/>
      <c r="J99" s="13"/>
      <c r="L99" s="86"/>
      <c r="M99" s="13"/>
      <c r="N99" s="92" t="s">
        <v>136</v>
      </c>
      <c r="O99" s="93"/>
      <c r="P99" s="269"/>
      <c r="Q99" s="311"/>
      <c r="R99" s="269"/>
      <c r="S99" s="311"/>
      <c r="T99" s="311"/>
      <c r="U99" s="312"/>
      <c r="X99" s="86"/>
      <c r="Y99" s="13"/>
      <c r="Z99" s="92" t="s">
        <v>136</v>
      </c>
      <c r="AA99" s="93"/>
      <c r="AB99" s="269"/>
      <c r="AC99" s="311"/>
      <c r="AD99" s="269"/>
      <c r="AE99" s="311"/>
      <c r="AF99" s="311"/>
      <c r="AG99" s="312"/>
      <c r="AJ99" s="86"/>
      <c r="AK99" s="13"/>
      <c r="CA99" s="308"/>
      <c r="CB99" s="308"/>
    </row>
    <row r="100" spans="1:80" ht="17.25" customHeight="1">
      <c r="A100" s="26"/>
      <c r="B100" s="92" t="s">
        <v>137</v>
      </c>
      <c r="C100" s="93"/>
      <c r="D100" s="269"/>
      <c r="H100" s="311"/>
      <c r="I100" s="312"/>
      <c r="J100" s="13"/>
      <c r="L100" s="86"/>
      <c r="M100" s="13"/>
      <c r="N100" s="92" t="s">
        <v>137</v>
      </c>
      <c r="O100" s="93"/>
      <c r="P100" s="269"/>
      <c r="Q100" s="311"/>
      <c r="R100" s="269"/>
      <c r="S100" s="311"/>
      <c r="T100" s="311"/>
      <c r="U100" s="312"/>
      <c r="X100" s="86"/>
      <c r="Y100" s="13"/>
      <c r="Z100" s="92" t="s">
        <v>137</v>
      </c>
      <c r="AA100" s="93"/>
      <c r="AB100" s="269"/>
      <c r="AC100" s="311"/>
      <c r="AD100" s="269"/>
      <c r="AE100" s="311"/>
      <c r="AF100" s="311"/>
      <c r="AG100" s="312"/>
      <c r="AJ100" s="86"/>
      <c r="AK100" s="13"/>
      <c r="CA100" s="308"/>
      <c r="CB100" s="308"/>
    </row>
    <row r="101" spans="1:80" ht="17.25" customHeight="1">
      <c r="A101" s="26"/>
      <c r="B101" s="95" t="s">
        <v>138</v>
      </c>
      <c r="C101" s="93"/>
      <c r="D101" s="269"/>
      <c r="H101" s="311"/>
      <c r="I101" s="312"/>
      <c r="J101" s="13"/>
      <c r="M101" s="13"/>
      <c r="N101" s="95" t="s">
        <v>138</v>
      </c>
      <c r="O101" s="93"/>
      <c r="P101" s="269"/>
      <c r="Q101" s="311"/>
      <c r="R101" s="269"/>
      <c r="S101" s="311"/>
      <c r="T101" s="311"/>
      <c r="U101" s="312"/>
      <c r="Y101" s="13"/>
      <c r="Z101" s="95" t="s">
        <v>138</v>
      </c>
      <c r="AA101" s="93"/>
      <c r="AB101" s="269"/>
      <c r="AC101" s="311"/>
      <c r="AD101" s="269"/>
      <c r="AE101" s="311"/>
      <c r="AF101" s="311"/>
      <c r="AG101" s="312"/>
      <c r="AK101" s="13"/>
      <c r="CA101" s="308"/>
      <c r="CB101" s="308"/>
    </row>
    <row r="102" spans="1:80" ht="17.25" customHeight="1">
      <c r="A102" s="26"/>
      <c r="B102" s="95" t="s">
        <v>139</v>
      </c>
      <c r="C102" s="93"/>
      <c r="D102" s="269"/>
      <c r="H102" s="311"/>
      <c r="I102" s="312"/>
      <c r="J102" s="13"/>
      <c r="M102" s="13"/>
      <c r="N102" s="95" t="s">
        <v>139</v>
      </c>
      <c r="O102" s="93"/>
      <c r="P102" s="269"/>
      <c r="Q102" s="311"/>
      <c r="R102" s="269"/>
      <c r="S102" s="311"/>
      <c r="T102" s="311"/>
      <c r="U102" s="312"/>
      <c r="Y102" s="13"/>
      <c r="Z102" s="95" t="s">
        <v>139</v>
      </c>
      <c r="AA102" s="93"/>
      <c r="AB102" s="269"/>
      <c r="AC102" s="311"/>
      <c r="AD102" s="269"/>
      <c r="AE102" s="311"/>
      <c r="AF102" s="311"/>
      <c r="AG102" s="312"/>
      <c r="AK102" s="13"/>
      <c r="CA102" s="308"/>
      <c r="CB102" s="308"/>
    </row>
    <row r="103" spans="1:80" ht="17.25" customHeight="1">
      <c r="A103" s="26"/>
      <c r="B103" s="96" t="s">
        <v>140</v>
      </c>
      <c r="C103" s="93"/>
      <c r="D103" s="269"/>
      <c r="H103" s="311"/>
      <c r="I103" s="312"/>
      <c r="J103" s="13"/>
      <c r="M103" s="13"/>
      <c r="N103" s="96" t="s">
        <v>140</v>
      </c>
      <c r="O103" s="93"/>
      <c r="P103" s="269"/>
      <c r="Q103" s="311"/>
      <c r="R103" s="269"/>
      <c r="S103" s="311"/>
      <c r="T103" s="311"/>
      <c r="U103" s="312"/>
      <c r="Y103" s="13"/>
      <c r="Z103" s="96" t="s">
        <v>140</v>
      </c>
      <c r="AA103" s="93"/>
      <c r="AB103" s="269"/>
      <c r="AC103" s="311"/>
      <c r="AD103" s="269"/>
      <c r="AE103" s="311"/>
      <c r="AF103" s="311"/>
      <c r="AG103" s="312"/>
      <c r="AK103" s="13"/>
      <c r="CA103" s="308"/>
      <c r="CB103" s="308"/>
    </row>
    <row r="104" spans="1:80" ht="17.25" customHeight="1">
      <c r="A104" s="26"/>
      <c r="B104" s="96" t="s">
        <v>141</v>
      </c>
      <c r="C104" s="93"/>
      <c r="D104" s="269"/>
      <c r="H104" s="311"/>
      <c r="I104" s="312"/>
      <c r="J104" s="13"/>
      <c r="M104" s="13"/>
      <c r="N104" s="96" t="s">
        <v>141</v>
      </c>
      <c r="O104" s="93"/>
      <c r="P104" s="269"/>
      <c r="Q104" s="311"/>
      <c r="R104" s="269"/>
      <c r="S104" s="311"/>
      <c r="T104" s="311"/>
      <c r="U104" s="312"/>
      <c r="Y104" s="13"/>
      <c r="Z104" s="96" t="s">
        <v>141</v>
      </c>
      <c r="AA104" s="93"/>
      <c r="AB104" s="269"/>
      <c r="AC104" s="311"/>
      <c r="AD104" s="269"/>
      <c r="AE104" s="311"/>
      <c r="AF104" s="311"/>
      <c r="AG104" s="312"/>
      <c r="AK104" s="13"/>
      <c r="CA104" s="308"/>
      <c r="CB104" s="308"/>
    </row>
    <row r="105" spans="1:80" ht="17.25" customHeight="1">
      <c r="A105" s="26"/>
      <c r="B105" s="96" t="s">
        <v>142</v>
      </c>
      <c r="C105" s="87"/>
      <c r="D105" s="269"/>
      <c r="H105" s="311"/>
      <c r="I105" s="312"/>
      <c r="J105" s="13"/>
      <c r="M105" s="13"/>
      <c r="N105" s="96" t="s">
        <v>142</v>
      </c>
      <c r="O105" s="87"/>
      <c r="P105" s="269"/>
      <c r="Q105" s="311"/>
      <c r="R105" s="269"/>
      <c r="S105" s="311"/>
      <c r="T105" s="311"/>
      <c r="U105" s="312"/>
      <c r="Y105" s="13"/>
      <c r="Z105" s="96" t="s">
        <v>142</v>
      </c>
      <c r="AA105" s="87"/>
      <c r="AB105" s="269"/>
      <c r="AC105" s="311"/>
      <c r="AD105" s="269"/>
      <c r="AE105" s="311"/>
      <c r="AF105" s="311"/>
      <c r="AG105" s="312"/>
      <c r="AK105" s="13"/>
      <c r="CA105" s="308"/>
      <c r="CB105" s="308"/>
    </row>
    <row r="106" spans="1:80" ht="15" customHeight="1">
      <c r="F106" s="311"/>
      <c r="H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row>
    <row r="107" spans="1:80" ht="15" customHeight="1">
      <c r="F107" s="311"/>
      <c r="H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row>
    <row r="108" spans="1:80" ht="15" customHeight="1">
      <c r="F108" s="311"/>
      <c r="H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row>
    <row r="109" spans="1:80" ht="15" customHeight="1">
      <c r="F109" s="311"/>
      <c r="H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row>
    <row r="110" spans="1:80" ht="15" customHeight="1"/>
    <row r="111" spans="1:80" ht="15" customHeight="1"/>
    <row r="112" spans="1:80" ht="15" customHeight="1"/>
    <row r="113" spans="6:33" ht="15" customHeight="1"/>
    <row r="114" spans="6:33" ht="15" customHeight="1"/>
    <row r="115" spans="6:33" ht="15" customHeight="1"/>
    <row r="116" spans="6:33" ht="15" customHeight="1"/>
    <row r="117" spans="6:33" ht="15" customHeight="1">
      <c r="F117" s="311"/>
      <c r="H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row>
    <row r="118" spans="6:33" ht="15" customHeight="1"/>
    <row r="119" spans="6:33" ht="15" customHeight="1"/>
    <row r="120" spans="6:33" ht="15" customHeight="1"/>
    <row r="121" spans="6:33" ht="15" customHeight="1"/>
    <row r="122" spans="6:33" ht="15" customHeight="1"/>
    <row r="123" spans="6:33" ht="15" customHeight="1"/>
    <row r="124" spans="6:33" ht="15" customHeight="1"/>
    <row r="125" spans="6:33" ht="15" customHeight="1"/>
  </sheetData>
  <mergeCells count="78">
    <mergeCell ref="AG3:AK3"/>
    <mergeCell ref="B3:B6"/>
    <mergeCell ref="C3:C6"/>
    <mergeCell ref="D3:H3"/>
    <mergeCell ref="I3:M3"/>
    <mergeCell ref="N3:N6"/>
    <mergeCell ref="O3:O6"/>
    <mergeCell ref="P3:T3"/>
    <mergeCell ref="U3:Y3"/>
    <mergeCell ref="Z3:Z6"/>
    <mergeCell ref="AA3:AA6"/>
    <mergeCell ref="AB3:AF3"/>
    <mergeCell ref="B8:B10"/>
    <mergeCell ref="N8:N10"/>
    <mergeCell ref="Z8:Z10"/>
    <mergeCell ref="B13:B16"/>
    <mergeCell ref="N13:N16"/>
    <mergeCell ref="Z13:Z16"/>
    <mergeCell ref="B17:B20"/>
    <mergeCell ref="N17:N20"/>
    <mergeCell ref="Z17:Z20"/>
    <mergeCell ref="B27:B30"/>
    <mergeCell ref="N27:N30"/>
    <mergeCell ref="Z27:Z30"/>
    <mergeCell ref="B31:C31"/>
    <mergeCell ref="N31:O31"/>
    <mergeCell ref="Z31:AA31"/>
    <mergeCell ref="B32:B35"/>
    <mergeCell ref="N32:N35"/>
    <mergeCell ref="Z32:Z35"/>
    <mergeCell ref="B40:B44"/>
    <mergeCell ref="N40:N44"/>
    <mergeCell ref="Z40:Z44"/>
    <mergeCell ref="B48:B50"/>
    <mergeCell ref="N48:N50"/>
    <mergeCell ref="Z48:Z50"/>
    <mergeCell ref="B55:B57"/>
    <mergeCell ref="N55:N57"/>
    <mergeCell ref="Z55:Z57"/>
    <mergeCell ref="B58:B60"/>
    <mergeCell ref="N58:N60"/>
    <mergeCell ref="Z58:Z60"/>
    <mergeCell ref="B61:B64"/>
    <mergeCell ref="N61:N64"/>
    <mergeCell ref="Z61:Z64"/>
    <mergeCell ref="B66:B69"/>
    <mergeCell ref="N66:N69"/>
    <mergeCell ref="Z66:Z69"/>
    <mergeCell ref="B71:C71"/>
    <mergeCell ref="N71:O71"/>
    <mergeCell ref="Z71:AA71"/>
    <mergeCell ref="B77:B81"/>
    <mergeCell ref="N77:N81"/>
    <mergeCell ref="Z77:Z81"/>
    <mergeCell ref="B82:B84"/>
    <mergeCell ref="N82:N84"/>
    <mergeCell ref="Z82:Z84"/>
    <mergeCell ref="B85:C85"/>
    <mergeCell ref="N85:O85"/>
    <mergeCell ref="Z85:AA85"/>
    <mergeCell ref="B86:B89"/>
    <mergeCell ref="N86:N89"/>
    <mergeCell ref="Z86:Z89"/>
    <mergeCell ref="B91:C91"/>
    <mergeCell ref="N91:O91"/>
    <mergeCell ref="Z91:AA91"/>
    <mergeCell ref="B94:C94"/>
    <mergeCell ref="N94:O94"/>
    <mergeCell ref="Z94:AA94"/>
    <mergeCell ref="B95:C95"/>
    <mergeCell ref="N95:O95"/>
    <mergeCell ref="Z95:AA95"/>
    <mergeCell ref="B96:C96"/>
    <mergeCell ref="N96:O96"/>
    <mergeCell ref="Z96:AA96"/>
    <mergeCell ref="B97:C97"/>
    <mergeCell ref="N97:O97"/>
    <mergeCell ref="Z97:AA97"/>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1" min="1" max="36" man="1"/>
  </rowBreaks>
  <colBreaks count="2" manualBreakCount="2">
    <brk id="13" max="1048575" man="1"/>
    <brk id="2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F0"/>
  </sheetPr>
  <dimension ref="A1:EP125"/>
  <sheetViews>
    <sheetView view="pageBreakPreview" zoomScaleNormal="75" zoomScaleSheetLayoutView="100" workbookViewId="0">
      <pane ySplit="7" topLeftCell="A8" activePane="bottomLeft" state="frozen"/>
      <selection pane="bottomLeft"/>
    </sheetView>
  </sheetViews>
  <sheetFormatPr defaultColWidth="7.875" defaultRowHeight="12"/>
  <cols>
    <col min="1" max="1" width="2.5" style="308" customWidth="1"/>
    <col min="2" max="2" width="10.25" style="309" customWidth="1"/>
    <col min="3" max="3" width="16.625" style="310" customWidth="1"/>
    <col min="4" max="5" width="10.25" style="311" customWidth="1"/>
    <col min="6" max="6" width="10.25" style="269" customWidth="1"/>
    <col min="7" max="7" width="10.25" style="311" customWidth="1"/>
    <col min="8" max="8" width="10.25" style="269" customWidth="1"/>
    <col min="9" max="10" width="10.25" style="311" customWidth="1"/>
    <col min="11" max="11" width="10.25" style="312" customWidth="1"/>
    <col min="12" max="12" width="10.25" style="13" customWidth="1"/>
    <col min="13" max="14" width="10.25" style="312" customWidth="1"/>
    <col min="15" max="15" width="16.625" style="312" customWidth="1"/>
    <col min="16" max="17" width="10.25" style="13" customWidth="1"/>
    <col min="18" max="18" width="10.25" style="312" customWidth="1"/>
    <col min="19" max="19" width="10.25" style="13" customWidth="1"/>
    <col min="20" max="20" width="10.25" style="312" customWidth="1"/>
    <col min="21" max="22" width="10.25" style="13" customWidth="1"/>
    <col min="23" max="23" width="10.25" style="312" customWidth="1"/>
    <col min="24" max="24" width="10.25" style="13" customWidth="1"/>
    <col min="25" max="26" width="10.25" style="312" customWidth="1"/>
    <col min="27" max="27" width="16.625" style="312" customWidth="1"/>
    <col min="28" max="29" width="10.25" style="13" customWidth="1"/>
    <col min="30" max="30" width="10.25" style="312" customWidth="1"/>
    <col min="31" max="31" width="10.25" style="13" customWidth="1"/>
    <col min="32" max="32" width="10.25" style="312" customWidth="1"/>
    <col min="33" max="34" width="10.25" style="13" customWidth="1"/>
    <col min="35" max="35" width="10.25" style="312" customWidth="1"/>
    <col min="36" max="36" width="10.25" style="13" customWidth="1"/>
    <col min="37" max="37" width="10.25" style="312" customWidth="1"/>
    <col min="38" max="80" width="10.25" style="313" customWidth="1"/>
    <col min="81" max="127" width="10.25" style="308" customWidth="1"/>
    <col min="128" max="16384" width="7.875" style="308"/>
  </cols>
  <sheetData>
    <row r="1" spans="1:80" ht="14.25" customHeight="1"/>
    <row r="2" spans="1:80" ht="21.6" customHeight="1" thickBot="1">
      <c r="B2" s="322" t="s">
        <v>3116</v>
      </c>
      <c r="C2" s="319"/>
      <c r="D2" s="351"/>
      <c r="E2" s="319"/>
      <c r="F2" s="351"/>
      <c r="G2" s="319"/>
      <c r="H2" s="319"/>
      <c r="I2" s="321"/>
      <c r="J2" s="320"/>
      <c r="K2" s="321"/>
      <c r="M2" s="320"/>
      <c r="N2" s="322" t="s">
        <v>3117</v>
      </c>
      <c r="O2" s="320"/>
      <c r="Q2" s="320"/>
      <c r="R2" s="321"/>
      <c r="S2" s="320"/>
      <c r="T2" s="320"/>
      <c r="U2" s="321"/>
      <c r="V2" s="320"/>
      <c r="W2" s="321"/>
      <c r="Y2" s="320"/>
      <c r="Z2" s="322" t="s">
        <v>3118</v>
      </c>
      <c r="AA2" s="320"/>
      <c r="AC2" s="320"/>
      <c r="AD2" s="321"/>
      <c r="AE2" s="320"/>
      <c r="AF2" s="320"/>
      <c r="AG2" s="321"/>
      <c r="AH2" s="320"/>
      <c r="AI2" s="321"/>
      <c r="AK2" s="320"/>
      <c r="CA2" s="308"/>
      <c r="CB2" s="308"/>
    </row>
    <row r="3" spans="1:80" ht="16.899999999999999" customHeight="1">
      <c r="B3" s="469" t="s">
        <v>1</v>
      </c>
      <c r="C3" s="472" t="s">
        <v>2</v>
      </c>
      <c r="D3" s="502" t="s">
        <v>3091</v>
      </c>
      <c r="E3" s="502"/>
      <c r="F3" s="502"/>
      <c r="G3" s="502"/>
      <c r="H3" s="502"/>
      <c r="I3" s="502" t="s">
        <v>3092</v>
      </c>
      <c r="J3" s="502"/>
      <c r="K3" s="502"/>
      <c r="L3" s="502"/>
      <c r="M3" s="504"/>
      <c r="N3" s="469" t="s">
        <v>1</v>
      </c>
      <c r="O3" s="472" t="s">
        <v>2</v>
      </c>
      <c r="P3" s="502" t="s">
        <v>3093</v>
      </c>
      <c r="Q3" s="502"/>
      <c r="R3" s="502"/>
      <c r="S3" s="502"/>
      <c r="T3" s="502"/>
      <c r="U3" s="503" t="s">
        <v>3094</v>
      </c>
      <c r="V3" s="559"/>
      <c r="W3" s="559"/>
      <c r="X3" s="559"/>
      <c r="Y3" s="560"/>
      <c r="Z3" s="469" t="s">
        <v>1</v>
      </c>
      <c r="AA3" s="472" t="s">
        <v>2</v>
      </c>
      <c r="AB3" s="503" t="s">
        <v>3095</v>
      </c>
      <c r="AC3" s="559"/>
      <c r="AD3" s="559"/>
      <c r="AE3" s="559"/>
      <c r="AF3" s="561"/>
      <c r="AG3" s="502" t="s">
        <v>3096</v>
      </c>
      <c r="AH3" s="502"/>
      <c r="AI3" s="502"/>
      <c r="AJ3" s="502"/>
      <c r="AK3" s="504"/>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row>
    <row r="4" spans="1:80" ht="16.899999999999999" customHeight="1">
      <c r="B4" s="470"/>
      <c r="C4" s="473"/>
      <c r="D4" s="323" t="s">
        <v>3097</v>
      </c>
      <c r="E4" s="323" t="s">
        <v>169</v>
      </c>
      <c r="F4" s="327" t="s">
        <v>3098</v>
      </c>
      <c r="G4" s="323" t="s">
        <v>3099</v>
      </c>
      <c r="H4" s="328" t="s">
        <v>3100</v>
      </c>
      <c r="I4" s="323" t="s">
        <v>3097</v>
      </c>
      <c r="J4" s="323" t="s">
        <v>169</v>
      </c>
      <c r="K4" s="327" t="s">
        <v>3098</v>
      </c>
      <c r="L4" s="323" t="s">
        <v>3099</v>
      </c>
      <c r="M4" s="329" t="s">
        <v>3100</v>
      </c>
      <c r="N4" s="470"/>
      <c r="O4" s="473"/>
      <c r="P4" s="323" t="s">
        <v>3097</v>
      </c>
      <c r="Q4" s="323" t="s">
        <v>169</v>
      </c>
      <c r="R4" s="327" t="s">
        <v>3098</v>
      </c>
      <c r="S4" s="323" t="s">
        <v>3099</v>
      </c>
      <c r="T4" s="328" t="s">
        <v>3100</v>
      </c>
      <c r="U4" s="323" t="s">
        <v>3097</v>
      </c>
      <c r="V4" s="323" t="s">
        <v>169</v>
      </c>
      <c r="W4" s="327" t="s">
        <v>3098</v>
      </c>
      <c r="X4" s="323" t="s">
        <v>3099</v>
      </c>
      <c r="Y4" s="329" t="s">
        <v>3100</v>
      </c>
      <c r="Z4" s="470"/>
      <c r="AA4" s="473"/>
      <c r="AB4" s="323" t="s">
        <v>3097</v>
      </c>
      <c r="AC4" s="323" t="s">
        <v>169</v>
      </c>
      <c r="AD4" s="327" t="s">
        <v>3098</v>
      </c>
      <c r="AE4" s="323" t="s">
        <v>3099</v>
      </c>
      <c r="AF4" s="328" t="s">
        <v>3100</v>
      </c>
      <c r="AG4" s="323" t="s">
        <v>3097</v>
      </c>
      <c r="AH4" s="323" t="s">
        <v>169</v>
      </c>
      <c r="AI4" s="327" t="s">
        <v>3098</v>
      </c>
      <c r="AJ4" s="323" t="s">
        <v>3099</v>
      </c>
      <c r="AK4" s="329" t="s">
        <v>3100</v>
      </c>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row>
    <row r="5" spans="1:80" ht="16.899999999999999" customHeight="1">
      <c r="B5" s="470"/>
      <c r="C5" s="473"/>
      <c r="D5" s="330"/>
      <c r="E5" s="330" t="s">
        <v>3101</v>
      </c>
      <c r="F5" s="334" t="s">
        <v>3102</v>
      </c>
      <c r="G5" s="330" t="s">
        <v>3101</v>
      </c>
      <c r="H5" s="335" t="s">
        <v>3103</v>
      </c>
      <c r="I5" s="330"/>
      <c r="J5" s="330" t="s">
        <v>3101</v>
      </c>
      <c r="K5" s="334" t="s">
        <v>3102</v>
      </c>
      <c r="L5" s="330" t="s">
        <v>3101</v>
      </c>
      <c r="M5" s="336" t="s">
        <v>3103</v>
      </c>
      <c r="N5" s="470"/>
      <c r="O5" s="473"/>
      <c r="P5" s="330"/>
      <c r="Q5" s="330" t="s">
        <v>3101</v>
      </c>
      <c r="R5" s="334" t="s">
        <v>3102</v>
      </c>
      <c r="S5" s="330" t="s">
        <v>3101</v>
      </c>
      <c r="T5" s="335" t="s">
        <v>3103</v>
      </c>
      <c r="U5" s="330"/>
      <c r="V5" s="330" t="s">
        <v>3101</v>
      </c>
      <c r="W5" s="334" t="s">
        <v>3102</v>
      </c>
      <c r="X5" s="330" t="s">
        <v>3101</v>
      </c>
      <c r="Y5" s="336" t="s">
        <v>3103</v>
      </c>
      <c r="Z5" s="470"/>
      <c r="AA5" s="473"/>
      <c r="AB5" s="330"/>
      <c r="AC5" s="330" t="s">
        <v>3101</v>
      </c>
      <c r="AD5" s="334" t="s">
        <v>3102</v>
      </c>
      <c r="AE5" s="330" t="s">
        <v>3101</v>
      </c>
      <c r="AF5" s="335" t="s">
        <v>3103</v>
      </c>
      <c r="AG5" s="330"/>
      <c r="AH5" s="330" t="s">
        <v>3101</v>
      </c>
      <c r="AI5" s="334" t="s">
        <v>3102</v>
      </c>
      <c r="AJ5" s="330" t="s">
        <v>3101</v>
      </c>
      <c r="AK5" s="336" t="s">
        <v>3103</v>
      </c>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row>
    <row r="6" spans="1:80" ht="16.899999999999999" customHeight="1" thickBot="1">
      <c r="B6" s="471"/>
      <c r="C6" s="474"/>
      <c r="D6" s="337"/>
      <c r="E6" s="337"/>
      <c r="F6" s="138" t="s">
        <v>179</v>
      </c>
      <c r="G6" s="337"/>
      <c r="H6" s="138" t="s">
        <v>179</v>
      </c>
      <c r="I6" s="337"/>
      <c r="J6" s="337"/>
      <c r="K6" s="138" t="s">
        <v>179</v>
      </c>
      <c r="L6" s="337"/>
      <c r="M6" s="139" t="s">
        <v>179</v>
      </c>
      <c r="N6" s="471"/>
      <c r="O6" s="474"/>
      <c r="P6" s="337"/>
      <c r="Q6" s="337"/>
      <c r="R6" s="138" t="s">
        <v>179</v>
      </c>
      <c r="S6" s="337"/>
      <c r="T6" s="138" t="s">
        <v>179</v>
      </c>
      <c r="U6" s="337"/>
      <c r="V6" s="337"/>
      <c r="W6" s="138" t="s">
        <v>179</v>
      </c>
      <c r="X6" s="337"/>
      <c r="Y6" s="139" t="s">
        <v>179</v>
      </c>
      <c r="Z6" s="471"/>
      <c r="AA6" s="474"/>
      <c r="AB6" s="337"/>
      <c r="AC6" s="337"/>
      <c r="AD6" s="138" t="s">
        <v>179</v>
      </c>
      <c r="AE6" s="337"/>
      <c r="AF6" s="138" t="s">
        <v>179</v>
      </c>
      <c r="AG6" s="337"/>
      <c r="AH6" s="337"/>
      <c r="AI6" s="138" t="s">
        <v>179</v>
      </c>
      <c r="AJ6" s="337"/>
      <c r="AK6" s="139" t="s">
        <v>179</v>
      </c>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row>
    <row r="7" spans="1:80" ht="16.899999999999999" customHeight="1">
      <c r="A7" s="26"/>
      <c r="B7" s="27" t="s">
        <v>15</v>
      </c>
      <c r="C7" s="28" t="s">
        <v>16</v>
      </c>
      <c r="D7" s="340">
        <v>54</v>
      </c>
      <c r="E7" s="340">
        <v>32</v>
      </c>
      <c r="F7" s="140">
        <v>59.259259259259252</v>
      </c>
      <c r="G7" s="340">
        <v>21</v>
      </c>
      <c r="H7" s="140">
        <v>65.625</v>
      </c>
      <c r="I7" s="340">
        <v>54</v>
      </c>
      <c r="J7" s="340">
        <v>32</v>
      </c>
      <c r="K7" s="140">
        <v>59.259259259259252</v>
      </c>
      <c r="L7" s="340">
        <v>21</v>
      </c>
      <c r="M7" s="141">
        <v>65.625</v>
      </c>
      <c r="N7" s="27" t="s">
        <v>15</v>
      </c>
      <c r="O7" s="28" t="s">
        <v>16</v>
      </c>
      <c r="P7" s="340">
        <v>50</v>
      </c>
      <c r="Q7" s="340">
        <v>31</v>
      </c>
      <c r="R7" s="140">
        <v>62</v>
      </c>
      <c r="S7" s="340">
        <v>21</v>
      </c>
      <c r="T7" s="140">
        <v>67.741935483870961</v>
      </c>
      <c r="U7" s="340">
        <v>4</v>
      </c>
      <c r="V7" s="340">
        <v>1</v>
      </c>
      <c r="W7" s="140">
        <v>25</v>
      </c>
      <c r="X7" s="340">
        <v>0</v>
      </c>
      <c r="Y7" s="141">
        <v>0</v>
      </c>
      <c r="Z7" s="27" t="s">
        <v>15</v>
      </c>
      <c r="AA7" s="28" t="s">
        <v>16</v>
      </c>
      <c r="AB7" s="340">
        <v>0</v>
      </c>
      <c r="AC7" s="340">
        <v>0</v>
      </c>
      <c r="AD7" s="140">
        <v>0</v>
      </c>
      <c r="AE7" s="340">
        <v>0</v>
      </c>
      <c r="AF7" s="140">
        <v>0</v>
      </c>
      <c r="AG7" s="340">
        <v>0</v>
      </c>
      <c r="AH7" s="340">
        <v>0</v>
      </c>
      <c r="AI7" s="140">
        <v>0</v>
      </c>
      <c r="AJ7" s="340">
        <v>0</v>
      </c>
      <c r="AK7" s="141">
        <v>0</v>
      </c>
    </row>
    <row r="8" spans="1:80" ht="16.899999999999999" customHeight="1">
      <c r="A8" s="26"/>
      <c r="B8" s="459" t="s">
        <v>17</v>
      </c>
      <c r="C8" s="33" t="s">
        <v>18</v>
      </c>
      <c r="D8" s="341">
        <v>13</v>
      </c>
      <c r="E8" s="341">
        <v>13</v>
      </c>
      <c r="F8" s="142">
        <v>100</v>
      </c>
      <c r="G8" s="341">
        <v>11</v>
      </c>
      <c r="H8" s="142">
        <v>84.615384615384613</v>
      </c>
      <c r="I8" s="341">
        <v>13</v>
      </c>
      <c r="J8" s="341">
        <v>13</v>
      </c>
      <c r="K8" s="142">
        <v>100</v>
      </c>
      <c r="L8" s="341">
        <v>11</v>
      </c>
      <c r="M8" s="143">
        <v>84.615384615384613</v>
      </c>
      <c r="N8" s="459" t="s">
        <v>17</v>
      </c>
      <c r="O8" s="33" t="s">
        <v>18</v>
      </c>
      <c r="P8" s="341">
        <v>13</v>
      </c>
      <c r="Q8" s="341">
        <v>13</v>
      </c>
      <c r="R8" s="142">
        <v>100</v>
      </c>
      <c r="S8" s="341">
        <v>11</v>
      </c>
      <c r="T8" s="142">
        <v>84.615384615384613</v>
      </c>
      <c r="U8" s="341">
        <v>0</v>
      </c>
      <c r="V8" s="341">
        <v>0</v>
      </c>
      <c r="W8" s="142">
        <v>0</v>
      </c>
      <c r="X8" s="341">
        <v>0</v>
      </c>
      <c r="Y8" s="143">
        <v>0</v>
      </c>
      <c r="Z8" s="459" t="s">
        <v>17</v>
      </c>
      <c r="AA8" s="33" t="s">
        <v>18</v>
      </c>
      <c r="AB8" s="341">
        <v>0</v>
      </c>
      <c r="AC8" s="341">
        <v>0</v>
      </c>
      <c r="AD8" s="142">
        <v>0</v>
      </c>
      <c r="AE8" s="341">
        <v>0</v>
      </c>
      <c r="AF8" s="142">
        <v>0</v>
      </c>
      <c r="AG8" s="341">
        <v>0</v>
      </c>
      <c r="AH8" s="341">
        <v>0</v>
      </c>
      <c r="AI8" s="142">
        <v>0</v>
      </c>
      <c r="AJ8" s="341">
        <v>0</v>
      </c>
      <c r="AK8" s="143">
        <v>0</v>
      </c>
    </row>
    <row r="9" spans="1:80" ht="16.899999999999999" customHeight="1">
      <c r="A9" s="26"/>
      <c r="B9" s="460"/>
      <c r="C9" s="38" t="s">
        <v>19</v>
      </c>
      <c r="D9" s="342">
        <v>13</v>
      </c>
      <c r="E9" s="342">
        <v>13</v>
      </c>
      <c r="F9" s="144">
        <v>100</v>
      </c>
      <c r="G9" s="342">
        <v>11</v>
      </c>
      <c r="H9" s="144">
        <v>84.615384615384613</v>
      </c>
      <c r="I9" s="342">
        <v>13</v>
      </c>
      <c r="J9" s="342">
        <v>13</v>
      </c>
      <c r="K9" s="144">
        <v>100</v>
      </c>
      <c r="L9" s="342">
        <v>11</v>
      </c>
      <c r="M9" s="145">
        <v>84.615384615384613</v>
      </c>
      <c r="N9" s="460"/>
      <c r="O9" s="38" t="s">
        <v>19</v>
      </c>
      <c r="P9" s="342">
        <v>13</v>
      </c>
      <c r="Q9" s="342">
        <v>13</v>
      </c>
      <c r="R9" s="144">
        <v>100</v>
      </c>
      <c r="S9" s="342">
        <v>11</v>
      </c>
      <c r="T9" s="144">
        <v>84.615384615384613</v>
      </c>
      <c r="U9" s="342">
        <v>0</v>
      </c>
      <c r="V9" s="342">
        <v>0</v>
      </c>
      <c r="W9" s="144">
        <v>0</v>
      </c>
      <c r="X9" s="342">
        <v>0</v>
      </c>
      <c r="Y9" s="145">
        <v>0</v>
      </c>
      <c r="Z9" s="460"/>
      <c r="AA9" s="38" t="s">
        <v>19</v>
      </c>
      <c r="AB9" s="342">
        <v>0</v>
      </c>
      <c r="AC9" s="342">
        <v>0</v>
      </c>
      <c r="AD9" s="144">
        <v>0</v>
      </c>
      <c r="AE9" s="342">
        <v>0</v>
      </c>
      <c r="AF9" s="144">
        <v>0</v>
      </c>
      <c r="AG9" s="342">
        <v>0</v>
      </c>
      <c r="AH9" s="342">
        <v>0</v>
      </c>
      <c r="AI9" s="144">
        <v>0</v>
      </c>
      <c r="AJ9" s="342">
        <v>0</v>
      </c>
      <c r="AK9" s="145">
        <v>0</v>
      </c>
    </row>
    <row r="10" spans="1:80" ht="16.899999999999999" customHeight="1">
      <c r="A10" s="26"/>
      <c r="B10" s="461"/>
      <c r="C10" s="43" t="s">
        <v>20</v>
      </c>
      <c r="D10" s="342">
        <v>0</v>
      </c>
      <c r="E10" s="342">
        <v>0</v>
      </c>
      <c r="F10" s="144">
        <v>0</v>
      </c>
      <c r="G10" s="342">
        <v>0</v>
      </c>
      <c r="H10" s="144">
        <v>0</v>
      </c>
      <c r="I10" s="342">
        <v>0</v>
      </c>
      <c r="J10" s="342">
        <v>0</v>
      </c>
      <c r="K10" s="144">
        <v>0</v>
      </c>
      <c r="L10" s="342">
        <v>0</v>
      </c>
      <c r="M10" s="145">
        <v>0</v>
      </c>
      <c r="N10" s="461"/>
      <c r="O10" s="43" t="s">
        <v>20</v>
      </c>
      <c r="P10" s="342">
        <v>0</v>
      </c>
      <c r="Q10" s="342">
        <v>0</v>
      </c>
      <c r="R10" s="144">
        <v>0</v>
      </c>
      <c r="S10" s="342">
        <v>0</v>
      </c>
      <c r="T10" s="144">
        <v>0</v>
      </c>
      <c r="U10" s="342">
        <v>0</v>
      </c>
      <c r="V10" s="342">
        <v>0</v>
      </c>
      <c r="W10" s="144">
        <v>0</v>
      </c>
      <c r="X10" s="342">
        <v>0</v>
      </c>
      <c r="Y10" s="145">
        <v>0</v>
      </c>
      <c r="Z10" s="461"/>
      <c r="AA10" s="43" t="s">
        <v>20</v>
      </c>
      <c r="AB10" s="342">
        <v>0</v>
      </c>
      <c r="AC10" s="342">
        <v>0</v>
      </c>
      <c r="AD10" s="144">
        <v>0</v>
      </c>
      <c r="AE10" s="342">
        <v>0</v>
      </c>
      <c r="AF10" s="144">
        <v>0</v>
      </c>
      <c r="AG10" s="342">
        <v>0</v>
      </c>
      <c r="AH10" s="342">
        <v>0</v>
      </c>
      <c r="AI10" s="144">
        <v>0</v>
      </c>
      <c r="AJ10" s="342">
        <v>0</v>
      </c>
      <c r="AK10" s="145">
        <v>0</v>
      </c>
    </row>
    <row r="11" spans="1:80" ht="16.899999999999999" customHeight="1">
      <c r="A11" s="26"/>
      <c r="B11" s="44" t="s">
        <v>21</v>
      </c>
      <c r="C11" s="33" t="s">
        <v>22</v>
      </c>
      <c r="D11" s="341">
        <v>17</v>
      </c>
      <c r="E11" s="341">
        <v>7</v>
      </c>
      <c r="F11" s="142">
        <v>41.17647058823529</v>
      </c>
      <c r="G11" s="341">
        <v>6</v>
      </c>
      <c r="H11" s="142">
        <v>85.714285714285708</v>
      </c>
      <c r="I11" s="341">
        <v>17</v>
      </c>
      <c r="J11" s="341">
        <v>7</v>
      </c>
      <c r="K11" s="142">
        <v>41.17647058823529</v>
      </c>
      <c r="L11" s="341">
        <v>6</v>
      </c>
      <c r="M11" s="143">
        <v>85.714285714285708</v>
      </c>
      <c r="N11" s="44" t="s">
        <v>21</v>
      </c>
      <c r="O11" s="33" t="s">
        <v>22</v>
      </c>
      <c r="P11" s="341">
        <v>15</v>
      </c>
      <c r="Q11" s="341">
        <v>7</v>
      </c>
      <c r="R11" s="142">
        <v>46.666666666666664</v>
      </c>
      <c r="S11" s="341">
        <v>6</v>
      </c>
      <c r="T11" s="142">
        <v>85.714285714285708</v>
      </c>
      <c r="U11" s="341">
        <v>2</v>
      </c>
      <c r="V11" s="341">
        <v>0</v>
      </c>
      <c r="W11" s="142">
        <v>0</v>
      </c>
      <c r="X11" s="341">
        <v>0</v>
      </c>
      <c r="Y11" s="143">
        <v>0</v>
      </c>
      <c r="Z11" s="44" t="s">
        <v>21</v>
      </c>
      <c r="AA11" s="33" t="s">
        <v>22</v>
      </c>
      <c r="AB11" s="341">
        <v>0</v>
      </c>
      <c r="AC11" s="341">
        <v>0</v>
      </c>
      <c r="AD11" s="142">
        <v>0</v>
      </c>
      <c r="AE11" s="341">
        <v>0</v>
      </c>
      <c r="AF11" s="142">
        <v>0</v>
      </c>
      <c r="AG11" s="341">
        <v>0</v>
      </c>
      <c r="AH11" s="341">
        <v>0</v>
      </c>
      <c r="AI11" s="142">
        <v>0</v>
      </c>
      <c r="AJ11" s="341">
        <v>0</v>
      </c>
      <c r="AK11" s="143">
        <v>0</v>
      </c>
    </row>
    <row r="12" spans="1:80" ht="16.899999999999999" customHeight="1">
      <c r="A12" s="26"/>
      <c r="B12" s="44" t="s">
        <v>23</v>
      </c>
      <c r="C12" s="33" t="s">
        <v>24</v>
      </c>
      <c r="D12" s="341">
        <v>13</v>
      </c>
      <c r="E12" s="341">
        <v>5</v>
      </c>
      <c r="F12" s="142">
        <v>38.461538461538467</v>
      </c>
      <c r="G12" s="341">
        <v>5</v>
      </c>
      <c r="H12" s="142">
        <v>100</v>
      </c>
      <c r="I12" s="341">
        <v>13</v>
      </c>
      <c r="J12" s="341">
        <v>5</v>
      </c>
      <c r="K12" s="142">
        <v>38.461538461538467</v>
      </c>
      <c r="L12" s="341">
        <v>5</v>
      </c>
      <c r="M12" s="143">
        <v>100</v>
      </c>
      <c r="N12" s="44" t="s">
        <v>23</v>
      </c>
      <c r="O12" s="33" t="s">
        <v>24</v>
      </c>
      <c r="P12" s="341">
        <v>13</v>
      </c>
      <c r="Q12" s="341">
        <v>5</v>
      </c>
      <c r="R12" s="142">
        <v>38.461538461538467</v>
      </c>
      <c r="S12" s="341">
        <v>5</v>
      </c>
      <c r="T12" s="142">
        <v>100</v>
      </c>
      <c r="U12" s="341">
        <v>0</v>
      </c>
      <c r="V12" s="341">
        <v>0</v>
      </c>
      <c r="W12" s="142">
        <v>0</v>
      </c>
      <c r="X12" s="341">
        <v>0</v>
      </c>
      <c r="Y12" s="143">
        <v>0</v>
      </c>
      <c r="Z12" s="44" t="s">
        <v>23</v>
      </c>
      <c r="AA12" s="33" t="s">
        <v>24</v>
      </c>
      <c r="AB12" s="341">
        <v>0</v>
      </c>
      <c r="AC12" s="341">
        <v>0</v>
      </c>
      <c r="AD12" s="142">
        <v>0</v>
      </c>
      <c r="AE12" s="341">
        <v>0</v>
      </c>
      <c r="AF12" s="142">
        <v>0</v>
      </c>
      <c r="AG12" s="341">
        <v>0</v>
      </c>
      <c r="AH12" s="341">
        <v>0</v>
      </c>
      <c r="AI12" s="142">
        <v>0</v>
      </c>
      <c r="AJ12" s="341">
        <v>0</v>
      </c>
      <c r="AK12" s="143">
        <v>0</v>
      </c>
    </row>
    <row r="13" spans="1:80" ht="16.899999999999999" customHeight="1">
      <c r="A13" s="26"/>
      <c r="B13" s="459" t="s">
        <v>25</v>
      </c>
      <c r="C13" s="43" t="s">
        <v>26</v>
      </c>
      <c r="D13" s="342">
        <v>8</v>
      </c>
      <c r="E13" s="342">
        <v>7</v>
      </c>
      <c r="F13" s="144">
        <v>87.5</v>
      </c>
      <c r="G13" s="342">
        <v>4</v>
      </c>
      <c r="H13" s="144">
        <v>57.142857142857139</v>
      </c>
      <c r="I13" s="342">
        <v>8</v>
      </c>
      <c r="J13" s="342">
        <v>7</v>
      </c>
      <c r="K13" s="144">
        <v>87.5</v>
      </c>
      <c r="L13" s="342">
        <v>4</v>
      </c>
      <c r="M13" s="145">
        <v>57.142857142857139</v>
      </c>
      <c r="N13" s="459" t="s">
        <v>25</v>
      </c>
      <c r="O13" s="43" t="s">
        <v>26</v>
      </c>
      <c r="P13" s="342">
        <v>8</v>
      </c>
      <c r="Q13" s="342">
        <v>7</v>
      </c>
      <c r="R13" s="144">
        <v>87.5</v>
      </c>
      <c r="S13" s="342">
        <v>4</v>
      </c>
      <c r="T13" s="144">
        <v>57.142857142857139</v>
      </c>
      <c r="U13" s="342">
        <v>0</v>
      </c>
      <c r="V13" s="342">
        <v>0</v>
      </c>
      <c r="W13" s="144">
        <v>0</v>
      </c>
      <c r="X13" s="342">
        <v>0</v>
      </c>
      <c r="Y13" s="145">
        <v>0</v>
      </c>
      <c r="Z13" s="459" t="s">
        <v>25</v>
      </c>
      <c r="AA13" s="43" t="s">
        <v>26</v>
      </c>
      <c r="AB13" s="342">
        <v>0</v>
      </c>
      <c r="AC13" s="342">
        <v>0</v>
      </c>
      <c r="AD13" s="144">
        <v>0</v>
      </c>
      <c r="AE13" s="342">
        <v>0</v>
      </c>
      <c r="AF13" s="144">
        <v>0</v>
      </c>
      <c r="AG13" s="342">
        <v>0</v>
      </c>
      <c r="AH13" s="342">
        <v>0</v>
      </c>
      <c r="AI13" s="144">
        <v>0</v>
      </c>
      <c r="AJ13" s="342">
        <v>0</v>
      </c>
      <c r="AK13" s="145">
        <v>0</v>
      </c>
    </row>
    <row r="14" spans="1:80" ht="16.899999999999999" customHeight="1">
      <c r="A14" s="26"/>
      <c r="B14" s="460"/>
      <c r="C14" s="43" t="s">
        <v>27</v>
      </c>
      <c r="D14" s="342">
        <v>2</v>
      </c>
      <c r="E14" s="342">
        <v>2</v>
      </c>
      <c r="F14" s="144">
        <v>100</v>
      </c>
      <c r="G14" s="342">
        <v>2</v>
      </c>
      <c r="H14" s="144">
        <v>100</v>
      </c>
      <c r="I14" s="342">
        <v>2</v>
      </c>
      <c r="J14" s="342">
        <v>2</v>
      </c>
      <c r="K14" s="144">
        <v>100</v>
      </c>
      <c r="L14" s="342">
        <v>2</v>
      </c>
      <c r="M14" s="145">
        <v>100</v>
      </c>
      <c r="N14" s="460"/>
      <c r="O14" s="43" t="s">
        <v>27</v>
      </c>
      <c r="P14" s="342">
        <v>2</v>
      </c>
      <c r="Q14" s="342">
        <v>2</v>
      </c>
      <c r="R14" s="144">
        <v>100</v>
      </c>
      <c r="S14" s="342">
        <v>2</v>
      </c>
      <c r="T14" s="144">
        <v>100</v>
      </c>
      <c r="U14" s="342">
        <v>0</v>
      </c>
      <c r="V14" s="342">
        <v>0</v>
      </c>
      <c r="W14" s="144">
        <v>0</v>
      </c>
      <c r="X14" s="342">
        <v>0</v>
      </c>
      <c r="Y14" s="145">
        <v>0</v>
      </c>
      <c r="Z14" s="460"/>
      <c r="AA14" s="43" t="s">
        <v>27</v>
      </c>
      <c r="AB14" s="342">
        <v>0</v>
      </c>
      <c r="AC14" s="342">
        <v>0</v>
      </c>
      <c r="AD14" s="144">
        <v>0</v>
      </c>
      <c r="AE14" s="342">
        <v>0</v>
      </c>
      <c r="AF14" s="144">
        <v>0</v>
      </c>
      <c r="AG14" s="342">
        <v>0</v>
      </c>
      <c r="AH14" s="342">
        <v>0</v>
      </c>
      <c r="AI14" s="144">
        <v>0</v>
      </c>
      <c r="AJ14" s="342">
        <v>0</v>
      </c>
      <c r="AK14" s="145">
        <v>0</v>
      </c>
    </row>
    <row r="15" spans="1:80" ht="16.899999999999999" customHeight="1">
      <c r="A15" s="26"/>
      <c r="B15" s="460"/>
      <c r="C15" s="43" t="s">
        <v>28</v>
      </c>
      <c r="D15" s="342">
        <v>5</v>
      </c>
      <c r="E15" s="342">
        <v>3</v>
      </c>
      <c r="F15" s="144">
        <v>60</v>
      </c>
      <c r="G15" s="342">
        <v>3</v>
      </c>
      <c r="H15" s="144">
        <v>100</v>
      </c>
      <c r="I15" s="342">
        <v>5</v>
      </c>
      <c r="J15" s="342">
        <v>3</v>
      </c>
      <c r="K15" s="144">
        <v>60</v>
      </c>
      <c r="L15" s="342">
        <v>3</v>
      </c>
      <c r="M15" s="145">
        <v>100</v>
      </c>
      <c r="N15" s="460"/>
      <c r="O15" s="43" t="s">
        <v>28</v>
      </c>
      <c r="P15" s="342">
        <v>4</v>
      </c>
      <c r="Q15" s="342">
        <v>3</v>
      </c>
      <c r="R15" s="144">
        <v>75</v>
      </c>
      <c r="S15" s="342">
        <v>3</v>
      </c>
      <c r="T15" s="144">
        <v>100</v>
      </c>
      <c r="U15" s="342">
        <v>1</v>
      </c>
      <c r="V15" s="342">
        <v>0</v>
      </c>
      <c r="W15" s="144">
        <v>0</v>
      </c>
      <c r="X15" s="342">
        <v>0</v>
      </c>
      <c r="Y15" s="145">
        <v>0</v>
      </c>
      <c r="Z15" s="460"/>
      <c r="AA15" s="43" t="s">
        <v>28</v>
      </c>
      <c r="AB15" s="342">
        <v>0</v>
      </c>
      <c r="AC15" s="342">
        <v>0</v>
      </c>
      <c r="AD15" s="144">
        <v>0</v>
      </c>
      <c r="AE15" s="342">
        <v>0</v>
      </c>
      <c r="AF15" s="144">
        <v>0</v>
      </c>
      <c r="AG15" s="342">
        <v>0</v>
      </c>
      <c r="AH15" s="342">
        <v>0</v>
      </c>
      <c r="AI15" s="144">
        <v>0</v>
      </c>
      <c r="AJ15" s="342">
        <v>0</v>
      </c>
      <c r="AK15" s="145">
        <v>0</v>
      </c>
    </row>
    <row r="16" spans="1:80" ht="16.5" customHeight="1">
      <c r="A16" s="26"/>
      <c r="B16" s="461"/>
      <c r="C16" s="33" t="s">
        <v>29</v>
      </c>
      <c r="D16" s="341">
        <v>15</v>
      </c>
      <c r="E16" s="341">
        <v>12</v>
      </c>
      <c r="F16" s="142">
        <v>80</v>
      </c>
      <c r="G16" s="341">
        <v>9</v>
      </c>
      <c r="H16" s="142">
        <v>75</v>
      </c>
      <c r="I16" s="341">
        <v>15</v>
      </c>
      <c r="J16" s="341">
        <v>12</v>
      </c>
      <c r="K16" s="142">
        <v>80</v>
      </c>
      <c r="L16" s="341">
        <v>9</v>
      </c>
      <c r="M16" s="143">
        <v>75</v>
      </c>
      <c r="N16" s="461"/>
      <c r="O16" s="33" t="s">
        <v>29</v>
      </c>
      <c r="P16" s="341">
        <v>14</v>
      </c>
      <c r="Q16" s="341">
        <v>12</v>
      </c>
      <c r="R16" s="142">
        <v>85.714285714285708</v>
      </c>
      <c r="S16" s="341">
        <v>9</v>
      </c>
      <c r="T16" s="142">
        <v>75</v>
      </c>
      <c r="U16" s="341">
        <v>1</v>
      </c>
      <c r="V16" s="341">
        <v>0</v>
      </c>
      <c r="W16" s="142">
        <v>0</v>
      </c>
      <c r="X16" s="341">
        <v>0</v>
      </c>
      <c r="Y16" s="143">
        <v>0</v>
      </c>
      <c r="Z16" s="461"/>
      <c r="AA16" s="33" t="s">
        <v>29</v>
      </c>
      <c r="AB16" s="341">
        <v>0</v>
      </c>
      <c r="AC16" s="341">
        <v>0</v>
      </c>
      <c r="AD16" s="142">
        <v>0</v>
      </c>
      <c r="AE16" s="341">
        <v>0</v>
      </c>
      <c r="AF16" s="142">
        <v>0</v>
      </c>
      <c r="AG16" s="341">
        <v>0</v>
      </c>
      <c r="AH16" s="341">
        <v>0</v>
      </c>
      <c r="AI16" s="142">
        <v>0</v>
      </c>
      <c r="AJ16" s="341">
        <v>0</v>
      </c>
      <c r="AK16" s="143">
        <v>0</v>
      </c>
    </row>
    <row r="17" spans="1:61" ht="16.899999999999999" customHeight="1">
      <c r="A17" s="26"/>
      <c r="B17" s="459" t="s">
        <v>30</v>
      </c>
      <c r="C17" s="43" t="s">
        <v>31</v>
      </c>
      <c r="D17" s="342">
        <v>15</v>
      </c>
      <c r="E17" s="342">
        <v>12</v>
      </c>
      <c r="F17" s="144">
        <v>80</v>
      </c>
      <c r="G17" s="342">
        <v>8</v>
      </c>
      <c r="H17" s="144">
        <v>66.666666666666657</v>
      </c>
      <c r="I17" s="342">
        <v>15</v>
      </c>
      <c r="J17" s="342">
        <v>12</v>
      </c>
      <c r="K17" s="144">
        <v>80</v>
      </c>
      <c r="L17" s="342">
        <v>8</v>
      </c>
      <c r="M17" s="145">
        <v>66.666666666666657</v>
      </c>
      <c r="N17" s="459" t="s">
        <v>30</v>
      </c>
      <c r="O17" s="43" t="s">
        <v>31</v>
      </c>
      <c r="P17" s="342">
        <v>15</v>
      </c>
      <c r="Q17" s="342">
        <v>12</v>
      </c>
      <c r="R17" s="144">
        <v>80</v>
      </c>
      <c r="S17" s="342">
        <v>8</v>
      </c>
      <c r="T17" s="144">
        <v>66.666666666666657</v>
      </c>
      <c r="U17" s="342">
        <v>0</v>
      </c>
      <c r="V17" s="342">
        <v>0</v>
      </c>
      <c r="W17" s="144">
        <v>0</v>
      </c>
      <c r="X17" s="342">
        <v>0</v>
      </c>
      <c r="Y17" s="145">
        <v>0</v>
      </c>
      <c r="Z17" s="459" t="s">
        <v>30</v>
      </c>
      <c r="AA17" s="43" t="s">
        <v>31</v>
      </c>
      <c r="AB17" s="342">
        <v>0</v>
      </c>
      <c r="AC17" s="342">
        <v>0</v>
      </c>
      <c r="AD17" s="144">
        <v>0</v>
      </c>
      <c r="AE17" s="342">
        <v>0</v>
      </c>
      <c r="AF17" s="144">
        <v>0</v>
      </c>
      <c r="AG17" s="342">
        <v>0</v>
      </c>
      <c r="AH17" s="342">
        <v>0</v>
      </c>
      <c r="AI17" s="144">
        <v>0</v>
      </c>
      <c r="AJ17" s="342">
        <v>0</v>
      </c>
      <c r="AK17" s="145">
        <v>0</v>
      </c>
      <c r="AL17" s="343"/>
      <c r="AM17" s="343"/>
      <c r="AN17" s="343"/>
      <c r="AO17" s="343"/>
      <c r="AP17" s="343"/>
      <c r="AQ17" s="343"/>
      <c r="AR17" s="343"/>
      <c r="AS17" s="343"/>
      <c r="AT17" s="343"/>
      <c r="AU17" s="343"/>
    </row>
    <row r="18" spans="1:61" ht="16.899999999999999" customHeight="1">
      <c r="A18" s="26"/>
      <c r="B18" s="460"/>
      <c r="C18" s="43" t="s">
        <v>32</v>
      </c>
      <c r="D18" s="344">
        <v>4</v>
      </c>
      <c r="E18" s="344">
        <v>2</v>
      </c>
      <c r="F18" s="146">
        <v>50</v>
      </c>
      <c r="G18" s="344">
        <v>2</v>
      </c>
      <c r="H18" s="146">
        <v>100</v>
      </c>
      <c r="I18" s="344">
        <v>4</v>
      </c>
      <c r="J18" s="344">
        <v>2</v>
      </c>
      <c r="K18" s="146">
        <v>50</v>
      </c>
      <c r="L18" s="344">
        <v>2</v>
      </c>
      <c r="M18" s="147">
        <v>100</v>
      </c>
      <c r="N18" s="460"/>
      <c r="O18" s="43" t="s">
        <v>32</v>
      </c>
      <c r="P18" s="344">
        <v>3</v>
      </c>
      <c r="Q18" s="344">
        <v>2</v>
      </c>
      <c r="R18" s="146">
        <v>66.666666666666657</v>
      </c>
      <c r="S18" s="344">
        <v>2</v>
      </c>
      <c r="T18" s="146">
        <v>100</v>
      </c>
      <c r="U18" s="344">
        <v>1</v>
      </c>
      <c r="V18" s="344">
        <v>0</v>
      </c>
      <c r="W18" s="146">
        <v>0</v>
      </c>
      <c r="X18" s="344">
        <v>0</v>
      </c>
      <c r="Y18" s="147">
        <v>0</v>
      </c>
      <c r="Z18" s="460"/>
      <c r="AA18" s="43" t="s">
        <v>32</v>
      </c>
      <c r="AB18" s="344">
        <v>0</v>
      </c>
      <c r="AC18" s="344">
        <v>0</v>
      </c>
      <c r="AD18" s="146">
        <v>0</v>
      </c>
      <c r="AE18" s="344">
        <v>0</v>
      </c>
      <c r="AF18" s="146">
        <v>0</v>
      </c>
      <c r="AG18" s="344">
        <v>0</v>
      </c>
      <c r="AH18" s="344">
        <v>0</v>
      </c>
      <c r="AI18" s="146">
        <v>0</v>
      </c>
      <c r="AJ18" s="344">
        <v>0</v>
      </c>
      <c r="AK18" s="147">
        <v>0</v>
      </c>
      <c r="AL18" s="343"/>
      <c r="AM18" s="343"/>
      <c r="AN18" s="343"/>
      <c r="AO18" s="343"/>
      <c r="AP18" s="343"/>
      <c r="AQ18" s="343"/>
      <c r="AR18" s="343"/>
    </row>
    <row r="19" spans="1:61" ht="16.899999999999999" customHeight="1">
      <c r="A19" s="26"/>
      <c r="B19" s="460"/>
      <c r="C19" s="43" t="s">
        <v>33</v>
      </c>
      <c r="D19" s="342">
        <v>0</v>
      </c>
      <c r="E19" s="342">
        <v>0</v>
      </c>
      <c r="F19" s="144">
        <v>0</v>
      </c>
      <c r="G19" s="342">
        <v>0</v>
      </c>
      <c r="H19" s="144">
        <v>0</v>
      </c>
      <c r="I19" s="342">
        <v>0</v>
      </c>
      <c r="J19" s="342">
        <v>0</v>
      </c>
      <c r="K19" s="144">
        <v>0</v>
      </c>
      <c r="L19" s="342">
        <v>0</v>
      </c>
      <c r="M19" s="145">
        <v>0</v>
      </c>
      <c r="N19" s="460"/>
      <c r="O19" s="43" t="s">
        <v>33</v>
      </c>
      <c r="P19" s="342">
        <v>0</v>
      </c>
      <c r="Q19" s="342">
        <v>0</v>
      </c>
      <c r="R19" s="144">
        <v>0</v>
      </c>
      <c r="S19" s="342">
        <v>0</v>
      </c>
      <c r="T19" s="144">
        <v>0</v>
      </c>
      <c r="U19" s="342">
        <v>0</v>
      </c>
      <c r="V19" s="342">
        <v>0</v>
      </c>
      <c r="W19" s="144">
        <v>0</v>
      </c>
      <c r="X19" s="342">
        <v>0</v>
      </c>
      <c r="Y19" s="145">
        <v>0</v>
      </c>
      <c r="Z19" s="460"/>
      <c r="AA19" s="43" t="s">
        <v>33</v>
      </c>
      <c r="AB19" s="342">
        <v>0</v>
      </c>
      <c r="AC19" s="342">
        <v>0</v>
      </c>
      <c r="AD19" s="144">
        <v>0</v>
      </c>
      <c r="AE19" s="342">
        <v>0</v>
      </c>
      <c r="AF19" s="144">
        <v>0</v>
      </c>
      <c r="AG19" s="342">
        <v>0</v>
      </c>
      <c r="AH19" s="342">
        <v>0</v>
      </c>
      <c r="AI19" s="144">
        <v>0</v>
      </c>
      <c r="AJ19" s="342">
        <v>0</v>
      </c>
      <c r="AK19" s="145">
        <v>0</v>
      </c>
      <c r="AL19" s="343"/>
      <c r="AM19" s="343"/>
      <c r="AN19" s="343"/>
      <c r="AO19" s="343"/>
      <c r="AP19" s="343"/>
      <c r="AQ19" s="343"/>
      <c r="AR19" s="343"/>
    </row>
    <row r="20" spans="1:61" ht="16.899999999999999" customHeight="1">
      <c r="A20" s="26"/>
      <c r="B20" s="461"/>
      <c r="C20" s="33" t="s">
        <v>34</v>
      </c>
      <c r="D20" s="341">
        <v>19</v>
      </c>
      <c r="E20" s="341">
        <v>14</v>
      </c>
      <c r="F20" s="142">
        <v>73.68421052631578</v>
      </c>
      <c r="G20" s="341">
        <v>10</v>
      </c>
      <c r="H20" s="142">
        <v>71.428571428571431</v>
      </c>
      <c r="I20" s="341">
        <v>19</v>
      </c>
      <c r="J20" s="341">
        <v>14</v>
      </c>
      <c r="K20" s="142">
        <v>73.68421052631578</v>
      </c>
      <c r="L20" s="341">
        <v>10</v>
      </c>
      <c r="M20" s="143">
        <v>71.428571428571431</v>
      </c>
      <c r="N20" s="461"/>
      <c r="O20" s="33" t="s">
        <v>34</v>
      </c>
      <c r="P20" s="341">
        <v>18</v>
      </c>
      <c r="Q20" s="341">
        <v>14</v>
      </c>
      <c r="R20" s="142">
        <v>77.777777777777786</v>
      </c>
      <c r="S20" s="341">
        <v>10</v>
      </c>
      <c r="T20" s="142">
        <v>71.428571428571431</v>
      </c>
      <c r="U20" s="341">
        <v>1</v>
      </c>
      <c r="V20" s="341">
        <v>0</v>
      </c>
      <c r="W20" s="142">
        <v>0</v>
      </c>
      <c r="X20" s="341">
        <v>0</v>
      </c>
      <c r="Y20" s="143">
        <v>0</v>
      </c>
      <c r="Z20" s="461"/>
      <c r="AA20" s="33" t="s">
        <v>34</v>
      </c>
      <c r="AB20" s="341">
        <v>0</v>
      </c>
      <c r="AC20" s="341">
        <v>0</v>
      </c>
      <c r="AD20" s="142">
        <v>0</v>
      </c>
      <c r="AE20" s="341">
        <v>0</v>
      </c>
      <c r="AF20" s="142">
        <v>0</v>
      </c>
      <c r="AG20" s="341">
        <v>0</v>
      </c>
      <c r="AH20" s="341">
        <v>0</v>
      </c>
      <c r="AI20" s="142">
        <v>0</v>
      </c>
      <c r="AJ20" s="341">
        <v>0</v>
      </c>
      <c r="AK20" s="143">
        <v>0</v>
      </c>
      <c r="AL20" s="343"/>
      <c r="AM20" s="343"/>
      <c r="AN20" s="343"/>
      <c r="AO20" s="343"/>
      <c r="AP20" s="343"/>
      <c r="AQ20" s="343"/>
      <c r="AR20" s="343"/>
    </row>
    <row r="21" spans="1:61" ht="16.899999999999999" customHeight="1">
      <c r="A21" s="26"/>
      <c r="B21" s="44" t="s">
        <v>35</v>
      </c>
      <c r="C21" s="33" t="s">
        <v>36</v>
      </c>
      <c r="D21" s="341">
        <v>2</v>
      </c>
      <c r="E21" s="341">
        <v>2</v>
      </c>
      <c r="F21" s="142">
        <v>100</v>
      </c>
      <c r="G21" s="341">
        <v>1</v>
      </c>
      <c r="H21" s="142">
        <v>50</v>
      </c>
      <c r="I21" s="341">
        <v>2</v>
      </c>
      <c r="J21" s="341">
        <v>2</v>
      </c>
      <c r="K21" s="142">
        <v>100</v>
      </c>
      <c r="L21" s="341">
        <v>1</v>
      </c>
      <c r="M21" s="143">
        <v>50</v>
      </c>
      <c r="N21" s="44" t="s">
        <v>35</v>
      </c>
      <c r="O21" s="33" t="s">
        <v>36</v>
      </c>
      <c r="P21" s="341">
        <v>2</v>
      </c>
      <c r="Q21" s="341">
        <v>2</v>
      </c>
      <c r="R21" s="142">
        <v>100</v>
      </c>
      <c r="S21" s="341">
        <v>1</v>
      </c>
      <c r="T21" s="142">
        <v>50</v>
      </c>
      <c r="U21" s="341">
        <v>0</v>
      </c>
      <c r="V21" s="341">
        <v>0</v>
      </c>
      <c r="W21" s="142">
        <v>0</v>
      </c>
      <c r="X21" s="341">
        <v>0</v>
      </c>
      <c r="Y21" s="143">
        <v>0</v>
      </c>
      <c r="Z21" s="44" t="s">
        <v>35</v>
      </c>
      <c r="AA21" s="33" t="s">
        <v>36</v>
      </c>
      <c r="AB21" s="341">
        <v>0</v>
      </c>
      <c r="AC21" s="341">
        <v>0</v>
      </c>
      <c r="AD21" s="142">
        <v>0</v>
      </c>
      <c r="AE21" s="341">
        <v>0</v>
      </c>
      <c r="AF21" s="142">
        <v>0</v>
      </c>
      <c r="AG21" s="341">
        <v>0</v>
      </c>
      <c r="AH21" s="341">
        <v>0</v>
      </c>
      <c r="AI21" s="142">
        <v>0</v>
      </c>
      <c r="AJ21" s="341">
        <v>0</v>
      </c>
      <c r="AK21" s="143">
        <v>0</v>
      </c>
    </row>
    <row r="22" spans="1:61" ht="16.899999999999999" customHeight="1">
      <c r="A22" s="26"/>
      <c r="B22" s="44" t="s">
        <v>37</v>
      </c>
      <c r="C22" s="33" t="s">
        <v>38</v>
      </c>
      <c r="D22" s="341">
        <v>6</v>
      </c>
      <c r="E22" s="341">
        <v>6</v>
      </c>
      <c r="F22" s="142">
        <v>100</v>
      </c>
      <c r="G22" s="341">
        <v>2</v>
      </c>
      <c r="H22" s="142">
        <v>33.333333333333329</v>
      </c>
      <c r="I22" s="341">
        <v>6</v>
      </c>
      <c r="J22" s="341">
        <v>6</v>
      </c>
      <c r="K22" s="142">
        <v>100</v>
      </c>
      <c r="L22" s="341">
        <v>2</v>
      </c>
      <c r="M22" s="143">
        <v>33.333333333333329</v>
      </c>
      <c r="N22" s="44" t="s">
        <v>37</v>
      </c>
      <c r="O22" s="33" t="s">
        <v>38</v>
      </c>
      <c r="P22" s="341">
        <v>6</v>
      </c>
      <c r="Q22" s="341">
        <v>6</v>
      </c>
      <c r="R22" s="142">
        <v>100</v>
      </c>
      <c r="S22" s="341">
        <v>2</v>
      </c>
      <c r="T22" s="142">
        <v>33.333333333333329</v>
      </c>
      <c r="U22" s="341">
        <v>0</v>
      </c>
      <c r="V22" s="341">
        <v>0</v>
      </c>
      <c r="W22" s="142">
        <v>0</v>
      </c>
      <c r="X22" s="341">
        <v>0</v>
      </c>
      <c r="Y22" s="143">
        <v>0</v>
      </c>
      <c r="Z22" s="44" t="s">
        <v>37</v>
      </c>
      <c r="AA22" s="33" t="s">
        <v>38</v>
      </c>
      <c r="AB22" s="341">
        <v>0</v>
      </c>
      <c r="AC22" s="341">
        <v>0</v>
      </c>
      <c r="AD22" s="142">
        <v>0</v>
      </c>
      <c r="AE22" s="341">
        <v>0</v>
      </c>
      <c r="AF22" s="142">
        <v>0</v>
      </c>
      <c r="AG22" s="341">
        <v>0</v>
      </c>
      <c r="AH22" s="341">
        <v>0</v>
      </c>
      <c r="AI22" s="142">
        <v>0</v>
      </c>
      <c r="AJ22" s="341">
        <v>0</v>
      </c>
      <c r="AK22" s="143">
        <v>0</v>
      </c>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row>
    <row r="23" spans="1:61" ht="16.899999999999999" customHeight="1">
      <c r="A23" s="26"/>
      <c r="B23" s="44" t="s">
        <v>39</v>
      </c>
      <c r="C23" s="33" t="s">
        <v>40</v>
      </c>
      <c r="D23" s="341">
        <v>6</v>
      </c>
      <c r="E23" s="341">
        <v>5</v>
      </c>
      <c r="F23" s="142">
        <v>83.333333333333343</v>
      </c>
      <c r="G23" s="341">
        <v>5</v>
      </c>
      <c r="H23" s="142">
        <v>100</v>
      </c>
      <c r="I23" s="341">
        <v>6</v>
      </c>
      <c r="J23" s="341">
        <v>5</v>
      </c>
      <c r="K23" s="142">
        <v>83.333333333333343</v>
      </c>
      <c r="L23" s="341">
        <v>5</v>
      </c>
      <c r="M23" s="143">
        <v>100</v>
      </c>
      <c r="N23" s="44" t="s">
        <v>39</v>
      </c>
      <c r="O23" s="33" t="s">
        <v>40</v>
      </c>
      <c r="P23" s="341">
        <v>6</v>
      </c>
      <c r="Q23" s="341">
        <v>5</v>
      </c>
      <c r="R23" s="142">
        <v>83.333333333333343</v>
      </c>
      <c r="S23" s="341">
        <v>5</v>
      </c>
      <c r="T23" s="142">
        <v>100</v>
      </c>
      <c r="U23" s="341">
        <v>0</v>
      </c>
      <c r="V23" s="341">
        <v>0</v>
      </c>
      <c r="W23" s="142">
        <v>0</v>
      </c>
      <c r="X23" s="341">
        <v>0</v>
      </c>
      <c r="Y23" s="143">
        <v>0</v>
      </c>
      <c r="Z23" s="44" t="s">
        <v>39</v>
      </c>
      <c r="AA23" s="33" t="s">
        <v>40</v>
      </c>
      <c r="AB23" s="341">
        <v>0</v>
      </c>
      <c r="AC23" s="341">
        <v>0</v>
      </c>
      <c r="AD23" s="142">
        <v>0</v>
      </c>
      <c r="AE23" s="341">
        <v>0</v>
      </c>
      <c r="AF23" s="142">
        <v>0</v>
      </c>
      <c r="AG23" s="341">
        <v>0</v>
      </c>
      <c r="AH23" s="341">
        <v>0</v>
      </c>
      <c r="AI23" s="142">
        <v>0</v>
      </c>
      <c r="AJ23" s="341">
        <v>0</v>
      </c>
      <c r="AK23" s="143">
        <v>0</v>
      </c>
      <c r="AL23" s="343"/>
      <c r="AM23" s="343"/>
      <c r="AN23" s="343"/>
      <c r="AO23" s="343"/>
      <c r="AP23" s="343"/>
      <c r="AQ23" s="343"/>
      <c r="AR23" s="343"/>
      <c r="AS23" s="343"/>
      <c r="AT23" s="343"/>
      <c r="AU23" s="343"/>
      <c r="AV23" s="343"/>
      <c r="AW23" s="343"/>
      <c r="AX23" s="343"/>
      <c r="AY23" s="343"/>
      <c r="AZ23" s="343"/>
      <c r="BA23" s="343"/>
      <c r="BB23" s="343"/>
      <c r="BC23" s="343"/>
      <c r="BD23" s="343"/>
      <c r="BE23" s="343"/>
      <c r="BF23" s="343"/>
      <c r="BG23" s="343"/>
    </row>
    <row r="24" spans="1:61" ht="16.899999999999999" customHeight="1">
      <c r="A24" s="26"/>
      <c r="B24" s="44" t="s">
        <v>41</v>
      </c>
      <c r="C24" s="33" t="s">
        <v>42</v>
      </c>
      <c r="D24" s="341">
        <v>3</v>
      </c>
      <c r="E24" s="341">
        <v>1</v>
      </c>
      <c r="F24" s="142">
        <v>33.333333333333329</v>
      </c>
      <c r="G24" s="341">
        <v>1</v>
      </c>
      <c r="H24" s="142">
        <v>100</v>
      </c>
      <c r="I24" s="341">
        <v>3</v>
      </c>
      <c r="J24" s="341">
        <v>1</v>
      </c>
      <c r="K24" s="142">
        <v>33.333333333333329</v>
      </c>
      <c r="L24" s="341">
        <v>1</v>
      </c>
      <c r="M24" s="143">
        <v>100</v>
      </c>
      <c r="N24" s="44" t="s">
        <v>41</v>
      </c>
      <c r="O24" s="33" t="s">
        <v>42</v>
      </c>
      <c r="P24" s="341">
        <v>3</v>
      </c>
      <c r="Q24" s="341">
        <v>1</v>
      </c>
      <c r="R24" s="142">
        <v>33.333333333333329</v>
      </c>
      <c r="S24" s="341">
        <v>1</v>
      </c>
      <c r="T24" s="142">
        <v>100</v>
      </c>
      <c r="U24" s="341">
        <v>0</v>
      </c>
      <c r="V24" s="341">
        <v>0</v>
      </c>
      <c r="W24" s="142">
        <v>0</v>
      </c>
      <c r="X24" s="341">
        <v>0</v>
      </c>
      <c r="Y24" s="143">
        <v>0</v>
      </c>
      <c r="Z24" s="44" t="s">
        <v>41</v>
      </c>
      <c r="AA24" s="33" t="s">
        <v>42</v>
      </c>
      <c r="AB24" s="341">
        <v>0</v>
      </c>
      <c r="AC24" s="341">
        <v>0</v>
      </c>
      <c r="AD24" s="142">
        <v>0</v>
      </c>
      <c r="AE24" s="341">
        <v>0</v>
      </c>
      <c r="AF24" s="142">
        <v>0</v>
      </c>
      <c r="AG24" s="341">
        <v>0</v>
      </c>
      <c r="AH24" s="341">
        <v>0</v>
      </c>
      <c r="AI24" s="142">
        <v>0</v>
      </c>
      <c r="AJ24" s="341">
        <v>0</v>
      </c>
      <c r="AK24" s="143">
        <v>0</v>
      </c>
      <c r="AL24" s="343"/>
      <c r="AM24" s="343"/>
      <c r="AN24" s="343"/>
      <c r="AO24" s="343"/>
      <c r="AP24" s="343"/>
      <c r="AQ24" s="343"/>
      <c r="AR24" s="343"/>
      <c r="AS24" s="343"/>
      <c r="AT24" s="343"/>
      <c r="AU24" s="343"/>
      <c r="AV24" s="343"/>
      <c r="AW24" s="343"/>
      <c r="AX24" s="343"/>
      <c r="AY24" s="343"/>
      <c r="AZ24" s="343"/>
      <c r="BA24" s="343"/>
      <c r="BB24" s="343"/>
      <c r="BC24" s="343"/>
      <c r="BD24" s="343"/>
      <c r="BE24" s="343"/>
      <c r="BF24" s="343"/>
      <c r="BG24" s="343"/>
    </row>
    <row r="25" spans="1:61" ht="16.899999999999999" customHeight="1">
      <c r="A25" s="26"/>
      <c r="B25" s="44" t="s">
        <v>43</v>
      </c>
      <c r="C25" s="33" t="s">
        <v>44</v>
      </c>
      <c r="D25" s="341">
        <v>2</v>
      </c>
      <c r="E25" s="341">
        <v>2</v>
      </c>
      <c r="F25" s="142">
        <v>100</v>
      </c>
      <c r="G25" s="341">
        <v>1</v>
      </c>
      <c r="H25" s="142">
        <v>50</v>
      </c>
      <c r="I25" s="341">
        <v>2</v>
      </c>
      <c r="J25" s="341">
        <v>2</v>
      </c>
      <c r="K25" s="142">
        <v>100</v>
      </c>
      <c r="L25" s="341">
        <v>1</v>
      </c>
      <c r="M25" s="143">
        <v>50</v>
      </c>
      <c r="N25" s="44" t="s">
        <v>43</v>
      </c>
      <c r="O25" s="33" t="s">
        <v>44</v>
      </c>
      <c r="P25" s="341">
        <v>2</v>
      </c>
      <c r="Q25" s="341">
        <v>2</v>
      </c>
      <c r="R25" s="142">
        <v>100</v>
      </c>
      <c r="S25" s="341">
        <v>1</v>
      </c>
      <c r="T25" s="142">
        <v>50</v>
      </c>
      <c r="U25" s="341">
        <v>0</v>
      </c>
      <c r="V25" s="341">
        <v>0</v>
      </c>
      <c r="W25" s="142">
        <v>0</v>
      </c>
      <c r="X25" s="341">
        <v>0</v>
      </c>
      <c r="Y25" s="143">
        <v>0</v>
      </c>
      <c r="Z25" s="44" t="s">
        <v>43</v>
      </c>
      <c r="AA25" s="33" t="s">
        <v>44</v>
      </c>
      <c r="AB25" s="341">
        <v>0</v>
      </c>
      <c r="AC25" s="341">
        <v>0</v>
      </c>
      <c r="AD25" s="142">
        <v>0</v>
      </c>
      <c r="AE25" s="341">
        <v>0</v>
      </c>
      <c r="AF25" s="142">
        <v>0</v>
      </c>
      <c r="AG25" s="341">
        <v>0</v>
      </c>
      <c r="AH25" s="341">
        <v>0</v>
      </c>
      <c r="AI25" s="142">
        <v>0</v>
      </c>
      <c r="AJ25" s="341">
        <v>0</v>
      </c>
      <c r="AK25" s="143">
        <v>0</v>
      </c>
      <c r="AL25" s="343"/>
      <c r="AM25" s="343"/>
      <c r="AN25" s="343"/>
      <c r="AO25" s="343"/>
      <c r="AP25" s="343"/>
      <c r="AQ25" s="343"/>
      <c r="AR25" s="343"/>
      <c r="AS25" s="343"/>
      <c r="AT25" s="343"/>
      <c r="AU25" s="343"/>
      <c r="AV25" s="343"/>
      <c r="AW25" s="343"/>
      <c r="AX25" s="343"/>
      <c r="AY25" s="343"/>
      <c r="AZ25" s="343"/>
      <c r="BA25" s="343"/>
      <c r="BB25" s="343"/>
      <c r="BC25" s="343"/>
      <c r="BD25" s="343"/>
      <c r="BE25" s="343"/>
      <c r="BF25" s="343"/>
      <c r="BG25" s="343"/>
    </row>
    <row r="26" spans="1:61" ht="16.899999999999999" customHeight="1">
      <c r="A26" s="26"/>
      <c r="B26" s="44" t="s">
        <v>45</v>
      </c>
      <c r="C26" s="33" t="s">
        <v>46</v>
      </c>
      <c r="D26" s="341">
        <v>3</v>
      </c>
      <c r="E26" s="341">
        <v>3</v>
      </c>
      <c r="F26" s="142">
        <v>100</v>
      </c>
      <c r="G26" s="341">
        <v>2</v>
      </c>
      <c r="H26" s="142">
        <v>66.666666666666657</v>
      </c>
      <c r="I26" s="341">
        <v>3</v>
      </c>
      <c r="J26" s="341">
        <v>3</v>
      </c>
      <c r="K26" s="142">
        <v>100</v>
      </c>
      <c r="L26" s="341">
        <v>2</v>
      </c>
      <c r="M26" s="143">
        <v>66.666666666666657</v>
      </c>
      <c r="N26" s="44" t="s">
        <v>45</v>
      </c>
      <c r="O26" s="33" t="s">
        <v>46</v>
      </c>
      <c r="P26" s="341">
        <v>3</v>
      </c>
      <c r="Q26" s="341">
        <v>3</v>
      </c>
      <c r="R26" s="142">
        <v>100</v>
      </c>
      <c r="S26" s="341">
        <v>2</v>
      </c>
      <c r="T26" s="142">
        <v>66.666666666666657</v>
      </c>
      <c r="U26" s="341">
        <v>0</v>
      </c>
      <c r="V26" s="341">
        <v>0</v>
      </c>
      <c r="W26" s="142">
        <v>0</v>
      </c>
      <c r="X26" s="341">
        <v>0</v>
      </c>
      <c r="Y26" s="143">
        <v>0</v>
      </c>
      <c r="Z26" s="44" t="s">
        <v>45</v>
      </c>
      <c r="AA26" s="33" t="s">
        <v>46</v>
      </c>
      <c r="AB26" s="341">
        <v>0</v>
      </c>
      <c r="AC26" s="341">
        <v>0</v>
      </c>
      <c r="AD26" s="142">
        <v>0</v>
      </c>
      <c r="AE26" s="341">
        <v>0</v>
      </c>
      <c r="AF26" s="142">
        <v>0</v>
      </c>
      <c r="AG26" s="341">
        <v>0</v>
      </c>
      <c r="AH26" s="341">
        <v>0</v>
      </c>
      <c r="AI26" s="142">
        <v>0</v>
      </c>
      <c r="AJ26" s="341">
        <v>0</v>
      </c>
      <c r="AK26" s="143">
        <v>0</v>
      </c>
      <c r="AL26" s="343"/>
      <c r="AM26" s="343"/>
      <c r="AN26" s="343"/>
      <c r="AO26" s="343"/>
      <c r="AP26" s="343"/>
      <c r="AQ26" s="343"/>
      <c r="AR26" s="343"/>
      <c r="AS26" s="343"/>
      <c r="AT26" s="343"/>
      <c r="AU26" s="343"/>
      <c r="AV26" s="343"/>
      <c r="AW26" s="343"/>
      <c r="AX26" s="343"/>
      <c r="AY26" s="343"/>
      <c r="AZ26" s="343"/>
      <c r="BA26" s="343"/>
      <c r="BB26" s="343"/>
      <c r="BC26" s="343"/>
      <c r="BD26" s="343"/>
      <c r="BE26" s="343"/>
      <c r="BF26" s="343"/>
      <c r="BG26" s="343"/>
    </row>
    <row r="27" spans="1:61" ht="16.899999999999999" customHeight="1">
      <c r="A27" s="26"/>
      <c r="B27" s="459" t="s">
        <v>47</v>
      </c>
      <c r="C27" s="43" t="s">
        <v>48</v>
      </c>
      <c r="D27" s="342">
        <v>6</v>
      </c>
      <c r="E27" s="342">
        <v>6</v>
      </c>
      <c r="F27" s="144">
        <v>100</v>
      </c>
      <c r="G27" s="342">
        <v>6</v>
      </c>
      <c r="H27" s="144">
        <v>100</v>
      </c>
      <c r="I27" s="342">
        <v>6</v>
      </c>
      <c r="J27" s="342">
        <v>6</v>
      </c>
      <c r="K27" s="144">
        <v>100</v>
      </c>
      <c r="L27" s="342">
        <v>6</v>
      </c>
      <c r="M27" s="145">
        <v>100</v>
      </c>
      <c r="N27" s="459" t="s">
        <v>47</v>
      </c>
      <c r="O27" s="43" t="s">
        <v>48</v>
      </c>
      <c r="P27" s="342">
        <v>6</v>
      </c>
      <c r="Q27" s="342">
        <v>6</v>
      </c>
      <c r="R27" s="144">
        <v>100</v>
      </c>
      <c r="S27" s="342">
        <v>6</v>
      </c>
      <c r="T27" s="144">
        <v>100</v>
      </c>
      <c r="U27" s="342">
        <v>0</v>
      </c>
      <c r="V27" s="342">
        <v>0</v>
      </c>
      <c r="W27" s="144">
        <v>0</v>
      </c>
      <c r="X27" s="342">
        <v>0</v>
      </c>
      <c r="Y27" s="145">
        <v>0</v>
      </c>
      <c r="Z27" s="459" t="s">
        <v>47</v>
      </c>
      <c r="AA27" s="43" t="s">
        <v>48</v>
      </c>
      <c r="AB27" s="342">
        <v>0</v>
      </c>
      <c r="AC27" s="342">
        <v>0</v>
      </c>
      <c r="AD27" s="144">
        <v>0</v>
      </c>
      <c r="AE27" s="342">
        <v>0</v>
      </c>
      <c r="AF27" s="144">
        <v>0</v>
      </c>
      <c r="AG27" s="342">
        <v>0</v>
      </c>
      <c r="AH27" s="342">
        <v>0</v>
      </c>
      <c r="AI27" s="144">
        <v>0</v>
      </c>
      <c r="AJ27" s="342">
        <v>0</v>
      </c>
      <c r="AK27" s="145">
        <v>0</v>
      </c>
      <c r="AL27" s="343"/>
      <c r="AM27" s="343"/>
      <c r="AN27" s="343"/>
      <c r="AO27" s="343"/>
      <c r="AP27" s="343"/>
      <c r="AQ27" s="343"/>
      <c r="AR27" s="343"/>
      <c r="AS27" s="343"/>
      <c r="AT27" s="343"/>
      <c r="AU27" s="343"/>
      <c r="AV27" s="343"/>
      <c r="AW27" s="343"/>
      <c r="AX27" s="343"/>
      <c r="AY27" s="343"/>
      <c r="AZ27" s="343"/>
      <c r="BA27" s="343"/>
      <c r="BB27" s="343"/>
      <c r="BC27" s="343"/>
      <c r="BD27" s="343"/>
      <c r="BE27" s="343"/>
      <c r="BF27" s="343"/>
      <c r="BG27" s="343"/>
    </row>
    <row r="28" spans="1:61" ht="16.899999999999999" customHeight="1">
      <c r="A28" s="26"/>
      <c r="B28" s="460"/>
      <c r="C28" s="43" t="s">
        <v>49</v>
      </c>
      <c r="D28" s="342">
        <v>2</v>
      </c>
      <c r="E28" s="342">
        <v>2</v>
      </c>
      <c r="F28" s="144">
        <v>100</v>
      </c>
      <c r="G28" s="342">
        <v>1</v>
      </c>
      <c r="H28" s="144">
        <v>50</v>
      </c>
      <c r="I28" s="342">
        <v>2</v>
      </c>
      <c r="J28" s="342">
        <v>2</v>
      </c>
      <c r="K28" s="144">
        <v>100</v>
      </c>
      <c r="L28" s="342">
        <v>1</v>
      </c>
      <c r="M28" s="145">
        <v>50</v>
      </c>
      <c r="N28" s="460"/>
      <c r="O28" s="43" t="s">
        <v>49</v>
      </c>
      <c r="P28" s="342">
        <v>2</v>
      </c>
      <c r="Q28" s="342">
        <v>2</v>
      </c>
      <c r="R28" s="144">
        <v>100</v>
      </c>
      <c r="S28" s="342">
        <v>1</v>
      </c>
      <c r="T28" s="144">
        <v>50</v>
      </c>
      <c r="U28" s="342">
        <v>0</v>
      </c>
      <c r="V28" s="342">
        <v>0</v>
      </c>
      <c r="W28" s="144">
        <v>0</v>
      </c>
      <c r="X28" s="342">
        <v>0</v>
      </c>
      <c r="Y28" s="145">
        <v>0</v>
      </c>
      <c r="Z28" s="460"/>
      <c r="AA28" s="43" t="s">
        <v>49</v>
      </c>
      <c r="AB28" s="342">
        <v>0</v>
      </c>
      <c r="AC28" s="342">
        <v>0</v>
      </c>
      <c r="AD28" s="144">
        <v>0</v>
      </c>
      <c r="AE28" s="342">
        <v>0</v>
      </c>
      <c r="AF28" s="144">
        <v>0</v>
      </c>
      <c r="AG28" s="342">
        <v>0</v>
      </c>
      <c r="AH28" s="342">
        <v>0</v>
      </c>
      <c r="AI28" s="144">
        <v>0</v>
      </c>
      <c r="AJ28" s="342">
        <v>0</v>
      </c>
      <c r="AK28" s="145">
        <v>0</v>
      </c>
    </row>
    <row r="29" spans="1:61" ht="16.899999999999999" customHeight="1">
      <c r="A29" s="26"/>
      <c r="B29" s="460"/>
      <c r="C29" s="43" t="s">
        <v>50</v>
      </c>
      <c r="D29" s="342">
        <v>0</v>
      </c>
      <c r="E29" s="342">
        <v>0</v>
      </c>
      <c r="F29" s="144">
        <v>0</v>
      </c>
      <c r="G29" s="342">
        <v>0</v>
      </c>
      <c r="H29" s="144">
        <v>0</v>
      </c>
      <c r="I29" s="342">
        <v>0</v>
      </c>
      <c r="J29" s="342">
        <v>0</v>
      </c>
      <c r="K29" s="144">
        <v>0</v>
      </c>
      <c r="L29" s="342">
        <v>0</v>
      </c>
      <c r="M29" s="145">
        <v>0</v>
      </c>
      <c r="N29" s="460"/>
      <c r="O29" s="43" t="s">
        <v>50</v>
      </c>
      <c r="P29" s="342">
        <v>0</v>
      </c>
      <c r="Q29" s="342">
        <v>0</v>
      </c>
      <c r="R29" s="144">
        <v>0</v>
      </c>
      <c r="S29" s="342">
        <v>0</v>
      </c>
      <c r="T29" s="144">
        <v>0</v>
      </c>
      <c r="U29" s="342">
        <v>0</v>
      </c>
      <c r="V29" s="342">
        <v>0</v>
      </c>
      <c r="W29" s="144">
        <v>0</v>
      </c>
      <c r="X29" s="342">
        <v>0</v>
      </c>
      <c r="Y29" s="145">
        <v>0</v>
      </c>
      <c r="Z29" s="460"/>
      <c r="AA29" s="43" t="s">
        <v>50</v>
      </c>
      <c r="AB29" s="342">
        <v>0</v>
      </c>
      <c r="AC29" s="342">
        <v>0</v>
      </c>
      <c r="AD29" s="144">
        <v>0</v>
      </c>
      <c r="AE29" s="342">
        <v>0</v>
      </c>
      <c r="AF29" s="144">
        <v>0</v>
      </c>
      <c r="AG29" s="342">
        <v>0</v>
      </c>
      <c r="AH29" s="342">
        <v>0</v>
      </c>
      <c r="AI29" s="144">
        <v>0</v>
      </c>
      <c r="AJ29" s="342">
        <v>0</v>
      </c>
      <c r="AK29" s="145">
        <v>0</v>
      </c>
    </row>
    <row r="30" spans="1:61" ht="16.899999999999999" customHeight="1">
      <c r="A30" s="49"/>
      <c r="B30" s="461"/>
      <c r="C30" s="50" t="s">
        <v>34</v>
      </c>
      <c r="D30" s="341">
        <v>8</v>
      </c>
      <c r="E30" s="341">
        <v>8</v>
      </c>
      <c r="F30" s="142">
        <v>100</v>
      </c>
      <c r="G30" s="341">
        <v>7</v>
      </c>
      <c r="H30" s="142">
        <v>87.5</v>
      </c>
      <c r="I30" s="341">
        <v>8</v>
      </c>
      <c r="J30" s="341">
        <v>8</v>
      </c>
      <c r="K30" s="142">
        <v>100</v>
      </c>
      <c r="L30" s="341">
        <v>7</v>
      </c>
      <c r="M30" s="143">
        <v>87.5</v>
      </c>
      <c r="N30" s="461"/>
      <c r="O30" s="50" t="s">
        <v>34</v>
      </c>
      <c r="P30" s="341">
        <v>8</v>
      </c>
      <c r="Q30" s="341">
        <v>8</v>
      </c>
      <c r="R30" s="142">
        <v>100</v>
      </c>
      <c r="S30" s="341">
        <v>7</v>
      </c>
      <c r="T30" s="142">
        <v>87.5</v>
      </c>
      <c r="U30" s="341">
        <v>0</v>
      </c>
      <c r="V30" s="341">
        <v>0</v>
      </c>
      <c r="W30" s="142">
        <v>0</v>
      </c>
      <c r="X30" s="341">
        <v>0</v>
      </c>
      <c r="Y30" s="143">
        <v>0</v>
      </c>
      <c r="Z30" s="461"/>
      <c r="AA30" s="50" t="s">
        <v>34</v>
      </c>
      <c r="AB30" s="341">
        <v>0</v>
      </c>
      <c r="AC30" s="341">
        <v>0</v>
      </c>
      <c r="AD30" s="142">
        <v>0</v>
      </c>
      <c r="AE30" s="341">
        <v>0</v>
      </c>
      <c r="AF30" s="142">
        <v>0</v>
      </c>
      <c r="AG30" s="341">
        <v>0</v>
      </c>
      <c r="AH30" s="341">
        <v>0</v>
      </c>
      <c r="AI30" s="142">
        <v>0</v>
      </c>
      <c r="AJ30" s="341">
        <v>0</v>
      </c>
      <c r="AK30" s="143">
        <v>0</v>
      </c>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row>
    <row r="31" spans="1:61" ht="16.899999999999999" customHeight="1" thickBot="1">
      <c r="A31" s="26"/>
      <c r="B31" s="457" t="s">
        <v>51</v>
      </c>
      <c r="C31" s="458"/>
      <c r="D31" s="345">
        <v>161</v>
      </c>
      <c r="E31" s="345">
        <v>110</v>
      </c>
      <c r="F31" s="148">
        <v>68.322981366459629</v>
      </c>
      <c r="G31" s="345">
        <v>81</v>
      </c>
      <c r="H31" s="148">
        <v>73.636363636363626</v>
      </c>
      <c r="I31" s="345">
        <v>161</v>
      </c>
      <c r="J31" s="345">
        <v>110</v>
      </c>
      <c r="K31" s="148">
        <v>68.322981366459629</v>
      </c>
      <c r="L31" s="345">
        <v>81</v>
      </c>
      <c r="M31" s="149">
        <v>73.636363636363626</v>
      </c>
      <c r="N31" s="457" t="s">
        <v>51</v>
      </c>
      <c r="O31" s="458"/>
      <c r="P31" s="345">
        <v>153</v>
      </c>
      <c r="Q31" s="345">
        <v>109</v>
      </c>
      <c r="R31" s="148">
        <v>71.24183006535948</v>
      </c>
      <c r="S31" s="345">
        <v>81</v>
      </c>
      <c r="T31" s="148">
        <v>74.311926605504581</v>
      </c>
      <c r="U31" s="345">
        <v>8</v>
      </c>
      <c r="V31" s="345">
        <v>1</v>
      </c>
      <c r="W31" s="148">
        <v>12.5</v>
      </c>
      <c r="X31" s="345">
        <v>0</v>
      </c>
      <c r="Y31" s="149">
        <v>0</v>
      </c>
      <c r="Z31" s="457" t="s">
        <v>51</v>
      </c>
      <c r="AA31" s="458"/>
      <c r="AB31" s="345">
        <v>0</v>
      </c>
      <c r="AC31" s="345">
        <v>0</v>
      </c>
      <c r="AD31" s="148">
        <v>0</v>
      </c>
      <c r="AE31" s="345">
        <v>0</v>
      </c>
      <c r="AF31" s="148">
        <v>0</v>
      </c>
      <c r="AG31" s="345">
        <v>0</v>
      </c>
      <c r="AH31" s="345">
        <v>0</v>
      </c>
      <c r="AI31" s="148">
        <v>0</v>
      </c>
      <c r="AJ31" s="345">
        <v>0</v>
      </c>
      <c r="AK31" s="149">
        <v>0</v>
      </c>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row>
    <row r="32" spans="1:61" ht="16.899999999999999" customHeight="1">
      <c r="A32" s="26"/>
      <c r="B32" s="462" t="s">
        <v>52</v>
      </c>
      <c r="C32" s="43" t="s">
        <v>53</v>
      </c>
      <c r="D32" s="344">
        <v>15</v>
      </c>
      <c r="E32" s="344">
        <v>5</v>
      </c>
      <c r="F32" s="146">
        <v>33.333333333333329</v>
      </c>
      <c r="G32" s="344">
        <v>3</v>
      </c>
      <c r="H32" s="146">
        <v>60</v>
      </c>
      <c r="I32" s="344">
        <v>15</v>
      </c>
      <c r="J32" s="344">
        <v>5</v>
      </c>
      <c r="K32" s="146">
        <v>33.333333333333329</v>
      </c>
      <c r="L32" s="344">
        <v>3</v>
      </c>
      <c r="M32" s="147">
        <v>60</v>
      </c>
      <c r="N32" s="462" t="s">
        <v>52</v>
      </c>
      <c r="O32" s="43" t="s">
        <v>53</v>
      </c>
      <c r="P32" s="344">
        <v>15</v>
      </c>
      <c r="Q32" s="344">
        <v>5</v>
      </c>
      <c r="R32" s="146">
        <v>33.333333333333329</v>
      </c>
      <c r="S32" s="344">
        <v>3</v>
      </c>
      <c r="T32" s="146">
        <v>60</v>
      </c>
      <c r="U32" s="344">
        <v>0</v>
      </c>
      <c r="V32" s="344">
        <v>0</v>
      </c>
      <c r="W32" s="146">
        <v>0</v>
      </c>
      <c r="X32" s="344">
        <v>0</v>
      </c>
      <c r="Y32" s="147">
        <v>0</v>
      </c>
      <c r="Z32" s="462" t="s">
        <v>52</v>
      </c>
      <c r="AA32" s="43" t="s">
        <v>53</v>
      </c>
      <c r="AB32" s="344">
        <v>0</v>
      </c>
      <c r="AC32" s="344">
        <v>0</v>
      </c>
      <c r="AD32" s="146">
        <v>0</v>
      </c>
      <c r="AE32" s="344">
        <v>0</v>
      </c>
      <c r="AF32" s="146">
        <v>0</v>
      </c>
      <c r="AG32" s="344">
        <v>0</v>
      </c>
      <c r="AH32" s="344">
        <v>0</v>
      </c>
      <c r="AI32" s="146">
        <v>0</v>
      </c>
      <c r="AJ32" s="344">
        <v>0</v>
      </c>
      <c r="AK32" s="147">
        <v>0</v>
      </c>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row>
    <row r="33" spans="1:111" ht="16.899999999999999" customHeight="1">
      <c r="A33" s="26"/>
      <c r="B33" s="460"/>
      <c r="C33" s="43" t="s">
        <v>54</v>
      </c>
      <c r="D33" s="342">
        <v>6</v>
      </c>
      <c r="E33" s="342">
        <v>4</v>
      </c>
      <c r="F33" s="144">
        <v>66.666666666666657</v>
      </c>
      <c r="G33" s="342">
        <v>2</v>
      </c>
      <c r="H33" s="144">
        <v>50</v>
      </c>
      <c r="I33" s="342">
        <v>6</v>
      </c>
      <c r="J33" s="342">
        <v>4</v>
      </c>
      <c r="K33" s="144">
        <v>66.666666666666657</v>
      </c>
      <c r="L33" s="342">
        <v>2</v>
      </c>
      <c r="M33" s="145">
        <v>50</v>
      </c>
      <c r="N33" s="460"/>
      <c r="O33" s="43" t="s">
        <v>54</v>
      </c>
      <c r="P33" s="342">
        <v>5</v>
      </c>
      <c r="Q33" s="342">
        <v>4</v>
      </c>
      <c r="R33" s="144">
        <v>80</v>
      </c>
      <c r="S33" s="342">
        <v>2</v>
      </c>
      <c r="T33" s="144">
        <v>50</v>
      </c>
      <c r="U33" s="342">
        <v>1</v>
      </c>
      <c r="V33" s="342">
        <v>0</v>
      </c>
      <c r="W33" s="144">
        <v>0</v>
      </c>
      <c r="X33" s="342">
        <v>0</v>
      </c>
      <c r="Y33" s="145">
        <v>0</v>
      </c>
      <c r="Z33" s="460"/>
      <c r="AA33" s="43" t="s">
        <v>54</v>
      </c>
      <c r="AB33" s="342">
        <v>0</v>
      </c>
      <c r="AC33" s="342">
        <v>0</v>
      </c>
      <c r="AD33" s="144">
        <v>0</v>
      </c>
      <c r="AE33" s="342">
        <v>0</v>
      </c>
      <c r="AF33" s="144">
        <v>0</v>
      </c>
      <c r="AG33" s="342">
        <v>0</v>
      </c>
      <c r="AH33" s="342">
        <v>0</v>
      </c>
      <c r="AI33" s="144">
        <v>0</v>
      </c>
      <c r="AJ33" s="342">
        <v>0</v>
      </c>
      <c r="AK33" s="145">
        <v>0</v>
      </c>
    </row>
    <row r="34" spans="1:111" ht="16.899999999999999" customHeight="1">
      <c r="A34" s="26"/>
      <c r="B34" s="460"/>
      <c r="C34" s="43" t="s">
        <v>55</v>
      </c>
      <c r="D34" s="342">
        <v>0</v>
      </c>
      <c r="E34" s="342">
        <v>0</v>
      </c>
      <c r="F34" s="144">
        <v>0</v>
      </c>
      <c r="G34" s="342">
        <v>0</v>
      </c>
      <c r="H34" s="144">
        <v>0</v>
      </c>
      <c r="I34" s="342">
        <v>0</v>
      </c>
      <c r="J34" s="342">
        <v>0</v>
      </c>
      <c r="K34" s="144">
        <v>0</v>
      </c>
      <c r="L34" s="342">
        <v>0</v>
      </c>
      <c r="M34" s="145">
        <v>0</v>
      </c>
      <c r="N34" s="460"/>
      <c r="O34" s="43" t="s">
        <v>55</v>
      </c>
      <c r="P34" s="342">
        <v>0</v>
      </c>
      <c r="Q34" s="342">
        <v>0</v>
      </c>
      <c r="R34" s="144">
        <v>0</v>
      </c>
      <c r="S34" s="342">
        <v>0</v>
      </c>
      <c r="T34" s="144">
        <v>0</v>
      </c>
      <c r="U34" s="342">
        <v>0</v>
      </c>
      <c r="V34" s="342">
        <v>0</v>
      </c>
      <c r="W34" s="144">
        <v>0</v>
      </c>
      <c r="X34" s="342">
        <v>0</v>
      </c>
      <c r="Y34" s="145">
        <v>0</v>
      </c>
      <c r="Z34" s="460"/>
      <c r="AA34" s="43" t="s">
        <v>55</v>
      </c>
      <c r="AB34" s="342">
        <v>0</v>
      </c>
      <c r="AC34" s="342">
        <v>0</v>
      </c>
      <c r="AD34" s="144">
        <v>0</v>
      </c>
      <c r="AE34" s="342">
        <v>0</v>
      </c>
      <c r="AF34" s="144">
        <v>0</v>
      </c>
      <c r="AG34" s="342">
        <v>0</v>
      </c>
      <c r="AH34" s="342">
        <v>0</v>
      </c>
      <c r="AI34" s="144">
        <v>0</v>
      </c>
      <c r="AJ34" s="342">
        <v>0</v>
      </c>
      <c r="AK34" s="145">
        <v>0</v>
      </c>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343"/>
      <c r="BP34" s="343"/>
      <c r="BQ34" s="343"/>
      <c r="BR34" s="343"/>
      <c r="BS34" s="343"/>
      <c r="BT34" s="343"/>
      <c r="BU34" s="343"/>
      <c r="BV34" s="343"/>
      <c r="BW34" s="343"/>
      <c r="BX34" s="343"/>
      <c r="BY34" s="343"/>
      <c r="BZ34" s="343"/>
      <c r="CA34" s="343"/>
      <c r="CB34" s="343"/>
    </row>
    <row r="35" spans="1:111" ht="16.899999999999999" customHeight="1">
      <c r="A35" s="26"/>
      <c r="B35" s="461"/>
      <c r="C35" s="33" t="s">
        <v>34</v>
      </c>
      <c r="D35" s="341">
        <v>21</v>
      </c>
      <c r="E35" s="341">
        <v>9</v>
      </c>
      <c r="F35" s="142">
        <v>42.857142857142854</v>
      </c>
      <c r="G35" s="341">
        <v>5</v>
      </c>
      <c r="H35" s="142">
        <v>55.555555555555557</v>
      </c>
      <c r="I35" s="341">
        <v>21</v>
      </c>
      <c r="J35" s="341">
        <v>9</v>
      </c>
      <c r="K35" s="142">
        <v>42.857142857142854</v>
      </c>
      <c r="L35" s="341">
        <v>5</v>
      </c>
      <c r="M35" s="143">
        <v>55.555555555555557</v>
      </c>
      <c r="N35" s="461"/>
      <c r="O35" s="33" t="s">
        <v>34</v>
      </c>
      <c r="P35" s="341">
        <v>20</v>
      </c>
      <c r="Q35" s="341">
        <v>9</v>
      </c>
      <c r="R35" s="142">
        <v>45</v>
      </c>
      <c r="S35" s="341">
        <v>5</v>
      </c>
      <c r="T35" s="142">
        <v>55.555555555555557</v>
      </c>
      <c r="U35" s="341">
        <v>1</v>
      </c>
      <c r="V35" s="341">
        <v>0</v>
      </c>
      <c r="W35" s="142">
        <v>0</v>
      </c>
      <c r="X35" s="341">
        <v>0</v>
      </c>
      <c r="Y35" s="143">
        <v>0</v>
      </c>
      <c r="Z35" s="461"/>
      <c r="AA35" s="33" t="s">
        <v>34</v>
      </c>
      <c r="AB35" s="341">
        <v>0</v>
      </c>
      <c r="AC35" s="341">
        <v>0</v>
      </c>
      <c r="AD35" s="142">
        <v>0</v>
      </c>
      <c r="AE35" s="341">
        <v>0</v>
      </c>
      <c r="AF35" s="142">
        <v>0</v>
      </c>
      <c r="AG35" s="341">
        <v>0</v>
      </c>
      <c r="AH35" s="341">
        <v>0</v>
      </c>
      <c r="AI35" s="142">
        <v>0</v>
      </c>
      <c r="AJ35" s="341">
        <v>0</v>
      </c>
      <c r="AK35" s="143">
        <v>0</v>
      </c>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3"/>
      <c r="BU35" s="343"/>
      <c r="BV35" s="343"/>
      <c r="BW35" s="343"/>
      <c r="BX35" s="343"/>
      <c r="BY35" s="343"/>
      <c r="BZ35" s="343"/>
      <c r="CA35" s="343"/>
      <c r="CB35" s="343"/>
    </row>
    <row r="36" spans="1:111" ht="16.899999999999999" customHeight="1">
      <c r="A36" s="26"/>
      <c r="B36" s="55" t="s">
        <v>56</v>
      </c>
      <c r="C36" s="28" t="s">
        <v>57</v>
      </c>
      <c r="D36" s="341">
        <v>7</v>
      </c>
      <c r="E36" s="341">
        <v>2</v>
      </c>
      <c r="F36" s="142">
        <v>28.571428571428569</v>
      </c>
      <c r="G36" s="341">
        <v>2</v>
      </c>
      <c r="H36" s="142">
        <v>100</v>
      </c>
      <c r="I36" s="341">
        <v>7</v>
      </c>
      <c r="J36" s="341">
        <v>2</v>
      </c>
      <c r="K36" s="142">
        <v>28.571428571428569</v>
      </c>
      <c r="L36" s="341">
        <v>2</v>
      </c>
      <c r="M36" s="143">
        <v>100</v>
      </c>
      <c r="N36" s="55" t="s">
        <v>56</v>
      </c>
      <c r="O36" s="28" t="s">
        <v>57</v>
      </c>
      <c r="P36" s="341">
        <v>6</v>
      </c>
      <c r="Q36" s="341">
        <v>2</v>
      </c>
      <c r="R36" s="142">
        <v>33.333333333333329</v>
      </c>
      <c r="S36" s="341">
        <v>2</v>
      </c>
      <c r="T36" s="142">
        <v>100</v>
      </c>
      <c r="U36" s="341">
        <v>1</v>
      </c>
      <c r="V36" s="341">
        <v>0</v>
      </c>
      <c r="W36" s="142">
        <v>0</v>
      </c>
      <c r="X36" s="341">
        <v>0</v>
      </c>
      <c r="Y36" s="143">
        <v>0</v>
      </c>
      <c r="Z36" s="55" t="s">
        <v>56</v>
      </c>
      <c r="AA36" s="28" t="s">
        <v>57</v>
      </c>
      <c r="AB36" s="341">
        <v>0</v>
      </c>
      <c r="AC36" s="341">
        <v>0</v>
      </c>
      <c r="AD36" s="142">
        <v>0</v>
      </c>
      <c r="AE36" s="341">
        <v>0</v>
      </c>
      <c r="AF36" s="142">
        <v>0</v>
      </c>
      <c r="AG36" s="341">
        <v>0</v>
      </c>
      <c r="AH36" s="341">
        <v>0</v>
      </c>
      <c r="AI36" s="142">
        <v>0</v>
      </c>
      <c r="AJ36" s="341">
        <v>0</v>
      </c>
      <c r="AK36" s="143">
        <v>0</v>
      </c>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c r="CB36" s="343"/>
    </row>
    <row r="37" spans="1:111" ht="16.899999999999999" customHeight="1">
      <c r="A37" s="99"/>
      <c r="B37" s="44" t="s">
        <v>58</v>
      </c>
      <c r="C37" s="33" t="s">
        <v>59</v>
      </c>
      <c r="D37" s="341">
        <v>4</v>
      </c>
      <c r="E37" s="341">
        <v>4</v>
      </c>
      <c r="F37" s="142">
        <v>100</v>
      </c>
      <c r="G37" s="341">
        <v>2</v>
      </c>
      <c r="H37" s="142">
        <v>50</v>
      </c>
      <c r="I37" s="341">
        <v>4</v>
      </c>
      <c r="J37" s="341">
        <v>4</v>
      </c>
      <c r="K37" s="142">
        <v>100</v>
      </c>
      <c r="L37" s="341">
        <v>2</v>
      </c>
      <c r="M37" s="143">
        <v>50</v>
      </c>
      <c r="N37" s="44" t="s">
        <v>58</v>
      </c>
      <c r="O37" s="33" t="s">
        <v>59</v>
      </c>
      <c r="P37" s="341">
        <v>4</v>
      </c>
      <c r="Q37" s="341">
        <v>4</v>
      </c>
      <c r="R37" s="142">
        <v>100</v>
      </c>
      <c r="S37" s="341">
        <v>2</v>
      </c>
      <c r="T37" s="142">
        <v>50</v>
      </c>
      <c r="U37" s="341">
        <v>0</v>
      </c>
      <c r="V37" s="341">
        <v>0</v>
      </c>
      <c r="W37" s="142">
        <v>0</v>
      </c>
      <c r="X37" s="341">
        <v>0</v>
      </c>
      <c r="Y37" s="143">
        <v>0</v>
      </c>
      <c r="Z37" s="44" t="s">
        <v>58</v>
      </c>
      <c r="AA37" s="33" t="s">
        <v>59</v>
      </c>
      <c r="AB37" s="341">
        <v>0</v>
      </c>
      <c r="AC37" s="341">
        <v>0</v>
      </c>
      <c r="AD37" s="142">
        <v>0</v>
      </c>
      <c r="AE37" s="341">
        <v>0</v>
      </c>
      <c r="AF37" s="142">
        <v>0</v>
      </c>
      <c r="AG37" s="341">
        <v>0</v>
      </c>
      <c r="AH37" s="341">
        <v>0</v>
      </c>
      <c r="AI37" s="142">
        <v>0</v>
      </c>
      <c r="AJ37" s="341">
        <v>0</v>
      </c>
      <c r="AK37" s="143">
        <v>0</v>
      </c>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c r="CB37" s="343"/>
    </row>
    <row r="38" spans="1:111" ht="16.899999999999999" customHeight="1">
      <c r="A38" s="26"/>
      <c r="B38" s="100" t="s">
        <v>60</v>
      </c>
      <c r="C38" s="56" t="s">
        <v>3104</v>
      </c>
      <c r="D38" s="341">
        <v>4</v>
      </c>
      <c r="E38" s="341">
        <v>4</v>
      </c>
      <c r="F38" s="142">
        <v>100</v>
      </c>
      <c r="G38" s="341">
        <v>4</v>
      </c>
      <c r="H38" s="142">
        <v>100</v>
      </c>
      <c r="I38" s="341">
        <v>4</v>
      </c>
      <c r="J38" s="341">
        <v>4</v>
      </c>
      <c r="K38" s="142">
        <v>100</v>
      </c>
      <c r="L38" s="341">
        <v>4</v>
      </c>
      <c r="M38" s="143">
        <v>100</v>
      </c>
      <c r="N38" s="100" t="s">
        <v>60</v>
      </c>
      <c r="O38" s="56" t="s">
        <v>3104</v>
      </c>
      <c r="P38" s="341">
        <v>4</v>
      </c>
      <c r="Q38" s="341">
        <v>4</v>
      </c>
      <c r="R38" s="142">
        <v>100</v>
      </c>
      <c r="S38" s="341">
        <v>4</v>
      </c>
      <c r="T38" s="142">
        <v>100</v>
      </c>
      <c r="U38" s="341">
        <v>0</v>
      </c>
      <c r="V38" s="341">
        <v>0</v>
      </c>
      <c r="W38" s="142">
        <v>0</v>
      </c>
      <c r="X38" s="341">
        <v>0</v>
      </c>
      <c r="Y38" s="143">
        <v>0</v>
      </c>
      <c r="Z38" s="100" t="s">
        <v>60</v>
      </c>
      <c r="AA38" s="56" t="s">
        <v>3104</v>
      </c>
      <c r="AB38" s="341">
        <v>0</v>
      </c>
      <c r="AC38" s="341">
        <v>0</v>
      </c>
      <c r="AD38" s="142">
        <v>0</v>
      </c>
      <c r="AE38" s="341">
        <v>0</v>
      </c>
      <c r="AF38" s="142">
        <v>0</v>
      </c>
      <c r="AG38" s="341">
        <v>0</v>
      </c>
      <c r="AH38" s="341">
        <v>0</v>
      </c>
      <c r="AI38" s="142">
        <v>0</v>
      </c>
      <c r="AJ38" s="341">
        <v>0</v>
      </c>
      <c r="AK38" s="143">
        <v>0</v>
      </c>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343"/>
      <c r="BX38" s="343"/>
      <c r="BY38" s="343"/>
      <c r="BZ38" s="343"/>
      <c r="CA38" s="343"/>
      <c r="CB38" s="343"/>
      <c r="CC38" s="346"/>
      <c r="CD38" s="346"/>
      <c r="CE38" s="346"/>
      <c r="CF38" s="346"/>
      <c r="CG38" s="346"/>
      <c r="CH38" s="346"/>
      <c r="CI38" s="346"/>
      <c r="CJ38" s="346"/>
    </row>
    <row r="39" spans="1:111" ht="16.899999999999999" customHeight="1">
      <c r="A39" s="26"/>
      <c r="B39" s="44" t="s">
        <v>62</v>
      </c>
      <c r="C39" s="56" t="s">
        <v>3105</v>
      </c>
      <c r="D39" s="341">
        <v>3</v>
      </c>
      <c r="E39" s="341">
        <v>0</v>
      </c>
      <c r="F39" s="142">
        <v>0</v>
      </c>
      <c r="G39" s="341">
        <v>0</v>
      </c>
      <c r="H39" s="142">
        <v>0</v>
      </c>
      <c r="I39" s="341">
        <v>3</v>
      </c>
      <c r="J39" s="341">
        <v>0</v>
      </c>
      <c r="K39" s="142">
        <v>0</v>
      </c>
      <c r="L39" s="341">
        <v>0</v>
      </c>
      <c r="M39" s="143">
        <v>0</v>
      </c>
      <c r="N39" s="44" t="s">
        <v>62</v>
      </c>
      <c r="O39" s="56" t="s">
        <v>3105</v>
      </c>
      <c r="P39" s="341">
        <v>0</v>
      </c>
      <c r="Q39" s="341">
        <v>0</v>
      </c>
      <c r="R39" s="142">
        <v>0</v>
      </c>
      <c r="S39" s="341">
        <v>0</v>
      </c>
      <c r="T39" s="142">
        <v>0</v>
      </c>
      <c r="U39" s="341">
        <v>0</v>
      </c>
      <c r="V39" s="341">
        <v>0</v>
      </c>
      <c r="W39" s="142">
        <v>0</v>
      </c>
      <c r="X39" s="341">
        <v>0</v>
      </c>
      <c r="Y39" s="143">
        <v>0</v>
      </c>
      <c r="Z39" s="44" t="s">
        <v>62</v>
      </c>
      <c r="AA39" s="56" t="s">
        <v>3105</v>
      </c>
      <c r="AB39" s="341">
        <v>0</v>
      </c>
      <c r="AC39" s="341">
        <v>0</v>
      </c>
      <c r="AD39" s="142">
        <v>0</v>
      </c>
      <c r="AE39" s="341">
        <v>0</v>
      </c>
      <c r="AF39" s="142">
        <v>0</v>
      </c>
      <c r="AG39" s="341">
        <v>3</v>
      </c>
      <c r="AH39" s="341">
        <v>0</v>
      </c>
      <c r="AI39" s="142">
        <v>0</v>
      </c>
      <c r="AJ39" s="341">
        <v>0</v>
      </c>
      <c r="AK39" s="143">
        <v>0</v>
      </c>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343"/>
      <c r="BX39" s="343"/>
      <c r="BY39" s="343"/>
      <c r="BZ39" s="343"/>
      <c r="CA39" s="343"/>
      <c r="CB39" s="343"/>
      <c r="CC39" s="346"/>
      <c r="CD39" s="346"/>
      <c r="CE39" s="346"/>
      <c r="CF39" s="346"/>
      <c r="CG39" s="346"/>
      <c r="CH39" s="346"/>
      <c r="CI39" s="346"/>
      <c r="CJ39" s="346"/>
    </row>
    <row r="40" spans="1:111" ht="16.899999999999999" customHeight="1">
      <c r="A40" s="26"/>
      <c r="B40" s="466" t="s">
        <v>64</v>
      </c>
      <c r="C40" s="43" t="s">
        <v>65</v>
      </c>
      <c r="D40" s="342">
        <v>4</v>
      </c>
      <c r="E40" s="342">
        <v>3</v>
      </c>
      <c r="F40" s="144">
        <v>75</v>
      </c>
      <c r="G40" s="342">
        <v>2</v>
      </c>
      <c r="H40" s="144">
        <v>66.666666666666657</v>
      </c>
      <c r="I40" s="342">
        <v>4</v>
      </c>
      <c r="J40" s="342">
        <v>3</v>
      </c>
      <c r="K40" s="144">
        <v>75</v>
      </c>
      <c r="L40" s="342">
        <v>2</v>
      </c>
      <c r="M40" s="145">
        <v>66.666666666666657</v>
      </c>
      <c r="N40" s="466" t="s">
        <v>64</v>
      </c>
      <c r="O40" s="43" t="s">
        <v>65</v>
      </c>
      <c r="P40" s="342">
        <v>4</v>
      </c>
      <c r="Q40" s="342">
        <v>3</v>
      </c>
      <c r="R40" s="144">
        <v>75</v>
      </c>
      <c r="S40" s="342">
        <v>2</v>
      </c>
      <c r="T40" s="144">
        <v>66.666666666666657</v>
      </c>
      <c r="U40" s="342">
        <v>0</v>
      </c>
      <c r="V40" s="342">
        <v>0</v>
      </c>
      <c r="W40" s="144">
        <v>0</v>
      </c>
      <c r="X40" s="342">
        <v>0</v>
      </c>
      <c r="Y40" s="145">
        <v>0</v>
      </c>
      <c r="Z40" s="466" t="s">
        <v>64</v>
      </c>
      <c r="AA40" s="43" t="s">
        <v>65</v>
      </c>
      <c r="AB40" s="342">
        <v>0</v>
      </c>
      <c r="AC40" s="342">
        <v>0</v>
      </c>
      <c r="AD40" s="144">
        <v>0</v>
      </c>
      <c r="AE40" s="342">
        <v>0</v>
      </c>
      <c r="AF40" s="144">
        <v>0</v>
      </c>
      <c r="AG40" s="342">
        <v>0</v>
      </c>
      <c r="AH40" s="342">
        <v>0</v>
      </c>
      <c r="AI40" s="144">
        <v>0</v>
      </c>
      <c r="AJ40" s="342">
        <v>0</v>
      </c>
      <c r="AK40" s="145">
        <v>0</v>
      </c>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6"/>
      <c r="CD40" s="346"/>
      <c r="CE40" s="346"/>
      <c r="CF40" s="346"/>
      <c r="CG40" s="346"/>
      <c r="CH40" s="346"/>
      <c r="CI40" s="346"/>
      <c r="CJ40" s="346"/>
    </row>
    <row r="41" spans="1:111" ht="16.899999999999999" customHeight="1">
      <c r="A41" s="26"/>
      <c r="B41" s="467"/>
      <c r="C41" s="43" t="s">
        <v>66</v>
      </c>
      <c r="D41" s="342">
        <v>4</v>
      </c>
      <c r="E41" s="342">
        <v>0</v>
      </c>
      <c r="F41" s="144">
        <v>0</v>
      </c>
      <c r="G41" s="342">
        <v>0</v>
      </c>
      <c r="H41" s="144">
        <v>0</v>
      </c>
      <c r="I41" s="342">
        <v>4</v>
      </c>
      <c r="J41" s="342">
        <v>0</v>
      </c>
      <c r="K41" s="144">
        <v>0</v>
      </c>
      <c r="L41" s="342">
        <v>0</v>
      </c>
      <c r="M41" s="145">
        <v>0</v>
      </c>
      <c r="N41" s="467"/>
      <c r="O41" s="43" t="s">
        <v>66</v>
      </c>
      <c r="P41" s="342">
        <v>4</v>
      </c>
      <c r="Q41" s="342">
        <v>0</v>
      </c>
      <c r="R41" s="144">
        <v>0</v>
      </c>
      <c r="S41" s="342">
        <v>0</v>
      </c>
      <c r="T41" s="144">
        <v>0</v>
      </c>
      <c r="U41" s="342">
        <v>0</v>
      </c>
      <c r="V41" s="342">
        <v>0</v>
      </c>
      <c r="W41" s="144">
        <v>0</v>
      </c>
      <c r="X41" s="342">
        <v>0</v>
      </c>
      <c r="Y41" s="145">
        <v>0</v>
      </c>
      <c r="Z41" s="467"/>
      <c r="AA41" s="43" t="s">
        <v>66</v>
      </c>
      <c r="AB41" s="342">
        <v>0</v>
      </c>
      <c r="AC41" s="342">
        <v>0</v>
      </c>
      <c r="AD41" s="144">
        <v>0</v>
      </c>
      <c r="AE41" s="342">
        <v>0</v>
      </c>
      <c r="AF41" s="144">
        <v>0</v>
      </c>
      <c r="AG41" s="342">
        <v>0</v>
      </c>
      <c r="AH41" s="342">
        <v>0</v>
      </c>
      <c r="AI41" s="144">
        <v>0</v>
      </c>
      <c r="AJ41" s="342">
        <v>0</v>
      </c>
      <c r="AK41" s="145">
        <v>0</v>
      </c>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6"/>
      <c r="CD41" s="346"/>
      <c r="CE41" s="346"/>
      <c r="CF41" s="346"/>
      <c r="CG41" s="346"/>
      <c r="CH41" s="346"/>
      <c r="CI41" s="346"/>
      <c r="CJ41" s="346"/>
    </row>
    <row r="42" spans="1:111" ht="16.899999999999999" customHeight="1">
      <c r="A42" s="26"/>
      <c r="B42" s="467"/>
      <c r="C42" s="43" t="s">
        <v>67</v>
      </c>
      <c r="D42" s="342">
        <v>2</v>
      </c>
      <c r="E42" s="342">
        <v>1</v>
      </c>
      <c r="F42" s="144">
        <v>50</v>
      </c>
      <c r="G42" s="342">
        <v>1</v>
      </c>
      <c r="H42" s="144">
        <v>100</v>
      </c>
      <c r="I42" s="342">
        <v>2</v>
      </c>
      <c r="J42" s="342">
        <v>1</v>
      </c>
      <c r="K42" s="144">
        <v>50</v>
      </c>
      <c r="L42" s="342">
        <v>1</v>
      </c>
      <c r="M42" s="145">
        <v>100</v>
      </c>
      <c r="N42" s="467"/>
      <c r="O42" s="43" t="s">
        <v>67</v>
      </c>
      <c r="P42" s="342">
        <v>2</v>
      </c>
      <c r="Q42" s="342">
        <v>1</v>
      </c>
      <c r="R42" s="144">
        <v>50</v>
      </c>
      <c r="S42" s="342">
        <v>1</v>
      </c>
      <c r="T42" s="144">
        <v>100</v>
      </c>
      <c r="U42" s="342">
        <v>0</v>
      </c>
      <c r="V42" s="342">
        <v>0</v>
      </c>
      <c r="W42" s="144">
        <v>0</v>
      </c>
      <c r="X42" s="342">
        <v>0</v>
      </c>
      <c r="Y42" s="145">
        <v>0</v>
      </c>
      <c r="Z42" s="467"/>
      <c r="AA42" s="43" t="s">
        <v>67</v>
      </c>
      <c r="AB42" s="342">
        <v>0</v>
      </c>
      <c r="AC42" s="342">
        <v>0</v>
      </c>
      <c r="AD42" s="144">
        <v>0</v>
      </c>
      <c r="AE42" s="342">
        <v>0</v>
      </c>
      <c r="AF42" s="144">
        <v>0</v>
      </c>
      <c r="AG42" s="342">
        <v>0</v>
      </c>
      <c r="AH42" s="342">
        <v>0</v>
      </c>
      <c r="AI42" s="144">
        <v>0</v>
      </c>
      <c r="AJ42" s="342">
        <v>0</v>
      </c>
      <c r="AK42" s="145">
        <v>0</v>
      </c>
    </row>
    <row r="43" spans="1:111" ht="16.899999999999999" customHeight="1">
      <c r="A43" s="99"/>
      <c r="B43" s="467"/>
      <c r="C43" s="43" t="s">
        <v>68</v>
      </c>
      <c r="D43" s="342">
        <v>0</v>
      </c>
      <c r="E43" s="342">
        <v>0</v>
      </c>
      <c r="F43" s="144">
        <v>0</v>
      </c>
      <c r="G43" s="342">
        <v>0</v>
      </c>
      <c r="H43" s="144">
        <v>0</v>
      </c>
      <c r="I43" s="342">
        <v>0</v>
      </c>
      <c r="J43" s="342">
        <v>0</v>
      </c>
      <c r="K43" s="144">
        <v>0</v>
      </c>
      <c r="L43" s="342">
        <v>0</v>
      </c>
      <c r="M43" s="145">
        <v>0</v>
      </c>
      <c r="N43" s="467"/>
      <c r="O43" s="43" t="s">
        <v>68</v>
      </c>
      <c r="P43" s="342">
        <v>0</v>
      </c>
      <c r="Q43" s="342">
        <v>0</v>
      </c>
      <c r="R43" s="144">
        <v>0</v>
      </c>
      <c r="S43" s="342">
        <v>0</v>
      </c>
      <c r="T43" s="144">
        <v>0</v>
      </c>
      <c r="U43" s="342">
        <v>0</v>
      </c>
      <c r="V43" s="342">
        <v>0</v>
      </c>
      <c r="W43" s="144">
        <v>0</v>
      </c>
      <c r="X43" s="342">
        <v>0</v>
      </c>
      <c r="Y43" s="145">
        <v>0</v>
      </c>
      <c r="Z43" s="467"/>
      <c r="AA43" s="43" t="s">
        <v>68</v>
      </c>
      <c r="AB43" s="342">
        <v>0</v>
      </c>
      <c r="AC43" s="342">
        <v>0</v>
      </c>
      <c r="AD43" s="144">
        <v>0</v>
      </c>
      <c r="AE43" s="342">
        <v>0</v>
      </c>
      <c r="AF43" s="144">
        <v>0</v>
      </c>
      <c r="AG43" s="342">
        <v>0</v>
      </c>
      <c r="AH43" s="342">
        <v>0</v>
      </c>
      <c r="AI43" s="144">
        <v>0</v>
      </c>
      <c r="AJ43" s="342">
        <v>0</v>
      </c>
      <c r="AK43" s="145">
        <v>0</v>
      </c>
    </row>
    <row r="44" spans="1:111" ht="16.899999999999999" customHeight="1">
      <c r="A44" s="26"/>
      <c r="B44" s="468"/>
      <c r="C44" s="33" t="s">
        <v>34</v>
      </c>
      <c r="D44" s="341">
        <v>10</v>
      </c>
      <c r="E44" s="341">
        <v>4</v>
      </c>
      <c r="F44" s="142">
        <v>40</v>
      </c>
      <c r="G44" s="341">
        <v>3</v>
      </c>
      <c r="H44" s="142">
        <v>75</v>
      </c>
      <c r="I44" s="341">
        <v>10</v>
      </c>
      <c r="J44" s="341">
        <v>4</v>
      </c>
      <c r="K44" s="142">
        <v>40</v>
      </c>
      <c r="L44" s="341">
        <v>3</v>
      </c>
      <c r="M44" s="143">
        <v>75</v>
      </c>
      <c r="N44" s="468"/>
      <c r="O44" s="33" t="s">
        <v>34</v>
      </c>
      <c r="P44" s="341">
        <v>10</v>
      </c>
      <c r="Q44" s="341">
        <v>4</v>
      </c>
      <c r="R44" s="142">
        <v>40</v>
      </c>
      <c r="S44" s="341">
        <v>3</v>
      </c>
      <c r="T44" s="142">
        <v>75</v>
      </c>
      <c r="U44" s="341">
        <v>0</v>
      </c>
      <c r="V44" s="341">
        <v>0</v>
      </c>
      <c r="W44" s="142">
        <v>0</v>
      </c>
      <c r="X44" s="341">
        <v>0</v>
      </c>
      <c r="Y44" s="143">
        <v>0</v>
      </c>
      <c r="Z44" s="468"/>
      <c r="AA44" s="33" t="s">
        <v>34</v>
      </c>
      <c r="AB44" s="341">
        <v>0</v>
      </c>
      <c r="AC44" s="341">
        <v>0</v>
      </c>
      <c r="AD44" s="142">
        <v>0</v>
      </c>
      <c r="AE44" s="341">
        <v>0</v>
      </c>
      <c r="AF44" s="142">
        <v>0</v>
      </c>
      <c r="AG44" s="341">
        <v>0</v>
      </c>
      <c r="AH44" s="341">
        <v>0</v>
      </c>
      <c r="AI44" s="142">
        <v>0</v>
      </c>
      <c r="AJ44" s="341">
        <v>0</v>
      </c>
      <c r="AK44" s="143">
        <v>0</v>
      </c>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6"/>
      <c r="CD44" s="346"/>
      <c r="CE44" s="346"/>
      <c r="CF44" s="346"/>
      <c r="CG44" s="346"/>
      <c r="CH44" s="346"/>
      <c r="CI44" s="346"/>
      <c r="CJ44" s="346"/>
      <c r="CK44" s="346"/>
      <c r="CL44" s="346"/>
      <c r="CM44" s="346"/>
      <c r="CN44" s="346"/>
      <c r="CO44" s="346"/>
      <c r="CP44" s="346"/>
      <c r="CQ44" s="346"/>
      <c r="CR44" s="346"/>
      <c r="CS44" s="346"/>
      <c r="CT44" s="346"/>
      <c r="CU44" s="346"/>
      <c r="CV44" s="346"/>
      <c r="CW44" s="346"/>
      <c r="CX44" s="346"/>
      <c r="CY44" s="346"/>
      <c r="CZ44" s="346"/>
    </row>
    <row r="45" spans="1:111" ht="16.899999999999999" customHeight="1">
      <c r="A45" s="26"/>
      <c r="B45" s="44" t="s">
        <v>69</v>
      </c>
      <c r="C45" s="33" t="s">
        <v>70</v>
      </c>
      <c r="D45" s="340">
        <v>8</v>
      </c>
      <c r="E45" s="340">
        <v>4</v>
      </c>
      <c r="F45" s="140">
        <v>50</v>
      </c>
      <c r="G45" s="340">
        <v>4</v>
      </c>
      <c r="H45" s="140">
        <v>100</v>
      </c>
      <c r="I45" s="340">
        <v>8</v>
      </c>
      <c r="J45" s="340">
        <v>4</v>
      </c>
      <c r="K45" s="140">
        <v>50</v>
      </c>
      <c r="L45" s="340">
        <v>4</v>
      </c>
      <c r="M45" s="141">
        <v>100</v>
      </c>
      <c r="N45" s="44" t="s">
        <v>69</v>
      </c>
      <c r="O45" s="33" t="s">
        <v>70</v>
      </c>
      <c r="P45" s="340">
        <v>6</v>
      </c>
      <c r="Q45" s="340">
        <v>4</v>
      </c>
      <c r="R45" s="140">
        <v>66.666666666666657</v>
      </c>
      <c r="S45" s="340">
        <v>4</v>
      </c>
      <c r="T45" s="140">
        <v>100</v>
      </c>
      <c r="U45" s="340">
        <v>2</v>
      </c>
      <c r="V45" s="340">
        <v>0</v>
      </c>
      <c r="W45" s="140">
        <v>0</v>
      </c>
      <c r="X45" s="340">
        <v>0</v>
      </c>
      <c r="Y45" s="141">
        <v>0</v>
      </c>
      <c r="Z45" s="44" t="s">
        <v>69</v>
      </c>
      <c r="AA45" s="33" t="s">
        <v>70</v>
      </c>
      <c r="AB45" s="340">
        <v>0</v>
      </c>
      <c r="AC45" s="340">
        <v>0</v>
      </c>
      <c r="AD45" s="140">
        <v>0</v>
      </c>
      <c r="AE45" s="340">
        <v>0</v>
      </c>
      <c r="AF45" s="140">
        <v>0</v>
      </c>
      <c r="AG45" s="340">
        <v>0</v>
      </c>
      <c r="AH45" s="340">
        <v>0</v>
      </c>
      <c r="AI45" s="140">
        <v>0</v>
      </c>
      <c r="AJ45" s="340">
        <v>0</v>
      </c>
      <c r="AK45" s="141">
        <v>0</v>
      </c>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c r="CZ45" s="346"/>
    </row>
    <row r="46" spans="1:111" ht="16.899999999999999" customHeight="1">
      <c r="A46" s="26"/>
      <c r="B46" s="44" t="s">
        <v>71</v>
      </c>
      <c r="C46" s="33" t="s">
        <v>72</v>
      </c>
      <c r="D46" s="341">
        <v>6</v>
      </c>
      <c r="E46" s="341">
        <v>4</v>
      </c>
      <c r="F46" s="142">
        <v>66.666666666666657</v>
      </c>
      <c r="G46" s="341">
        <v>3</v>
      </c>
      <c r="H46" s="142">
        <v>75</v>
      </c>
      <c r="I46" s="341">
        <v>6</v>
      </c>
      <c r="J46" s="341">
        <v>4</v>
      </c>
      <c r="K46" s="142">
        <v>66.666666666666657</v>
      </c>
      <c r="L46" s="341">
        <v>3</v>
      </c>
      <c r="M46" s="143">
        <v>75</v>
      </c>
      <c r="N46" s="44" t="s">
        <v>71</v>
      </c>
      <c r="O46" s="33" t="s">
        <v>72</v>
      </c>
      <c r="P46" s="341">
        <v>6</v>
      </c>
      <c r="Q46" s="341">
        <v>4</v>
      </c>
      <c r="R46" s="142">
        <v>66.666666666666657</v>
      </c>
      <c r="S46" s="341">
        <v>3</v>
      </c>
      <c r="T46" s="142">
        <v>75</v>
      </c>
      <c r="U46" s="341">
        <v>0</v>
      </c>
      <c r="V46" s="341">
        <v>0</v>
      </c>
      <c r="W46" s="142">
        <v>0</v>
      </c>
      <c r="X46" s="341">
        <v>0</v>
      </c>
      <c r="Y46" s="143">
        <v>0</v>
      </c>
      <c r="Z46" s="44" t="s">
        <v>71</v>
      </c>
      <c r="AA46" s="33" t="s">
        <v>72</v>
      </c>
      <c r="AB46" s="341">
        <v>0</v>
      </c>
      <c r="AC46" s="341">
        <v>0</v>
      </c>
      <c r="AD46" s="142">
        <v>0</v>
      </c>
      <c r="AE46" s="341">
        <v>0</v>
      </c>
      <c r="AF46" s="142">
        <v>0</v>
      </c>
      <c r="AG46" s="341">
        <v>0</v>
      </c>
      <c r="AH46" s="341">
        <v>0</v>
      </c>
      <c r="AI46" s="142">
        <v>0</v>
      </c>
      <c r="AJ46" s="341">
        <v>0</v>
      </c>
      <c r="AK46" s="143">
        <v>0</v>
      </c>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6"/>
      <c r="CD46" s="346"/>
      <c r="CE46" s="346"/>
      <c r="CF46" s="346"/>
      <c r="CG46" s="346"/>
      <c r="CH46" s="346"/>
      <c r="CI46" s="346"/>
      <c r="CJ46" s="346"/>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c r="DG46" s="346"/>
    </row>
    <row r="47" spans="1:111" ht="16.899999999999999" customHeight="1">
      <c r="A47" s="26"/>
      <c r="B47" s="57" t="s">
        <v>73</v>
      </c>
      <c r="C47" s="33" t="s">
        <v>74</v>
      </c>
      <c r="D47" s="341">
        <v>6</v>
      </c>
      <c r="E47" s="341">
        <v>3</v>
      </c>
      <c r="F47" s="142">
        <v>50</v>
      </c>
      <c r="G47" s="341">
        <v>3</v>
      </c>
      <c r="H47" s="142">
        <v>100</v>
      </c>
      <c r="I47" s="341">
        <v>6</v>
      </c>
      <c r="J47" s="341">
        <v>3</v>
      </c>
      <c r="K47" s="142">
        <v>50</v>
      </c>
      <c r="L47" s="341">
        <v>3</v>
      </c>
      <c r="M47" s="143">
        <v>100</v>
      </c>
      <c r="N47" s="57" t="s">
        <v>73</v>
      </c>
      <c r="O47" s="33" t="s">
        <v>74</v>
      </c>
      <c r="P47" s="341">
        <v>6</v>
      </c>
      <c r="Q47" s="341">
        <v>3</v>
      </c>
      <c r="R47" s="142">
        <v>50</v>
      </c>
      <c r="S47" s="341">
        <v>3</v>
      </c>
      <c r="T47" s="142">
        <v>100</v>
      </c>
      <c r="U47" s="341">
        <v>0</v>
      </c>
      <c r="V47" s="341">
        <v>0</v>
      </c>
      <c r="W47" s="142">
        <v>0</v>
      </c>
      <c r="X47" s="341">
        <v>0</v>
      </c>
      <c r="Y47" s="143">
        <v>0</v>
      </c>
      <c r="Z47" s="57" t="s">
        <v>73</v>
      </c>
      <c r="AA47" s="33" t="s">
        <v>74</v>
      </c>
      <c r="AB47" s="341">
        <v>0</v>
      </c>
      <c r="AC47" s="341">
        <v>0</v>
      </c>
      <c r="AD47" s="142">
        <v>0</v>
      </c>
      <c r="AE47" s="341">
        <v>0</v>
      </c>
      <c r="AF47" s="142">
        <v>0</v>
      </c>
      <c r="AG47" s="341">
        <v>0</v>
      </c>
      <c r="AH47" s="341">
        <v>0</v>
      </c>
      <c r="AI47" s="142">
        <v>0</v>
      </c>
      <c r="AJ47" s="341">
        <v>0</v>
      </c>
      <c r="AK47" s="143">
        <v>0</v>
      </c>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6"/>
      <c r="CD47" s="346"/>
      <c r="CE47" s="346"/>
      <c r="CF47" s="346"/>
      <c r="CG47" s="346"/>
      <c r="CH47" s="346"/>
      <c r="CI47" s="346"/>
      <c r="CJ47" s="346"/>
      <c r="CK47" s="346"/>
      <c r="CL47" s="346"/>
      <c r="CM47" s="346"/>
      <c r="CN47" s="346"/>
      <c r="CO47" s="346"/>
      <c r="CP47" s="346"/>
      <c r="CQ47" s="346"/>
      <c r="CR47" s="346"/>
      <c r="CS47" s="346"/>
      <c r="CT47" s="346"/>
      <c r="CU47" s="346"/>
      <c r="CV47" s="346"/>
      <c r="CW47" s="346"/>
      <c r="CX47" s="346"/>
      <c r="CY47" s="346"/>
      <c r="CZ47" s="346"/>
      <c r="DA47" s="346"/>
      <c r="DB47" s="346"/>
      <c r="DC47" s="346"/>
      <c r="DD47" s="346"/>
      <c r="DE47" s="346"/>
      <c r="DF47" s="346"/>
      <c r="DG47" s="346"/>
    </row>
    <row r="48" spans="1:111" ht="16.899999999999999" customHeight="1">
      <c r="A48" s="26"/>
      <c r="B48" s="459" t="s">
        <v>75</v>
      </c>
      <c r="C48" s="43" t="s">
        <v>76</v>
      </c>
      <c r="D48" s="342">
        <v>6</v>
      </c>
      <c r="E48" s="342">
        <v>5</v>
      </c>
      <c r="F48" s="144">
        <v>83.333333333333343</v>
      </c>
      <c r="G48" s="342">
        <v>5</v>
      </c>
      <c r="H48" s="144">
        <v>100</v>
      </c>
      <c r="I48" s="342">
        <v>6</v>
      </c>
      <c r="J48" s="342">
        <v>5</v>
      </c>
      <c r="K48" s="144">
        <v>83.333333333333343</v>
      </c>
      <c r="L48" s="342">
        <v>5</v>
      </c>
      <c r="M48" s="145">
        <v>100</v>
      </c>
      <c r="N48" s="459" t="s">
        <v>75</v>
      </c>
      <c r="O48" s="43" t="s">
        <v>76</v>
      </c>
      <c r="P48" s="342">
        <v>6</v>
      </c>
      <c r="Q48" s="342">
        <v>5</v>
      </c>
      <c r="R48" s="144">
        <v>83.333333333333343</v>
      </c>
      <c r="S48" s="342">
        <v>5</v>
      </c>
      <c r="T48" s="144">
        <v>100</v>
      </c>
      <c r="U48" s="342">
        <v>0</v>
      </c>
      <c r="V48" s="342">
        <v>0</v>
      </c>
      <c r="W48" s="144">
        <v>0</v>
      </c>
      <c r="X48" s="342">
        <v>0</v>
      </c>
      <c r="Y48" s="145">
        <v>0</v>
      </c>
      <c r="Z48" s="459" t="s">
        <v>75</v>
      </c>
      <c r="AA48" s="43" t="s">
        <v>76</v>
      </c>
      <c r="AB48" s="342">
        <v>0</v>
      </c>
      <c r="AC48" s="342">
        <v>0</v>
      </c>
      <c r="AD48" s="144">
        <v>0</v>
      </c>
      <c r="AE48" s="342">
        <v>0</v>
      </c>
      <c r="AF48" s="144">
        <v>0</v>
      </c>
      <c r="AG48" s="342">
        <v>0</v>
      </c>
      <c r="AH48" s="342">
        <v>0</v>
      </c>
      <c r="AI48" s="144">
        <v>0</v>
      </c>
      <c r="AJ48" s="342">
        <v>0</v>
      </c>
      <c r="AK48" s="145">
        <v>0</v>
      </c>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row>
    <row r="49" spans="1:128" ht="16.899999999999999" customHeight="1">
      <c r="A49" s="26"/>
      <c r="B49" s="460"/>
      <c r="C49" s="43" t="s">
        <v>77</v>
      </c>
      <c r="D49" s="342">
        <v>5</v>
      </c>
      <c r="E49" s="342">
        <v>3</v>
      </c>
      <c r="F49" s="144">
        <v>60</v>
      </c>
      <c r="G49" s="342">
        <v>3</v>
      </c>
      <c r="H49" s="144">
        <v>100</v>
      </c>
      <c r="I49" s="342">
        <v>5</v>
      </c>
      <c r="J49" s="342">
        <v>3</v>
      </c>
      <c r="K49" s="144">
        <v>60</v>
      </c>
      <c r="L49" s="342">
        <v>3</v>
      </c>
      <c r="M49" s="145">
        <v>100</v>
      </c>
      <c r="N49" s="460"/>
      <c r="O49" s="43" t="s">
        <v>77</v>
      </c>
      <c r="P49" s="342">
        <v>3</v>
      </c>
      <c r="Q49" s="342">
        <v>3</v>
      </c>
      <c r="R49" s="144">
        <v>100</v>
      </c>
      <c r="S49" s="342">
        <v>3</v>
      </c>
      <c r="T49" s="144">
        <v>100</v>
      </c>
      <c r="U49" s="342">
        <v>2</v>
      </c>
      <c r="V49" s="342">
        <v>0</v>
      </c>
      <c r="W49" s="144">
        <v>0</v>
      </c>
      <c r="X49" s="342">
        <v>0</v>
      </c>
      <c r="Y49" s="145">
        <v>0</v>
      </c>
      <c r="Z49" s="460"/>
      <c r="AA49" s="43" t="s">
        <v>77</v>
      </c>
      <c r="AB49" s="342">
        <v>0</v>
      </c>
      <c r="AC49" s="342">
        <v>0</v>
      </c>
      <c r="AD49" s="144">
        <v>0</v>
      </c>
      <c r="AE49" s="342">
        <v>0</v>
      </c>
      <c r="AF49" s="144">
        <v>0</v>
      </c>
      <c r="AG49" s="342">
        <v>0</v>
      </c>
      <c r="AH49" s="342">
        <v>0</v>
      </c>
      <c r="AI49" s="144">
        <v>0</v>
      </c>
      <c r="AJ49" s="342">
        <v>0</v>
      </c>
      <c r="AK49" s="145">
        <v>0</v>
      </c>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c r="DG49" s="346"/>
    </row>
    <row r="50" spans="1:128" ht="16.899999999999999" customHeight="1">
      <c r="A50" s="26"/>
      <c r="B50" s="461"/>
      <c r="C50" s="33" t="s">
        <v>34</v>
      </c>
      <c r="D50" s="341">
        <v>11</v>
      </c>
      <c r="E50" s="341">
        <v>8</v>
      </c>
      <c r="F50" s="142">
        <v>72.727272727272734</v>
      </c>
      <c r="G50" s="341">
        <v>8</v>
      </c>
      <c r="H50" s="142">
        <v>100</v>
      </c>
      <c r="I50" s="341">
        <v>11</v>
      </c>
      <c r="J50" s="341">
        <v>8</v>
      </c>
      <c r="K50" s="142">
        <v>72.727272727272734</v>
      </c>
      <c r="L50" s="341">
        <v>8</v>
      </c>
      <c r="M50" s="143">
        <v>100</v>
      </c>
      <c r="N50" s="461"/>
      <c r="O50" s="33" t="s">
        <v>34</v>
      </c>
      <c r="P50" s="341">
        <v>9</v>
      </c>
      <c r="Q50" s="341">
        <v>8</v>
      </c>
      <c r="R50" s="142">
        <v>88.888888888888886</v>
      </c>
      <c r="S50" s="341">
        <v>8</v>
      </c>
      <c r="T50" s="142">
        <v>100</v>
      </c>
      <c r="U50" s="341">
        <v>2</v>
      </c>
      <c r="V50" s="341">
        <v>0</v>
      </c>
      <c r="W50" s="142">
        <v>0</v>
      </c>
      <c r="X50" s="341">
        <v>0</v>
      </c>
      <c r="Y50" s="143">
        <v>0</v>
      </c>
      <c r="Z50" s="461"/>
      <c r="AA50" s="33" t="s">
        <v>34</v>
      </c>
      <c r="AB50" s="341">
        <v>0</v>
      </c>
      <c r="AC50" s="341">
        <v>0</v>
      </c>
      <c r="AD50" s="142">
        <v>0</v>
      </c>
      <c r="AE50" s="341">
        <v>0</v>
      </c>
      <c r="AF50" s="142">
        <v>0</v>
      </c>
      <c r="AG50" s="341">
        <v>0</v>
      </c>
      <c r="AH50" s="341">
        <v>0</v>
      </c>
      <c r="AI50" s="142">
        <v>0</v>
      </c>
      <c r="AJ50" s="341">
        <v>0</v>
      </c>
      <c r="AK50" s="143">
        <v>0</v>
      </c>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346"/>
      <c r="DA50" s="346"/>
      <c r="DB50" s="346"/>
      <c r="DC50" s="346"/>
      <c r="DD50" s="346"/>
      <c r="DE50" s="346"/>
      <c r="DF50" s="346"/>
      <c r="DG50" s="346"/>
    </row>
    <row r="51" spans="1:128" ht="16.899999999999999" customHeight="1">
      <c r="A51" s="26"/>
      <c r="B51" s="44" t="s">
        <v>78</v>
      </c>
      <c r="C51" s="33" t="s">
        <v>79</v>
      </c>
      <c r="D51" s="341">
        <v>8</v>
      </c>
      <c r="E51" s="341">
        <v>3</v>
      </c>
      <c r="F51" s="142">
        <v>37.5</v>
      </c>
      <c r="G51" s="341">
        <v>2</v>
      </c>
      <c r="H51" s="142">
        <v>66.666666666666657</v>
      </c>
      <c r="I51" s="341">
        <v>8</v>
      </c>
      <c r="J51" s="341">
        <v>3</v>
      </c>
      <c r="K51" s="142">
        <v>37.5</v>
      </c>
      <c r="L51" s="341">
        <v>2</v>
      </c>
      <c r="M51" s="143">
        <v>66.666666666666657</v>
      </c>
      <c r="N51" s="44" t="s">
        <v>78</v>
      </c>
      <c r="O51" s="33" t="s">
        <v>79</v>
      </c>
      <c r="P51" s="341">
        <v>8</v>
      </c>
      <c r="Q51" s="341">
        <v>3</v>
      </c>
      <c r="R51" s="142">
        <v>37.5</v>
      </c>
      <c r="S51" s="341">
        <v>2</v>
      </c>
      <c r="T51" s="142">
        <v>66.666666666666657</v>
      </c>
      <c r="U51" s="341">
        <v>0</v>
      </c>
      <c r="V51" s="341">
        <v>0</v>
      </c>
      <c r="W51" s="142">
        <v>0</v>
      </c>
      <c r="X51" s="341">
        <v>0</v>
      </c>
      <c r="Y51" s="143">
        <v>0</v>
      </c>
      <c r="Z51" s="44" t="s">
        <v>78</v>
      </c>
      <c r="AA51" s="33" t="s">
        <v>79</v>
      </c>
      <c r="AB51" s="341">
        <v>0</v>
      </c>
      <c r="AC51" s="341">
        <v>0</v>
      </c>
      <c r="AD51" s="142">
        <v>0</v>
      </c>
      <c r="AE51" s="341">
        <v>0</v>
      </c>
      <c r="AF51" s="142">
        <v>0</v>
      </c>
      <c r="AG51" s="341">
        <v>0</v>
      </c>
      <c r="AH51" s="341">
        <v>0</v>
      </c>
      <c r="AI51" s="142">
        <v>0</v>
      </c>
      <c r="AJ51" s="341">
        <v>0</v>
      </c>
      <c r="AK51" s="143">
        <v>0</v>
      </c>
    </row>
    <row r="52" spans="1:128" ht="16.899999999999999" customHeight="1">
      <c r="A52" s="99"/>
      <c r="B52" s="44" t="s">
        <v>80</v>
      </c>
      <c r="C52" s="33" t="s">
        <v>81</v>
      </c>
      <c r="D52" s="341">
        <v>2</v>
      </c>
      <c r="E52" s="341">
        <v>1</v>
      </c>
      <c r="F52" s="142">
        <v>50</v>
      </c>
      <c r="G52" s="341">
        <v>1</v>
      </c>
      <c r="H52" s="142">
        <v>100</v>
      </c>
      <c r="I52" s="341">
        <v>2</v>
      </c>
      <c r="J52" s="341">
        <v>1</v>
      </c>
      <c r="K52" s="142">
        <v>50</v>
      </c>
      <c r="L52" s="341">
        <v>1</v>
      </c>
      <c r="M52" s="143">
        <v>100</v>
      </c>
      <c r="N52" s="44" t="s">
        <v>80</v>
      </c>
      <c r="O52" s="33" t="s">
        <v>81</v>
      </c>
      <c r="P52" s="341">
        <v>2</v>
      </c>
      <c r="Q52" s="341">
        <v>1</v>
      </c>
      <c r="R52" s="142">
        <v>50</v>
      </c>
      <c r="S52" s="341">
        <v>1</v>
      </c>
      <c r="T52" s="142">
        <v>100</v>
      </c>
      <c r="U52" s="341">
        <v>0</v>
      </c>
      <c r="V52" s="341">
        <v>0</v>
      </c>
      <c r="W52" s="142">
        <v>0</v>
      </c>
      <c r="X52" s="341">
        <v>0</v>
      </c>
      <c r="Y52" s="143">
        <v>0</v>
      </c>
      <c r="Z52" s="44" t="s">
        <v>80</v>
      </c>
      <c r="AA52" s="33" t="s">
        <v>81</v>
      </c>
      <c r="AB52" s="341">
        <v>0</v>
      </c>
      <c r="AC52" s="341">
        <v>0</v>
      </c>
      <c r="AD52" s="142">
        <v>0</v>
      </c>
      <c r="AE52" s="341">
        <v>0</v>
      </c>
      <c r="AF52" s="142">
        <v>0</v>
      </c>
      <c r="AG52" s="341">
        <v>0</v>
      </c>
      <c r="AH52" s="341">
        <v>0</v>
      </c>
      <c r="AI52" s="142">
        <v>0</v>
      </c>
      <c r="AJ52" s="341">
        <v>0</v>
      </c>
      <c r="AK52" s="143">
        <v>0</v>
      </c>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6"/>
      <c r="CD52" s="346"/>
      <c r="CE52" s="346"/>
      <c r="CF52" s="346"/>
      <c r="CG52" s="346"/>
      <c r="CH52" s="346"/>
      <c r="CI52" s="346"/>
      <c r="CJ52" s="346"/>
      <c r="CK52" s="346"/>
      <c r="CL52" s="346"/>
      <c r="CM52" s="346"/>
      <c r="CN52" s="346"/>
      <c r="CO52" s="346"/>
      <c r="CP52" s="346"/>
      <c r="CQ52" s="346"/>
      <c r="CR52" s="346"/>
      <c r="CS52" s="346"/>
      <c r="CT52" s="346"/>
      <c r="CU52" s="346"/>
      <c r="CV52" s="346"/>
      <c r="CW52" s="346"/>
      <c r="CX52" s="346"/>
      <c r="CY52" s="346"/>
      <c r="CZ52" s="346"/>
      <c r="DA52" s="346"/>
      <c r="DB52" s="346"/>
      <c r="DC52" s="346"/>
      <c r="DD52" s="346"/>
      <c r="DE52" s="346"/>
      <c r="DF52" s="346"/>
      <c r="DG52" s="346"/>
      <c r="DH52" s="346"/>
      <c r="DI52" s="346"/>
      <c r="DJ52" s="346"/>
      <c r="DK52" s="346"/>
      <c r="DL52" s="346"/>
      <c r="DM52" s="346"/>
      <c r="DN52" s="346"/>
      <c r="DO52" s="346"/>
      <c r="DP52" s="346"/>
    </row>
    <row r="53" spans="1:128" ht="16.899999999999999" customHeight="1">
      <c r="A53" s="26"/>
      <c r="B53" s="75" t="s">
        <v>146</v>
      </c>
      <c r="C53" s="33" t="s">
        <v>3106</v>
      </c>
      <c r="D53" s="341">
        <v>10</v>
      </c>
      <c r="E53" s="341">
        <v>10</v>
      </c>
      <c r="F53" s="142">
        <v>100</v>
      </c>
      <c r="G53" s="341">
        <v>8</v>
      </c>
      <c r="H53" s="142">
        <v>80</v>
      </c>
      <c r="I53" s="341">
        <v>10</v>
      </c>
      <c r="J53" s="341">
        <v>10</v>
      </c>
      <c r="K53" s="142">
        <v>100</v>
      </c>
      <c r="L53" s="341">
        <v>8</v>
      </c>
      <c r="M53" s="143">
        <v>80</v>
      </c>
      <c r="N53" s="75" t="s">
        <v>146</v>
      </c>
      <c r="O53" s="33" t="s">
        <v>3106</v>
      </c>
      <c r="P53" s="341">
        <v>10</v>
      </c>
      <c r="Q53" s="341">
        <v>10</v>
      </c>
      <c r="R53" s="142">
        <v>100</v>
      </c>
      <c r="S53" s="341">
        <v>8</v>
      </c>
      <c r="T53" s="142">
        <v>80</v>
      </c>
      <c r="U53" s="341">
        <v>0</v>
      </c>
      <c r="V53" s="341">
        <v>0</v>
      </c>
      <c r="W53" s="142">
        <v>0</v>
      </c>
      <c r="X53" s="341">
        <v>0</v>
      </c>
      <c r="Y53" s="143">
        <v>0</v>
      </c>
      <c r="Z53" s="75" t="s">
        <v>146</v>
      </c>
      <c r="AA53" s="33" t="s">
        <v>3106</v>
      </c>
      <c r="AB53" s="341">
        <v>0</v>
      </c>
      <c r="AC53" s="341">
        <v>0</v>
      </c>
      <c r="AD53" s="142">
        <v>0</v>
      </c>
      <c r="AE53" s="341">
        <v>0</v>
      </c>
      <c r="AF53" s="142">
        <v>0</v>
      </c>
      <c r="AG53" s="341">
        <v>0</v>
      </c>
      <c r="AH53" s="341">
        <v>0</v>
      </c>
      <c r="AI53" s="142">
        <v>0</v>
      </c>
      <c r="AJ53" s="341">
        <v>0</v>
      </c>
      <c r="AK53" s="143">
        <v>0</v>
      </c>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c r="DP53" s="346"/>
    </row>
    <row r="54" spans="1:128" ht="16.899999999999999" customHeight="1">
      <c r="A54" s="26"/>
      <c r="B54" s="44" t="s">
        <v>84</v>
      </c>
      <c r="C54" s="33" t="s">
        <v>85</v>
      </c>
      <c r="D54" s="341">
        <v>2</v>
      </c>
      <c r="E54" s="341">
        <v>2</v>
      </c>
      <c r="F54" s="142">
        <v>100</v>
      </c>
      <c r="G54" s="341">
        <v>2</v>
      </c>
      <c r="H54" s="142">
        <v>100</v>
      </c>
      <c r="I54" s="341">
        <v>2</v>
      </c>
      <c r="J54" s="341">
        <v>2</v>
      </c>
      <c r="K54" s="142">
        <v>100</v>
      </c>
      <c r="L54" s="341">
        <v>2</v>
      </c>
      <c r="M54" s="143">
        <v>100</v>
      </c>
      <c r="N54" s="44" t="s">
        <v>84</v>
      </c>
      <c r="O54" s="33" t="s">
        <v>85</v>
      </c>
      <c r="P54" s="341">
        <v>2</v>
      </c>
      <c r="Q54" s="341">
        <v>2</v>
      </c>
      <c r="R54" s="142">
        <v>100</v>
      </c>
      <c r="S54" s="341">
        <v>2</v>
      </c>
      <c r="T54" s="142">
        <v>100</v>
      </c>
      <c r="U54" s="341">
        <v>0</v>
      </c>
      <c r="V54" s="341">
        <v>0</v>
      </c>
      <c r="W54" s="142">
        <v>0</v>
      </c>
      <c r="X54" s="341">
        <v>0</v>
      </c>
      <c r="Y54" s="143">
        <v>0</v>
      </c>
      <c r="Z54" s="44" t="s">
        <v>84</v>
      </c>
      <c r="AA54" s="33" t="s">
        <v>85</v>
      </c>
      <c r="AB54" s="341">
        <v>0</v>
      </c>
      <c r="AC54" s="341">
        <v>0</v>
      </c>
      <c r="AD54" s="142">
        <v>0</v>
      </c>
      <c r="AE54" s="341">
        <v>0</v>
      </c>
      <c r="AF54" s="142">
        <v>0</v>
      </c>
      <c r="AG54" s="341">
        <v>0</v>
      </c>
      <c r="AH54" s="341">
        <v>0</v>
      </c>
      <c r="AI54" s="142">
        <v>0</v>
      </c>
      <c r="AJ54" s="341">
        <v>0</v>
      </c>
      <c r="AK54" s="143">
        <v>0</v>
      </c>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6"/>
      <c r="CD54" s="346"/>
      <c r="CE54" s="346"/>
      <c r="CF54" s="346"/>
      <c r="CG54" s="346"/>
      <c r="CH54" s="346"/>
      <c r="CI54" s="346"/>
      <c r="CJ54" s="346"/>
      <c r="CK54" s="346"/>
      <c r="CL54" s="346"/>
      <c r="CM54" s="346"/>
      <c r="CN54" s="346"/>
      <c r="CO54" s="346"/>
      <c r="CP54" s="346"/>
      <c r="CQ54" s="346"/>
      <c r="CR54" s="346"/>
      <c r="CS54" s="346"/>
      <c r="CT54" s="346"/>
      <c r="CU54" s="346"/>
      <c r="CV54" s="346"/>
      <c r="CW54" s="346"/>
      <c r="CX54" s="346"/>
      <c r="CY54" s="346"/>
      <c r="CZ54" s="346"/>
      <c r="DA54" s="346"/>
      <c r="DB54" s="346"/>
      <c r="DC54" s="346"/>
      <c r="DD54" s="346"/>
      <c r="DE54" s="346"/>
      <c r="DF54" s="346"/>
      <c r="DG54" s="346"/>
      <c r="DH54" s="346"/>
      <c r="DI54" s="346"/>
      <c r="DJ54" s="346"/>
      <c r="DK54" s="346"/>
      <c r="DL54" s="346"/>
      <c r="DM54" s="346"/>
      <c r="DN54" s="346"/>
      <c r="DO54" s="346"/>
      <c r="DP54" s="346"/>
    </row>
    <row r="55" spans="1:128" ht="16.899999999999999" customHeight="1">
      <c r="A55" s="26"/>
      <c r="B55" s="459" t="s">
        <v>86</v>
      </c>
      <c r="C55" s="43" t="s">
        <v>87</v>
      </c>
      <c r="D55" s="342">
        <v>2</v>
      </c>
      <c r="E55" s="342">
        <v>2</v>
      </c>
      <c r="F55" s="144">
        <v>100</v>
      </c>
      <c r="G55" s="342">
        <v>2</v>
      </c>
      <c r="H55" s="144">
        <v>100</v>
      </c>
      <c r="I55" s="342">
        <v>2</v>
      </c>
      <c r="J55" s="342">
        <v>2</v>
      </c>
      <c r="K55" s="144">
        <v>100</v>
      </c>
      <c r="L55" s="342">
        <v>2</v>
      </c>
      <c r="M55" s="145">
        <v>100</v>
      </c>
      <c r="N55" s="459" t="s">
        <v>86</v>
      </c>
      <c r="O55" s="43" t="s">
        <v>87</v>
      </c>
      <c r="P55" s="342">
        <v>2</v>
      </c>
      <c r="Q55" s="342">
        <v>2</v>
      </c>
      <c r="R55" s="144">
        <v>100</v>
      </c>
      <c r="S55" s="342">
        <v>2</v>
      </c>
      <c r="T55" s="144">
        <v>100</v>
      </c>
      <c r="U55" s="342">
        <v>0</v>
      </c>
      <c r="V55" s="342">
        <v>0</v>
      </c>
      <c r="W55" s="144">
        <v>0</v>
      </c>
      <c r="X55" s="342">
        <v>0</v>
      </c>
      <c r="Y55" s="145">
        <v>0</v>
      </c>
      <c r="Z55" s="459" t="s">
        <v>86</v>
      </c>
      <c r="AA55" s="43" t="s">
        <v>87</v>
      </c>
      <c r="AB55" s="342">
        <v>0</v>
      </c>
      <c r="AC55" s="342">
        <v>0</v>
      </c>
      <c r="AD55" s="144">
        <v>0</v>
      </c>
      <c r="AE55" s="342">
        <v>0</v>
      </c>
      <c r="AF55" s="144">
        <v>0</v>
      </c>
      <c r="AG55" s="342">
        <v>0</v>
      </c>
      <c r="AH55" s="342">
        <v>0</v>
      </c>
      <c r="AI55" s="144">
        <v>0</v>
      </c>
      <c r="AJ55" s="342">
        <v>0</v>
      </c>
      <c r="AK55" s="145">
        <v>0</v>
      </c>
    </row>
    <row r="56" spans="1:128" ht="16.899999999999999" customHeight="1">
      <c r="A56" s="26"/>
      <c r="B56" s="460"/>
      <c r="C56" s="43" t="s">
        <v>3073</v>
      </c>
      <c r="D56" s="342">
        <v>4</v>
      </c>
      <c r="E56" s="342">
        <v>4</v>
      </c>
      <c r="F56" s="144">
        <v>100</v>
      </c>
      <c r="G56" s="342">
        <v>3</v>
      </c>
      <c r="H56" s="144">
        <v>75</v>
      </c>
      <c r="I56" s="342">
        <v>4</v>
      </c>
      <c r="J56" s="342">
        <v>4</v>
      </c>
      <c r="K56" s="144">
        <v>100</v>
      </c>
      <c r="L56" s="342">
        <v>3</v>
      </c>
      <c r="M56" s="145">
        <v>75</v>
      </c>
      <c r="N56" s="460"/>
      <c r="O56" s="43" t="s">
        <v>3073</v>
      </c>
      <c r="P56" s="342">
        <v>4</v>
      </c>
      <c r="Q56" s="342">
        <v>4</v>
      </c>
      <c r="R56" s="144">
        <v>100</v>
      </c>
      <c r="S56" s="342">
        <v>3</v>
      </c>
      <c r="T56" s="144">
        <v>75</v>
      </c>
      <c r="U56" s="342">
        <v>0</v>
      </c>
      <c r="V56" s="342">
        <v>0</v>
      </c>
      <c r="W56" s="144">
        <v>0</v>
      </c>
      <c r="X56" s="342">
        <v>0</v>
      </c>
      <c r="Y56" s="145">
        <v>0</v>
      </c>
      <c r="Z56" s="460"/>
      <c r="AA56" s="43" t="s">
        <v>3073</v>
      </c>
      <c r="AB56" s="342">
        <v>0</v>
      </c>
      <c r="AC56" s="342">
        <v>0</v>
      </c>
      <c r="AD56" s="144">
        <v>0</v>
      </c>
      <c r="AE56" s="342">
        <v>0</v>
      </c>
      <c r="AF56" s="144">
        <v>0</v>
      </c>
      <c r="AG56" s="342">
        <v>0</v>
      </c>
      <c r="AH56" s="342">
        <v>0</v>
      </c>
      <c r="AI56" s="144">
        <v>0</v>
      </c>
      <c r="AJ56" s="342">
        <v>0</v>
      </c>
      <c r="AK56" s="145">
        <v>0</v>
      </c>
    </row>
    <row r="57" spans="1:128" ht="16.899999999999999" customHeight="1">
      <c r="A57" s="26"/>
      <c r="B57" s="461"/>
      <c r="C57" s="33" t="s">
        <v>34</v>
      </c>
      <c r="D57" s="341">
        <v>6</v>
      </c>
      <c r="E57" s="341">
        <v>6</v>
      </c>
      <c r="F57" s="142">
        <v>100</v>
      </c>
      <c r="G57" s="341">
        <v>5</v>
      </c>
      <c r="H57" s="142">
        <v>83.333333333333343</v>
      </c>
      <c r="I57" s="341">
        <v>6</v>
      </c>
      <c r="J57" s="341">
        <v>6</v>
      </c>
      <c r="K57" s="142">
        <v>100</v>
      </c>
      <c r="L57" s="341">
        <v>5</v>
      </c>
      <c r="M57" s="143">
        <v>83.333333333333343</v>
      </c>
      <c r="N57" s="461"/>
      <c r="O57" s="33" t="s">
        <v>34</v>
      </c>
      <c r="P57" s="341">
        <v>6</v>
      </c>
      <c r="Q57" s="341">
        <v>6</v>
      </c>
      <c r="R57" s="142">
        <v>100</v>
      </c>
      <c r="S57" s="341">
        <v>5</v>
      </c>
      <c r="T57" s="142">
        <v>83.333333333333343</v>
      </c>
      <c r="U57" s="341">
        <v>0</v>
      </c>
      <c r="V57" s="341">
        <v>0</v>
      </c>
      <c r="W57" s="142">
        <v>0</v>
      </c>
      <c r="X57" s="341">
        <v>0</v>
      </c>
      <c r="Y57" s="143">
        <v>0</v>
      </c>
      <c r="Z57" s="461"/>
      <c r="AA57" s="33" t="s">
        <v>34</v>
      </c>
      <c r="AB57" s="341">
        <v>0</v>
      </c>
      <c r="AC57" s="341">
        <v>0</v>
      </c>
      <c r="AD57" s="142">
        <v>0</v>
      </c>
      <c r="AE57" s="341">
        <v>0</v>
      </c>
      <c r="AF57" s="142">
        <v>0</v>
      </c>
      <c r="AG57" s="341">
        <v>0</v>
      </c>
      <c r="AH57" s="341">
        <v>0</v>
      </c>
      <c r="AI57" s="142">
        <v>0</v>
      </c>
      <c r="AJ57" s="341">
        <v>0</v>
      </c>
      <c r="AK57" s="143">
        <v>0</v>
      </c>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row>
    <row r="58" spans="1:128" ht="16.899999999999999" customHeight="1">
      <c r="A58" s="26"/>
      <c r="B58" s="459" t="s">
        <v>89</v>
      </c>
      <c r="C58" s="43" t="s">
        <v>90</v>
      </c>
      <c r="D58" s="344">
        <v>6</v>
      </c>
      <c r="E58" s="344">
        <v>1</v>
      </c>
      <c r="F58" s="146">
        <v>16.666666666666664</v>
      </c>
      <c r="G58" s="344">
        <v>1</v>
      </c>
      <c r="H58" s="146">
        <v>100</v>
      </c>
      <c r="I58" s="344">
        <v>6</v>
      </c>
      <c r="J58" s="344">
        <v>1</v>
      </c>
      <c r="K58" s="146">
        <v>16.666666666666664</v>
      </c>
      <c r="L58" s="344">
        <v>1</v>
      </c>
      <c r="M58" s="147">
        <v>100</v>
      </c>
      <c r="N58" s="459" t="s">
        <v>89</v>
      </c>
      <c r="O58" s="43" t="s">
        <v>90</v>
      </c>
      <c r="P58" s="344">
        <v>5</v>
      </c>
      <c r="Q58" s="344">
        <v>1</v>
      </c>
      <c r="R58" s="146">
        <v>20</v>
      </c>
      <c r="S58" s="344">
        <v>1</v>
      </c>
      <c r="T58" s="146">
        <v>100</v>
      </c>
      <c r="U58" s="344">
        <v>1</v>
      </c>
      <c r="V58" s="344">
        <v>0</v>
      </c>
      <c r="W58" s="146">
        <v>0</v>
      </c>
      <c r="X58" s="344">
        <v>0</v>
      </c>
      <c r="Y58" s="147">
        <v>0</v>
      </c>
      <c r="Z58" s="459" t="s">
        <v>89</v>
      </c>
      <c r="AA58" s="43" t="s">
        <v>90</v>
      </c>
      <c r="AB58" s="344">
        <v>0</v>
      </c>
      <c r="AC58" s="344">
        <v>0</v>
      </c>
      <c r="AD58" s="146">
        <v>0</v>
      </c>
      <c r="AE58" s="344">
        <v>0</v>
      </c>
      <c r="AF58" s="146">
        <v>0</v>
      </c>
      <c r="AG58" s="344">
        <v>0</v>
      </c>
      <c r="AH58" s="344">
        <v>0</v>
      </c>
      <c r="AI58" s="146">
        <v>0</v>
      </c>
      <c r="AJ58" s="344">
        <v>0</v>
      </c>
      <c r="AK58" s="147">
        <v>0</v>
      </c>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6"/>
      <c r="CD58" s="346"/>
      <c r="CE58" s="346"/>
      <c r="CF58" s="346"/>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346"/>
      <c r="DF58" s="346"/>
      <c r="DG58" s="346"/>
      <c r="DH58" s="346"/>
      <c r="DI58" s="346"/>
      <c r="DJ58" s="346"/>
      <c r="DK58" s="346"/>
      <c r="DL58" s="346"/>
      <c r="DM58" s="346"/>
      <c r="DN58" s="346"/>
      <c r="DO58" s="346"/>
      <c r="DP58" s="346"/>
      <c r="DQ58" s="346"/>
      <c r="DR58" s="346"/>
      <c r="DS58" s="346"/>
      <c r="DT58" s="346"/>
      <c r="DU58" s="346"/>
      <c r="DV58" s="346"/>
      <c r="DW58" s="346"/>
      <c r="DX58" s="346"/>
    </row>
    <row r="59" spans="1:128" ht="16.899999999999999" customHeight="1">
      <c r="A59" s="26"/>
      <c r="B59" s="460"/>
      <c r="C59" s="43" t="s">
        <v>91</v>
      </c>
      <c r="D59" s="344">
        <v>4</v>
      </c>
      <c r="E59" s="344">
        <v>3</v>
      </c>
      <c r="F59" s="146">
        <v>75</v>
      </c>
      <c r="G59" s="344">
        <v>1</v>
      </c>
      <c r="H59" s="146">
        <v>33.333333333333329</v>
      </c>
      <c r="I59" s="344">
        <v>4</v>
      </c>
      <c r="J59" s="344">
        <v>3</v>
      </c>
      <c r="K59" s="146">
        <v>75</v>
      </c>
      <c r="L59" s="344">
        <v>1</v>
      </c>
      <c r="M59" s="147">
        <v>33.333333333333329</v>
      </c>
      <c r="N59" s="460"/>
      <c r="O59" s="43" t="s">
        <v>91</v>
      </c>
      <c r="P59" s="344">
        <v>4</v>
      </c>
      <c r="Q59" s="344">
        <v>3</v>
      </c>
      <c r="R59" s="146">
        <v>75</v>
      </c>
      <c r="S59" s="344">
        <v>1</v>
      </c>
      <c r="T59" s="146">
        <v>33.333333333333329</v>
      </c>
      <c r="U59" s="344">
        <v>0</v>
      </c>
      <c r="V59" s="344">
        <v>0</v>
      </c>
      <c r="W59" s="146">
        <v>0</v>
      </c>
      <c r="X59" s="344">
        <v>0</v>
      </c>
      <c r="Y59" s="147">
        <v>0</v>
      </c>
      <c r="Z59" s="460"/>
      <c r="AA59" s="43" t="s">
        <v>91</v>
      </c>
      <c r="AB59" s="344">
        <v>0</v>
      </c>
      <c r="AC59" s="344">
        <v>0</v>
      </c>
      <c r="AD59" s="146">
        <v>0</v>
      </c>
      <c r="AE59" s="344">
        <v>0</v>
      </c>
      <c r="AF59" s="146">
        <v>0</v>
      </c>
      <c r="AG59" s="344">
        <v>0</v>
      </c>
      <c r="AH59" s="344">
        <v>0</v>
      </c>
      <c r="AI59" s="146">
        <v>0</v>
      </c>
      <c r="AJ59" s="344">
        <v>0</v>
      </c>
      <c r="AK59" s="147">
        <v>0</v>
      </c>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c r="DX59" s="346"/>
    </row>
    <row r="60" spans="1:128" ht="16.899999999999999" customHeight="1">
      <c r="A60" s="26"/>
      <c r="B60" s="461"/>
      <c r="C60" s="33" t="s">
        <v>34</v>
      </c>
      <c r="D60" s="341">
        <v>10</v>
      </c>
      <c r="E60" s="341">
        <v>4</v>
      </c>
      <c r="F60" s="142">
        <v>40</v>
      </c>
      <c r="G60" s="341">
        <v>2</v>
      </c>
      <c r="H60" s="142">
        <v>50</v>
      </c>
      <c r="I60" s="341">
        <v>10</v>
      </c>
      <c r="J60" s="341">
        <v>4</v>
      </c>
      <c r="K60" s="142">
        <v>40</v>
      </c>
      <c r="L60" s="341">
        <v>2</v>
      </c>
      <c r="M60" s="143">
        <v>50</v>
      </c>
      <c r="N60" s="461"/>
      <c r="O60" s="33" t="s">
        <v>34</v>
      </c>
      <c r="P60" s="341">
        <v>9</v>
      </c>
      <c r="Q60" s="341">
        <v>4</v>
      </c>
      <c r="R60" s="142">
        <v>44.444444444444443</v>
      </c>
      <c r="S60" s="341">
        <v>2</v>
      </c>
      <c r="T60" s="142">
        <v>50</v>
      </c>
      <c r="U60" s="341">
        <v>1</v>
      </c>
      <c r="V60" s="341">
        <v>0</v>
      </c>
      <c r="W60" s="142">
        <v>0</v>
      </c>
      <c r="X60" s="341">
        <v>0</v>
      </c>
      <c r="Y60" s="143">
        <v>0</v>
      </c>
      <c r="Z60" s="461"/>
      <c r="AA60" s="33" t="s">
        <v>34</v>
      </c>
      <c r="AB60" s="341">
        <v>0</v>
      </c>
      <c r="AC60" s="341">
        <v>0</v>
      </c>
      <c r="AD60" s="142">
        <v>0</v>
      </c>
      <c r="AE60" s="341">
        <v>0</v>
      </c>
      <c r="AF60" s="142">
        <v>0</v>
      </c>
      <c r="AG60" s="341">
        <v>0</v>
      </c>
      <c r="AH60" s="341">
        <v>0</v>
      </c>
      <c r="AI60" s="142">
        <v>0</v>
      </c>
      <c r="AJ60" s="341">
        <v>0</v>
      </c>
      <c r="AK60" s="143">
        <v>0</v>
      </c>
    </row>
    <row r="61" spans="1:128" s="346" customFormat="1" ht="16.899999999999999" customHeight="1">
      <c r="A61" s="26"/>
      <c r="B61" s="459" t="s">
        <v>92</v>
      </c>
      <c r="C61" s="43" t="s">
        <v>93</v>
      </c>
      <c r="D61" s="342">
        <v>1</v>
      </c>
      <c r="E61" s="342">
        <v>2</v>
      </c>
      <c r="F61" s="144">
        <v>200</v>
      </c>
      <c r="G61" s="342">
        <v>1</v>
      </c>
      <c r="H61" s="144">
        <v>50</v>
      </c>
      <c r="I61" s="342">
        <v>1</v>
      </c>
      <c r="J61" s="342">
        <v>2</v>
      </c>
      <c r="K61" s="144">
        <v>200</v>
      </c>
      <c r="L61" s="342">
        <v>1</v>
      </c>
      <c r="M61" s="145">
        <v>50</v>
      </c>
      <c r="N61" s="459" t="s">
        <v>92</v>
      </c>
      <c r="O61" s="43" t="s">
        <v>93</v>
      </c>
      <c r="P61" s="342">
        <v>1</v>
      </c>
      <c r="Q61" s="342">
        <v>2</v>
      </c>
      <c r="R61" s="144">
        <v>200</v>
      </c>
      <c r="S61" s="342">
        <v>1</v>
      </c>
      <c r="T61" s="144">
        <v>50</v>
      </c>
      <c r="U61" s="342">
        <v>0</v>
      </c>
      <c r="V61" s="342">
        <v>0</v>
      </c>
      <c r="W61" s="144">
        <v>0</v>
      </c>
      <c r="X61" s="342">
        <v>0</v>
      </c>
      <c r="Y61" s="145">
        <v>0</v>
      </c>
      <c r="Z61" s="459" t="s">
        <v>92</v>
      </c>
      <c r="AA61" s="43" t="s">
        <v>93</v>
      </c>
      <c r="AB61" s="342">
        <v>0</v>
      </c>
      <c r="AC61" s="342">
        <v>0</v>
      </c>
      <c r="AD61" s="144">
        <v>0</v>
      </c>
      <c r="AE61" s="342">
        <v>0</v>
      </c>
      <c r="AF61" s="144">
        <v>0</v>
      </c>
      <c r="AG61" s="342">
        <v>0</v>
      </c>
      <c r="AH61" s="342">
        <v>0</v>
      </c>
      <c r="AI61" s="144">
        <v>0</v>
      </c>
      <c r="AJ61" s="342">
        <v>0</v>
      </c>
      <c r="AK61" s="145">
        <v>0</v>
      </c>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row>
    <row r="62" spans="1:128" s="346" customFormat="1" ht="16.899999999999999" customHeight="1">
      <c r="A62" s="26"/>
      <c r="B62" s="460"/>
      <c r="C62" s="43" t="s">
        <v>94</v>
      </c>
      <c r="D62" s="342">
        <v>5</v>
      </c>
      <c r="E62" s="342">
        <v>4</v>
      </c>
      <c r="F62" s="144">
        <v>80</v>
      </c>
      <c r="G62" s="342">
        <v>1</v>
      </c>
      <c r="H62" s="144">
        <v>25</v>
      </c>
      <c r="I62" s="342">
        <v>5</v>
      </c>
      <c r="J62" s="342">
        <v>4</v>
      </c>
      <c r="K62" s="144">
        <v>80</v>
      </c>
      <c r="L62" s="342">
        <v>1</v>
      </c>
      <c r="M62" s="145">
        <v>25</v>
      </c>
      <c r="N62" s="460"/>
      <c r="O62" s="43" t="s">
        <v>94</v>
      </c>
      <c r="P62" s="342">
        <v>5</v>
      </c>
      <c r="Q62" s="342">
        <v>4</v>
      </c>
      <c r="R62" s="144">
        <v>80</v>
      </c>
      <c r="S62" s="342">
        <v>1</v>
      </c>
      <c r="T62" s="144">
        <v>25</v>
      </c>
      <c r="U62" s="342">
        <v>0</v>
      </c>
      <c r="V62" s="342">
        <v>0</v>
      </c>
      <c r="W62" s="144">
        <v>0</v>
      </c>
      <c r="X62" s="342">
        <v>0</v>
      </c>
      <c r="Y62" s="145">
        <v>0</v>
      </c>
      <c r="Z62" s="460"/>
      <c r="AA62" s="43" t="s">
        <v>94</v>
      </c>
      <c r="AB62" s="342">
        <v>0</v>
      </c>
      <c r="AC62" s="342">
        <v>0</v>
      </c>
      <c r="AD62" s="144">
        <v>0</v>
      </c>
      <c r="AE62" s="342">
        <v>0</v>
      </c>
      <c r="AF62" s="144">
        <v>0</v>
      </c>
      <c r="AG62" s="342">
        <v>0</v>
      </c>
      <c r="AH62" s="342">
        <v>0</v>
      </c>
      <c r="AI62" s="144">
        <v>0</v>
      </c>
      <c r="AJ62" s="342">
        <v>0</v>
      </c>
      <c r="AK62" s="145">
        <v>0</v>
      </c>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row>
    <row r="63" spans="1:128" s="346" customFormat="1" ht="16.899999999999999" customHeight="1">
      <c r="A63" s="26"/>
      <c r="B63" s="460"/>
      <c r="C63" s="43" t="s">
        <v>95</v>
      </c>
      <c r="D63" s="342">
        <v>2</v>
      </c>
      <c r="E63" s="342">
        <v>2</v>
      </c>
      <c r="F63" s="144">
        <v>100</v>
      </c>
      <c r="G63" s="342">
        <v>2</v>
      </c>
      <c r="H63" s="144">
        <v>100</v>
      </c>
      <c r="I63" s="342">
        <v>2</v>
      </c>
      <c r="J63" s="342">
        <v>2</v>
      </c>
      <c r="K63" s="144">
        <v>100</v>
      </c>
      <c r="L63" s="342">
        <v>2</v>
      </c>
      <c r="M63" s="145">
        <v>100</v>
      </c>
      <c r="N63" s="460"/>
      <c r="O63" s="43" t="s">
        <v>95</v>
      </c>
      <c r="P63" s="342">
        <v>2</v>
      </c>
      <c r="Q63" s="342">
        <v>2</v>
      </c>
      <c r="R63" s="144">
        <v>100</v>
      </c>
      <c r="S63" s="342">
        <v>2</v>
      </c>
      <c r="T63" s="144">
        <v>100</v>
      </c>
      <c r="U63" s="342">
        <v>0</v>
      </c>
      <c r="V63" s="342">
        <v>0</v>
      </c>
      <c r="W63" s="144">
        <v>0</v>
      </c>
      <c r="X63" s="342">
        <v>0</v>
      </c>
      <c r="Y63" s="145">
        <v>0</v>
      </c>
      <c r="Z63" s="460"/>
      <c r="AA63" s="43" t="s">
        <v>95</v>
      </c>
      <c r="AB63" s="342">
        <v>0</v>
      </c>
      <c r="AC63" s="342">
        <v>0</v>
      </c>
      <c r="AD63" s="144">
        <v>0</v>
      </c>
      <c r="AE63" s="342">
        <v>0</v>
      </c>
      <c r="AF63" s="144">
        <v>0</v>
      </c>
      <c r="AG63" s="342">
        <v>0</v>
      </c>
      <c r="AH63" s="342">
        <v>0</v>
      </c>
      <c r="AI63" s="144">
        <v>0</v>
      </c>
      <c r="AJ63" s="342">
        <v>0</v>
      </c>
      <c r="AK63" s="145">
        <v>0</v>
      </c>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row>
    <row r="64" spans="1:128" s="346" customFormat="1" ht="16.899999999999999" customHeight="1">
      <c r="A64" s="26"/>
      <c r="B64" s="461"/>
      <c r="C64" s="33" t="s">
        <v>34</v>
      </c>
      <c r="D64" s="341">
        <v>8</v>
      </c>
      <c r="E64" s="341">
        <v>8</v>
      </c>
      <c r="F64" s="142">
        <v>100</v>
      </c>
      <c r="G64" s="341">
        <v>4</v>
      </c>
      <c r="H64" s="142">
        <v>50</v>
      </c>
      <c r="I64" s="341">
        <v>8</v>
      </c>
      <c r="J64" s="341">
        <v>8</v>
      </c>
      <c r="K64" s="142">
        <v>100</v>
      </c>
      <c r="L64" s="341">
        <v>4</v>
      </c>
      <c r="M64" s="143">
        <v>50</v>
      </c>
      <c r="N64" s="461"/>
      <c r="O64" s="33" t="s">
        <v>34</v>
      </c>
      <c r="P64" s="341">
        <v>8</v>
      </c>
      <c r="Q64" s="341">
        <v>8</v>
      </c>
      <c r="R64" s="142">
        <v>100</v>
      </c>
      <c r="S64" s="341">
        <v>4</v>
      </c>
      <c r="T64" s="142">
        <v>50</v>
      </c>
      <c r="U64" s="341">
        <v>0</v>
      </c>
      <c r="V64" s="341">
        <v>0</v>
      </c>
      <c r="W64" s="142">
        <v>0</v>
      </c>
      <c r="X64" s="341">
        <v>0</v>
      </c>
      <c r="Y64" s="143">
        <v>0</v>
      </c>
      <c r="Z64" s="461"/>
      <c r="AA64" s="33" t="s">
        <v>34</v>
      </c>
      <c r="AB64" s="341">
        <v>0</v>
      </c>
      <c r="AC64" s="341">
        <v>0</v>
      </c>
      <c r="AD64" s="142">
        <v>0</v>
      </c>
      <c r="AE64" s="341">
        <v>0</v>
      </c>
      <c r="AF64" s="142">
        <v>0</v>
      </c>
      <c r="AG64" s="341">
        <v>0</v>
      </c>
      <c r="AH64" s="341">
        <v>0</v>
      </c>
      <c r="AI64" s="142">
        <v>0</v>
      </c>
      <c r="AJ64" s="341">
        <v>0</v>
      </c>
      <c r="AK64" s="143">
        <v>0</v>
      </c>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row>
    <row r="65" spans="1:146" ht="16.899999999999999" customHeight="1">
      <c r="A65" s="26"/>
      <c r="B65" s="44" t="s">
        <v>96</v>
      </c>
      <c r="C65" s="58" t="s">
        <v>97</v>
      </c>
      <c r="D65" s="341">
        <v>3</v>
      </c>
      <c r="E65" s="341">
        <v>2</v>
      </c>
      <c r="F65" s="142">
        <v>66.666666666666657</v>
      </c>
      <c r="G65" s="341">
        <v>1</v>
      </c>
      <c r="H65" s="142">
        <v>50</v>
      </c>
      <c r="I65" s="341">
        <v>3</v>
      </c>
      <c r="J65" s="341">
        <v>2</v>
      </c>
      <c r="K65" s="142">
        <v>66.666666666666657</v>
      </c>
      <c r="L65" s="341">
        <v>1</v>
      </c>
      <c r="M65" s="143">
        <v>50</v>
      </c>
      <c r="N65" s="44" t="s">
        <v>96</v>
      </c>
      <c r="O65" s="58" t="s">
        <v>97</v>
      </c>
      <c r="P65" s="341">
        <v>3</v>
      </c>
      <c r="Q65" s="341">
        <v>2</v>
      </c>
      <c r="R65" s="142">
        <v>66.666666666666657</v>
      </c>
      <c r="S65" s="341">
        <v>1</v>
      </c>
      <c r="T65" s="142">
        <v>50</v>
      </c>
      <c r="U65" s="341">
        <v>0</v>
      </c>
      <c r="V65" s="341">
        <v>0</v>
      </c>
      <c r="W65" s="142">
        <v>0</v>
      </c>
      <c r="X65" s="341">
        <v>0</v>
      </c>
      <c r="Y65" s="143">
        <v>0</v>
      </c>
      <c r="Z65" s="44" t="s">
        <v>96</v>
      </c>
      <c r="AA65" s="58" t="s">
        <v>97</v>
      </c>
      <c r="AB65" s="341">
        <v>0</v>
      </c>
      <c r="AC65" s="341">
        <v>0</v>
      </c>
      <c r="AD65" s="142">
        <v>0</v>
      </c>
      <c r="AE65" s="341">
        <v>0</v>
      </c>
      <c r="AF65" s="142">
        <v>0</v>
      </c>
      <c r="AG65" s="341">
        <v>0</v>
      </c>
      <c r="AH65" s="341">
        <v>0</v>
      </c>
      <c r="AI65" s="142">
        <v>0</v>
      </c>
      <c r="AJ65" s="341">
        <v>0</v>
      </c>
      <c r="AK65" s="143">
        <v>0</v>
      </c>
    </row>
    <row r="66" spans="1:146" ht="17.25" customHeight="1">
      <c r="A66" s="26"/>
      <c r="B66" s="463" t="s">
        <v>98</v>
      </c>
      <c r="C66" s="43" t="s">
        <v>99</v>
      </c>
      <c r="D66" s="342">
        <v>6</v>
      </c>
      <c r="E66" s="342">
        <v>4</v>
      </c>
      <c r="F66" s="144">
        <v>66.666666666666657</v>
      </c>
      <c r="G66" s="342">
        <v>2</v>
      </c>
      <c r="H66" s="144">
        <v>50</v>
      </c>
      <c r="I66" s="342">
        <v>6</v>
      </c>
      <c r="J66" s="342">
        <v>4</v>
      </c>
      <c r="K66" s="144">
        <v>66.666666666666657</v>
      </c>
      <c r="L66" s="342">
        <v>2</v>
      </c>
      <c r="M66" s="145">
        <v>50</v>
      </c>
      <c r="N66" s="463" t="s">
        <v>98</v>
      </c>
      <c r="O66" s="43" t="s">
        <v>99</v>
      </c>
      <c r="P66" s="342">
        <v>5</v>
      </c>
      <c r="Q66" s="342">
        <v>4</v>
      </c>
      <c r="R66" s="144">
        <v>80</v>
      </c>
      <c r="S66" s="342">
        <v>2</v>
      </c>
      <c r="T66" s="144">
        <v>50</v>
      </c>
      <c r="U66" s="342">
        <v>1</v>
      </c>
      <c r="V66" s="342">
        <v>0</v>
      </c>
      <c r="W66" s="144">
        <v>0</v>
      </c>
      <c r="X66" s="342">
        <v>0</v>
      </c>
      <c r="Y66" s="145">
        <v>0</v>
      </c>
      <c r="Z66" s="463" t="s">
        <v>98</v>
      </c>
      <c r="AA66" s="43" t="s">
        <v>99</v>
      </c>
      <c r="AB66" s="342">
        <v>0</v>
      </c>
      <c r="AC66" s="342">
        <v>0</v>
      </c>
      <c r="AD66" s="144">
        <v>0</v>
      </c>
      <c r="AE66" s="342">
        <v>0</v>
      </c>
      <c r="AF66" s="144">
        <v>0</v>
      </c>
      <c r="AG66" s="342">
        <v>0</v>
      </c>
      <c r="AH66" s="342">
        <v>0</v>
      </c>
      <c r="AI66" s="144">
        <v>0</v>
      </c>
      <c r="AJ66" s="342">
        <v>0</v>
      </c>
      <c r="AK66" s="145">
        <v>0</v>
      </c>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6"/>
      <c r="CD66" s="346"/>
      <c r="CE66" s="346"/>
      <c r="CF66" s="346"/>
      <c r="CG66" s="346"/>
      <c r="CH66" s="346"/>
      <c r="CI66" s="346"/>
      <c r="CJ66" s="346"/>
      <c r="CK66" s="346"/>
      <c r="CL66" s="346"/>
      <c r="CM66" s="346"/>
      <c r="CN66" s="346"/>
      <c r="CO66" s="346"/>
      <c r="CP66" s="346"/>
      <c r="CQ66" s="346"/>
      <c r="CR66" s="346"/>
      <c r="CS66" s="346"/>
      <c r="CT66" s="346"/>
      <c r="CU66" s="346"/>
      <c r="CV66" s="346"/>
      <c r="CW66" s="346"/>
      <c r="CX66" s="346"/>
      <c r="CY66" s="346"/>
      <c r="CZ66" s="346"/>
      <c r="DA66" s="346"/>
      <c r="DB66" s="346"/>
      <c r="DC66" s="346"/>
      <c r="DD66" s="346"/>
      <c r="DE66" s="346"/>
      <c r="DF66" s="346"/>
      <c r="DG66" s="346"/>
      <c r="DH66" s="346"/>
      <c r="DI66" s="346"/>
      <c r="DJ66" s="346"/>
      <c r="DK66" s="346"/>
      <c r="DL66" s="346"/>
      <c r="DM66" s="346"/>
      <c r="DN66" s="346"/>
      <c r="DO66" s="346"/>
      <c r="DP66" s="346"/>
      <c r="DQ66" s="346"/>
      <c r="DR66" s="346"/>
      <c r="DS66" s="346"/>
      <c r="DT66" s="346"/>
      <c r="DU66" s="346"/>
      <c r="DV66" s="346"/>
      <c r="DW66" s="346"/>
      <c r="DX66" s="346"/>
      <c r="DY66" s="346"/>
      <c r="DZ66" s="346"/>
      <c r="EA66" s="346"/>
      <c r="EB66" s="346"/>
      <c r="EC66" s="346"/>
      <c r="ED66" s="346"/>
      <c r="EE66" s="346"/>
      <c r="EF66" s="346"/>
    </row>
    <row r="67" spans="1:146" s="346" customFormat="1" ht="16.899999999999999" customHeight="1">
      <c r="A67" s="26"/>
      <c r="B67" s="464"/>
      <c r="C67" s="43" t="s">
        <v>100</v>
      </c>
      <c r="D67" s="342">
        <v>4</v>
      </c>
      <c r="E67" s="342">
        <v>2</v>
      </c>
      <c r="F67" s="144">
        <v>50</v>
      </c>
      <c r="G67" s="342">
        <v>2</v>
      </c>
      <c r="H67" s="144">
        <v>100</v>
      </c>
      <c r="I67" s="342">
        <v>4</v>
      </c>
      <c r="J67" s="342">
        <v>2</v>
      </c>
      <c r="K67" s="144">
        <v>50</v>
      </c>
      <c r="L67" s="342">
        <v>2</v>
      </c>
      <c r="M67" s="145">
        <v>100</v>
      </c>
      <c r="N67" s="464"/>
      <c r="O67" s="43" t="s">
        <v>100</v>
      </c>
      <c r="P67" s="342">
        <v>4</v>
      </c>
      <c r="Q67" s="342">
        <v>2</v>
      </c>
      <c r="R67" s="144">
        <v>50</v>
      </c>
      <c r="S67" s="342">
        <v>2</v>
      </c>
      <c r="T67" s="144">
        <v>100</v>
      </c>
      <c r="U67" s="342">
        <v>0</v>
      </c>
      <c r="V67" s="342">
        <v>0</v>
      </c>
      <c r="W67" s="144">
        <v>0</v>
      </c>
      <c r="X67" s="342">
        <v>0</v>
      </c>
      <c r="Y67" s="145">
        <v>0</v>
      </c>
      <c r="Z67" s="464"/>
      <c r="AA67" s="43" t="s">
        <v>100</v>
      </c>
      <c r="AB67" s="342">
        <v>0</v>
      </c>
      <c r="AC67" s="342">
        <v>0</v>
      </c>
      <c r="AD67" s="144">
        <v>0</v>
      </c>
      <c r="AE67" s="342">
        <v>0</v>
      </c>
      <c r="AF67" s="144">
        <v>0</v>
      </c>
      <c r="AG67" s="342">
        <v>0</v>
      </c>
      <c r="AH67" s="342">
        <v>0</v>
      </c>
      <c r="AI67" s="144">
        <v>0</v>
      </c>
      <c r="AJ67" s="342">
        <v>0</v>
      </c>
      <c r="AK67" s="145">
        <v>0</v>
      </c>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row>
    <row r="68" spans="1:146" ht="16.899999999999999" customHeight="1">
      <c r="A68" s="26"/>
      <c r="B68" s="464"/>
      <c r="C68" s="43" t="s">
        <v>101</v>
      </c>
      <c r="D68" s="342">
        <v>0</v>
      </c>
      <c r="E68" s="342">
        <v>0</v>
      </c>
      <c r="F68" s="144">
        <v>0</v>
      </c>
      <c r="G68" s="342">
        <v>0</v>
      </c>
      <c r="H68" s="144">
        <v>0</v>
      </c>
      <c r="I68" s="342">
        <v>0</v>
      </c>
      <c r="J68" s="342">
        <v>0</v>
      </c>
      <c r="K68" s="144">
        <v>0</v>
      </c>
      <c r="L68" s="342">
        <v>0</v>
      </c>
      <c r="M68" s="145">
        <v>0</v>
      </c>
      <c r="N68" s="464"/>
      <c r="O68" s="43" t="s">
        <v>101</v>
      </c>
      <c r="P68" s="342">
        <v>0</v>
      </c>
      <c r="Q68" s="342">
        <v>0</v>
      </c>
      <c r="R68" s="144">
        <v>0</v>
      </c>
      <c r="S68" s="342">
        <v>0</v>
      </c>
      <c r="T68" s="144">
        <v>0</v>
      </c>
      <c r="U68" s="342">
        <v>0</v>
      </c>
      <c r="V68" s="342">
        <v>0</v>
      </c>
      <c r="W68" s="144">
        <v>0</v>
      </c>
      <c r="X68" s="342">
        <v>0</v>
      </c>
      <c r="Y68" s="145">
        <v>0</v>
      </c>
      <c r="Z68" s="464"/>
      <c r="AA68" s="43" t="s">
        <v>101</v>
      </c>
      <c r="AB68" s="342">
        <v>0</v>
      </c>
      <c r="AC68" s="342">
        <v>0</v>
      </c>
      <c r="AD68" s="144">
        <v>0</v>
      </c>
      <c r="AE68" s="342">
        <v>0</v>
      </c>
      <c r="AF68" s="144">
        <v>0</v>
      </c>
      <c r="AG68" s="342">
        <v>0</v>
      </c>
      <c r="AH68" s="342">
        <v>0</v>
      </c>
      <c r="AI68" s="144">
        <v>0</v>
      </c>
      <c r="AJ68" s="342">
        <v>0</v>
      </c>
      <c r="AK68" s="145">
        <v>0</v>
      </c>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c r="EP68" s="346"/>
    </row>
    <row r="69" spans="1:146" ht="16.899999999999999" customHeight="1">
      <c r="A69" s="26"/>
      <c r="B69" s="465"/>
      <c r="C69" s="33" t="s">
        <v>34</v>
      </c>
      <c r="D69" s="341">
        <v>10</v>
      </c>
      <c r="E69" s="341">
        <v>6</v>
      </c>
      <c r="F69" s="142">
        <v>60</v>
      </c>
      <c r="G69" s="341">
        <v>4</v>
      </c>
      <c r="H69" s="142">
        <v>66.666666666666657</v>
      </c>
      <c r="I69" s="341">
        <v>10</v>
      </c>
      <c r="J69" s="341">
        <v>6</v>
      </c>
      <c r="K69" s="142">
        <v>60</v>
      </c>
      <c r="L69" s="341">
        <v>4</v>
      </c>
      <c r="M69" s="143">
        <v>66.666666666666657</v>
      </c>
      <c r="N69" s="465"/>
      <c r="O69" s="33" t="s">
        <v>34</v>
      </c>
      <c r="P69" s="341">
        <v>9</v>
      </c>
      <c r="Q69" s="341">
        <v>6</v>
      </c>
      <c r="R69" s="142">
        <v>66.666666666666657</v>
      </c>
      <c r="S69" s="341">
        <v>4</v>
      </c>
      <c r="T69" s="142">
        <v>66.666666666666657</v>
      </c>
      <c r="U69" s="341">
        <v>1</v>
      </c>
      <c r="V69" s="341">
        <v>0</v>
      </c>
      <c r="W69" s="142">
        <v>0</v>
      </c>
      <c r="X69" s="341">
        <v>0</v>
      </c>
      <c r="Y69" s="143">
        <v>0</v>
      </c>
      <c r="Z69" s="465"/>
      <c r="AA69" s="33" t="s">
        <v>34</v>
      </c>
      <c r="AB69" s="341">
        <v>0</v>
      </c>
      <c r="AC69" s="341">
        <v>0</v>
      </c>
      <c r="AD69" s="142">
        <v>0</v>
      </c>
      <c r="AE69" s="341">
        <v>0</v>
      </c>
      <c r="AF69" s="142">
        <v>0</v>
      </c>
      <c r="AG69" s="341">
        <v>0</v>
      </c>
      <c r="AH69" s="341">
        <v>0</v>
      </c>
      <c r="AI69" s="142">
        <v>0</v>
      </c>
      <c r="AJ69" s="341">
        <v>0</v>
      </c>
      <c r="AK69" s="143">
        <v>0</v>
      </c>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c r="EP69" s="346"/>
    </row>
    <row r="70" spans="1:146" s="346" customFormat="1" ht="16.899999999999999" customHeight="1">
      <c r="A70" s="59"/>
      <c r="B70" s="60" t="s">
        <v>102</v>
      </c>
      <c r="C70" s="50" t="s">
        <v>103</v>
      </c>
      <c r="D70" s="341">
        <v>1</v>
      </c>
      <c r="E70" s="341">
        <v>0</v>
      </c>
      <c r="F70" s="142">
        <v>0</v>
      </c>
      <c r="G70" s="341">
        <v>0</v>
      </c>
      <c r="H70" s="142">
        <v>0</v>
      </c>
      <c r="I70" s="341">
        <v>1</v>
      </c>
      <c r="J70" s="341">
        <v>0</v>
      </c>
      <c r="K70" s="142">
        <v>0</v>
      </c>
      <c r="L70" s="341">
        <v>0</v>
      </c>
      <c r="M70" s="143">
        <v>0</v>
      </c>
      <c r="N70" s="60" t="s">
        <v>102</v>
      </c>
      <c r="O70" s="50" t="s">
        <v>103</v>
      </c>
      <c r="P70" s="341">
        <v>0</v>
      </c>
      <c r="Q70" s="341">
        <v>0</v>
      </c>
      <c r="R70" s="142">
        <v>0</v>
      </c>
      <c r="S70" s="341">
        <v>0</v>
      </c>
      <c r="T70" s="142">
        <v>0</v>
      </c>
      <c r="U70" s="341">
        <v>0</v>
      </c>
      <c r="V70" s="341">
        <v>0</v>
      </c>
      <c r="W70" s="142">
        <v>0</v>
      </c>
      <c r="X70" s="341">
        <v>0</v>
      </c>
      <c r="Y70" s="143">
        <v>0</v>
      </c>
      <c r="Z70" s="60" t="s">
        <v>102</v>
      </c>
      <c r="AA70" s="50" t="s">
        <v>103</v>
      </c>
      <c r="AB70" s="341">
        <v>0</v>
      </c>
      <c r="AC70" s="341">
        <v>0</v>
      </c>
      <c r="AD70" s="142">
        <v>0</v>
      </c>
      <c r="AE70" s="341">
        <v>0</v>
      </c>
      <c r="AF70" s="142">
        <v>0</v>
      </c>
      <c r="AG70" s="341">
        <v>1</v>
      </c>
      <c r="AH70" s="341">
        <v>0</v>
      </c>
      <c r="AI70" s="142">
        <v>0</v>
      </c>
      <c r="AJ70" s="341">
        <v>0</v>
      </c>
      <c r="AK70" s="143">
        <v>0</v>
      </c>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c r="CB70" s="343"/>
    </row>
    <row r="71" spans="1:146" ht="16.899999999999999" customHeight="1" thickBot="1">
      <c r="A71" s="26"/>
      <c r="B71" s="457" t="s">
        <v>104</v>
      </c>
      <c r="C71" s="458"/>
      <c r="D71" s="345">
        <v>140</v>
      </c>
      <c r="E71" s="345">
        <v>84</v>
      </c>
      <c r="F71" s="148">
        <v>60</v>
      </c>
      <c r="G71" s="345">
        <v>63</v>
      </c>
      <c r="H71" s="148">
        <v>75</v>
      </c>
      <c r="I71" s="345">
        <v>140</v>
      </c>
      <c r="J71" s="345">
        <v>84</v>
      </c>
      <c r="K71" s="148">
        <v>60</v>
      </c>
      <c r="L71" s="345">
        <v>63</v>
      </c>
      <c r="M71" s="149">
        <v>75</v>
      </c>
      <c r="N71" s="457" t="s">
        <v>104</v>
      </c>
      <c r="O71" s="458"/>
      <c r="P71" s="345">
        <v>128</v>
      </c>
      <c r="Q71" s="345">
        <v>84</v>
      </c>
      <c r="R71" s="148">
        <v>65.625</v>
      </c>
      <c r="S71" s="345">
        <v>63</v>
      </c>
      <c r="T71" s="148">
        <v>75</v>
      </c>
      <c r="U71" s="345">
        <v>8</v>
      </c>
      <c r="V71" s="345">
        <v>0</v>
      </c>
      <c r="W71" s="148">
        <v>0</v>
      </c>
      <c r="X71" s="345">
        <v>0</v>
      </c>
      <c r="Y71" s="149">
        <v>0</v>
      </c>
      <c r="Z71" s="457" t="s">
        <v>104</v>
      </c>
      <c r="AA71" s="458"/>
      <c r="AB71" s="345">
        <v>0</v>
      </c>
      <c r="AC71" s="345">
        <v>0</v>
      </c>
      <c r="AD71" s="148">
        <v>0</v>
      </c>
      <c r="AE71" s="345">
        <v>0</v>
      </c>
      <c r="AF71" s="148">
        <v>0</v>
      </c>
      <c r="AG71" s="345">
        <v>4</v>
      </c>
      <c r="AH71" s="345">
        <v>0</v>
      </c>
      <c r="AI71" s="148">
        <v>0</v>
      </c>
      <c r="AJ71" s="345">
        <v>0</v>
      </c>
      <c r="AK71" s="149">
        <v>0</v>
      </c>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c r="EP71" s="346"/>
    </row>
    <row r="72" spans="1:146" ht="16.899999999999999" customHeight="1">
      <c r="A72" s="26"/>
      <c r="B72" s="61" t="s">
        <v>105</v>
      </c>
      <c r="C72" s="62" t="s">
        <v>106</v>
      </c>
      <c r="D72" s="347">
        <v>9</v>
      </c>
      <c r="E72" s="347">
        <v>5</v>
      </c>
      <c r="F72" s="152">
        <v>55.555555555555557</v>
      </c>
      <c r="G72" s="347">
        <v>4</v>
      </c>
      <c r="H72" s="152">
        <v>80</v>
      </c>
      <c r="I72" s="347">
        <v>9</v>
      </c>
      <c r="J72" s="347">
        <v>5</v>
      </c>
      <c r="K72" s="152">
        <v>55.555555555555557</v>
      </c>
      <c r="L72" s="347">
        <v>4</v>
      </c>
      <c r="M72" s="153">
        <v>80</v>
      </c>
      <c r="N72" s="61" t="s">
        <v>105</v>
      </c>
      <c r="O72" s="62" t="s">
        <v>106</v>
      </c>
      <c r="P72" s="347">
        <v>8</v>
      </c>
      <c r="Q72" s="347">
        <v>5</v>
      </c>
      <c r="R72" s="152">
        <v>62.5</v>
      </c>
      <c r="S72" s="347">
        <v>4</v>
      </c>
      <c r="T72" s="152">
        <v>80</v>
      </c>
      <c r="U72" s="347">
        <v>1</v>
      </c>
      <c r="V72" s="347">
        <v>0</v>
      </c>
      <c r="W72" s="152">
        <v>0</v>
      </c>
      <c r="X72" s="347">
        <v>0</v>
      </c>
      <c r="Y72" s="153">
        <v>0</v>
      </c>
      <c r="Z72" s="61" t="s">
        <v>105</v>
      </c>
      <c r="AA72" s="62" t="s">
        <v>106</v>
      </c>
      <c r="AB72" s="347">
        <v>0</v>
      </c>
      <c r="AC72" s="347">
        <v>0</v>
      </c>
      <c r="AD72" s="152">
        <v>0</v>
      </c>
      <c r="AE72" s="347">
        <v>0</v>
      </c>
      <c r="AF72" s="152">
        <v>0</v>
      </c>
      <c r="AG72" s="347">
        <v>0</v>
      </c>
      <c r="AH72" s="347">
        <v>0</v>
      </c>
      <c r="AI72" s="152">
        <v>0</v>
      </c>
      <c r="AJ72" s="347">
        <v>0</v>
      </c>
      <c r="AK72" s="153">
        <v>0</v>
      </c>
    </row>
    <row r="73" spans="1:146" ht="16.899999999999999" customHeight="1">
      <c r="A73" s="26"/>
      <c r="B73" s="57"/>
      <c r="C73" s="43" t="s">
        <v>107</v>
      </c>
      <c r="D73" s="344">
        <v>5</v>
      </c>
      <c r="E73" s="344">
        <v>3</v>
      </c>
      <c r="F73" s="146">
        <v>60</v>
      </c>
      <c r="G73" s="344">
        <v>3</v>
      </c>
      <c r="H73" s="146">
        <v>100</v>
      </c>
      <c r="I73" s="344">
        <v>5</v>
      </c>
      <c r="J73" s="344">
        <v>3</v>
      </c>
      <c r="K73" s="146">
        <v>60</v>
      </c>
      <c r="L73" s="344">
        <v>3</v>
      </c>
      <c r="M73" s="147">
        <v>100</v>
      </c>
      <c r="N73" s="57"/>
      <c r="O73" s="43" t="s">
        <v>107</v>
      </c>
      <c r="P73" s="344">
        <v>4</v>
      </c>
      <c r="Q73" s="344">
        <v>3</v>
      </c>
      <c r="R73" s="146">
        <v>75</v>
      </c>
      <c r="S73" s="344">
        <v>3</v>
      </c>
      <c r="T73" s="146">
        <v>100</v>
      </c>
      <c r="U73" s="344">
        <v>0</v>
      </c>
      <c r="V73" s="344">
        <v>0</v>
      </c>
      <c r="W73" s="146">
        <v>0</v>
      </c>
      <c r="X73" s="344">
        <v>0</v>
      </c>
      <c r="Y73" s="147">
        <v>0</v>
      </c>
      <c r="Z73" s="57"/>
      <c r="AA73" s="43" t="s">
        <v>107</v>
      </c>
      <c r="AB73" s="344">
        <v>1</v>
      </c>
      <c r="AC73" s="344">
        <v>0</v>
      </c>
      <c r="AD73" s="146">
        <v>0</v>
      </c>
      <c r="AE73" s="344">
        <v>0</v>
      </c>
      <c r="AF73" s="146">
        <v>0</v>
      </c>
      <c r="AG73" s="344">
        <v>0</v>
      </c>
      <c r="AH73" s="344">
        <v>0</v>
      </c>
      <c r="AI73" s="146">
        <v>0</v>
      </c>
      <c r="AJ73" s="344">
        <v>0</v>
      </c>
      <c r="AK73" s="147">
        <v>0</v>
      </c>
    </row>
    <row r="74" spans="1:146" s="346" customFormat="1" ht="16.899999999999999" customHeight="1">
      <c r="A74" s="59"/>
      <c r="B74" s="57" t="s">
        <v>108</v>
      </c>
      <c r="C74" s="33" t="s">
        <v>3074</v>
      </c>
      <c r="D74" s="341">
        <v>4</v>
      </c>
      <c r="E74" s="341">
        <v>3</v>
      </c>
      <c r="F74" s="142">
        <v>75</v>
      </c>
      <c r="G74" s="341">
        <v>3</v>
      </c>
      <c r="H74" s="142">
        <v>100</v>
      </c>
      <c r="I74" s="341">
        <v>4</v>
      </c>
      <c r="J74" s="341">
        <v>3</v>
      </c>
      <c r="K74" s="142">
        <v>75</v>
      </c>
      <c r="L74" s="341">
        <v>3</v>
      </c>
      <c r="M74" s="143">
        <v>100</v>
      </c>
      <c r="N74" s="57" t="s">
        <v>108</v>
      </c>
      <c r="O74" s="33" t="s">
        <v>3074</v>
      </c>
      <c r="P74" s="341">
        <v>4</v>
      </c>
      <c r="Q74" s="341">
        <v>3</v>
      </c>
      <c r="R74" s="142">
        <v>75</v>
      </c>
      <c r="S74" s="341">
        <v>3</v>
      </c>
      <c r="T74" s="142">
        <v>100</v>
      </c>
      <c r="U74" s="341">
        <v>0</v>
      </c>
      <c r="V74" s="341">
        <v>0</v>
      </c>
      <c r="W74" s="142">
        <v>0</v>
      </c>
      <c r="X74" s="341">
        <v>0</v>
      </c>
      <c r="Y74" s="143">
        <v>0</v>
      </c>
      <c r="Z74" s="57" t="s">
        <v>108</v>
      </c>
      <c r="AA74" s="33" t="s">
        <v>3074</v>
      </c>
      <c r="AB74" s="341">
        <v>0</v>
      </c>
      <c r="AC74" s="341">
        <v>0</v>
      </c>
      <c r="AD74" s="142">
        <v>0</v>
      </c>
      <c r="AE74" s="341">
        <v>0</v>
      </c>
      <c r="AF74" s="142">
        <v>0</v>
      </c>
      <c r="AG74" s="341">
        <v>0</v>
      </c>
      <c r="AH74" s="341">
        <v>0</v>
      </c>
      <c r="AI74" s="142">
        <v>0</v>
      </c>
      <c r="AJ74" s="341">
        <v>0</v>
      </c>
      <c r="AK74" s="143">
        <v>0</v>
      </c>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row>
    <row r="75" spans="1:146" ht="16.899999999999999" customHeight="1">
      <c r="A75" s="26"/>
      <c r="B75" s="57"/>
      <c r="C75" s="43" t="s">
        <v>110</v>
      </c>
      <c r="D75" s="344">
        <v>7</v>
      </c>
      <c r="E75" s="344">
        <v>6</v>
      </c>
      <c r="F75" s="146">
        <v>85.714285714285708</v>
      </c>
      <c r="G75" s="344">
        <v>3</v>
      </c>
      <c r="H75" s="146">
        <v>50</v>
      </c>
      <c r="I75" s="344">
        <v>7</v>
      </c>
      <c r="J75" s="344">
        <v>6</v>
      </c>
      <c r="K75" s="146">
        <v>85.714285714285708</v>
      </c>
      <c r="L75" s="344">
        <v>3</v>
      </c>
      <c r="M75" s="147">
        <v>50</v>
      </c>
      <c r="N75" s="57"/>
      <c r="O75" s="43" t="s">
        <v>110</v>
      </c>
      <c r="P75" s="344">
        <v>5</v>
      </c>
      <c r="Q75" s="344">
        <v>4</v>
      </c>
      <c r="R75" s="146">
        <v>80</v>
      </c>
      <c r="S75" s="344">
        <v>3</v>
      </c>
      <c r="T75" s="146">
        <v>75</v>
      </c>
      <c r="U75" s="344">
        <v>0</v>
      </c>
      <c r="V75" s="344">
        <v>0</v>
      </c>
      <c r="W75" s="146">
        <v>0</v>
      </c>
      <c r="X75" s="344">
        <v>0</v>
      </c>
      <c r="Y75" s="147">
        <v>0</v>
      </c>
      <c r="Z75" s="57"/>
      <c r="AA75" s="43" t="s">
        <v>110</v>
      </c>
      <c r="AB75" s="344">
        <v>2</v>
      </c>
      <c r="AC75" s="344">
        <v>2</v>
      </c>
      <c r="AD75" s="146">
        <v>100</v>
      </c>
      <c r="AE75" s="344">
        <v>0</v>
      </c>
      <c r="AF75" s="146">
        <v>0</v>
      </c>
      <c r="AG75" s="344">
        <v>0</v>
      </c>
      <c r="AH75" s="344">
        <v>0</v>
      </c>
      <c r="AI75" s="146">
        <v>0</v>
      </c>
      <c r="AJ75" s="344">
        <v>0</v>
      </c>
      <c r="AK75" s="147">
        <v>0</v>
      </c>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c r="DC75" s="346"/>
    </row>
    <row r="76" spans="1:146" s="346" customFormat="1" ht="16.899999999999999" customHeight="1">
      <c r="A76" s="59"/>
      <c r="B76" s="57" t="s">
        <v>111</v>
      </c>
      <c r="C76" s="56" t="s">
        <v>3075</v>
      </c>
      <c r="D76" s="341">
        <v>5</v>
      </c>
      <c r="E76" s="341">
        <v>4</v>
      </c>
      <c r="F76" s="142">
        <v>80</v>
      </c>
      <c r="G76" s="341">
        <v>3</v>
      </c>
      <c r="H76" s="142">
        <v>75</v>
      </c>
      <c r="I76" s="341">
        <v>5</v>
      </c>
      <c r="J76" s="341">
        <v>4</v>
      </c>
      <c r="K76" s="142">
        <v>80</v>
      </c>
      <c r="L76" s="341">
        <v>3</v>
      </c>
      <c r="M76" s="143">
        <v>75</v>
      </c>
      <c r="N76" s="57" t="s">
        <v>111</v>
      </c>
      <c r="O76" s="56" t="s">
        <v>3075</v>
      </c>
      <c r="P76" s="341">
        <v>5</v>
      </c>
      <c r="Q76" s="341">
        <v>4</v>
      </c>
      <c r="R76" s="142">
        <v>80</v>
      </c>
      <c r="S76" s="341">
        <v>3</v>
      </c>
      <c r="T76" s="142">
        <v>75</v>
      </c>
      <c r="U76" s="341">
        <v>0</v>
      </c>
      <c r="V76" s="341">
        <v>0</v>
      </c>
      <c r="W76" s="142">
        <v>0</v>
      </c>
      <c r="X76" s="341">
        <v>0</v>
      </c>
      <c r="Y76" s="143">
        <v>0</v>
      </c>
      <c r="Z76" s="57" t="s">
        <v>111</v>
      </c>
      <c r="AA76" s="56" t="s">
        <v>3075</v>
      </c>
      <c r="AB76" s="341">
        <v>0</v>
      </c>
      <c r="AC76" s="341">
        <v>0</v>
      </c>
      <c r="AD76" s="142">
        <v>0</v>
      </c>
      <c r="AE76" s="341">
        <v>0</v>
      </c>
      <c r="AF76" s="142">
        <v>0</v>
      </c>
      <c r="AG76" s="341">
        <v>0</v>
      </c>
      <c r="AH76" s="341">
        <v>0</v>
      </c>
      <c r="AI76" s="142">
        <v>0</v>
      </c>
      <c r="AJ76" s="341">
        <v>0</v>
      </c>
      <c r="AK76" s="143">
        <v>0</v>
      </c>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row>
    <row r="77" spans="1:146" s="346" customFormat="1" ht="16.899999999999999" customHeight="1">
      <c r="A77" s="59"/>
      <c r="B77" s="459" t="s">
        <v>113</v>
      </c>
      <c r="C77" s="72" t="s">
        <v>3076</v>
      </c>
      <c r="D77" s="342">
        <v>1</v>
      </c>
      <c r="E77" s="342">
        <v>0</v>
      </c>
      <c r="F77" s="144">
        <v>0</v>
      </c>
      <c r="G77" s="342">
        <v>0</v>
      </c>
      <c r="H77" s="144">
        <v>0</v>
      </c>
      <c r="I77" s="342">
        <v>1</v>
      </c>
      <c r="J77" s="342">
        <v>0</v>
      </c>
      <c r="K77" s="144">
        <v>0</v>
      </c>
      <c r="L77" s="342">
        <v>0</v>
      </c>
      <c r="M77" s="145">
        <v>0</v>
      </c>
      <c r="N77" s="459" t="s">
        <v>113</v>
      </c>
      <c r="O77" s="72" t="s">
        <v>3076</v>
      </c>
      <c r="P77" s="342">
        <v>0</v>
      </c>
      <c r="Q77" s="342">
        <v>0</v>
      </c>
      <c r="R77" s="144">
        <v>0</v>
      </c>
      <c r="S77" s="342">
        <v>0</v>
      </c>
      <c r="T77" s="144">
        <v>0</v>
      </c>
      <c r="U77" s="342">
        <v>0</v>
      </c>
      <c r="V77" s="342">
        <v>0</v>
      </c>
      <c r="W77" s="144">
        <v>0</v>
      </c>
      <c r="X77" s="342">
        <v>0</v>
      </c>
      <c r="Y77" s="145">
        <v>0</v>
      </c>
      <c r="Z77" s="459" t="s">
        <v>113</v>
      </c>
      <c r="AA77" s="72" t="s">
        <v>3076</v>
      </c>
      <c r="AB77" s="342">
        <v>1</v>
      </c>
      <c r="AC77" s="342">
        <v>0</v>
      </c>
      <c r="AD77" s="144">
        <v>0</v>
      </c>
      <c r="AE77" s="342">
        <v>0</v>
      </c>
      <c r="AF77" s="144">
        <v>0</v>
      </c>
      <c r="AG77" s="342">
        <v>0</v>
      </c>
      <c r="AH77" s="342">
        <v>0</v>
      </c>
      <c r="AI77" s="144">
        <v>0</v>
      </c>
      <c r="AJ77" s="342">
        <v>0</v>
      </c>
      <c r="AK77" s="145">
        <v>0</v>
      </c>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row>
    <row r="78" spans="1:146" s="346" customFormat="1" ht="16.899999999999999" customHeight="1">
      <c r="A78" s="26"/>
      <c r="B78" s="460"/>
      <c r="C78" s="73" t="s">
        <v>115</v>
      </c>
      <c r="D78" s="342">
        <v>1</v>
      </c>
      <c r="E78" s="342">
        <v>0</v>
      </c>
      <c r="F78" s="144">
        <v>0</v>
      </c>
      <c r="G78" s="342">
        <v>0</v>
      </c>
      <c r="H78" s="144">
        <v>0</v>
      </c>
      <c r="I78" s="342">
        <v>1</v>
      </c>
      <c r="J78" s="342">
        <v>0</v>
      </c>
      <c r="K78" s="144">
        <v>0</v>
      </c>
      <c r="L78" s="342">
        <v>0</v>
      </c>
      <c r="M78" s="145">
        <v>0</v>
      </c>
      <c r="N78" s="460"/>
      <c r="O78" s="73" t="s">
        <v>115</v>
      </c>
      <c r="P78" s="342">
        <v>0</v>
      </c>
      <c r="Q78" s="342">
        <v>0</v>
      </c>
      <c r="R78" s="144">
        <v>0</v>
      </c>
      <c r="S78" s="342">
        <v>0</v>
      </c>
      <c r="T78" s="144">
        <v>0</v>
      </c>
      <c r="U78" s="342">
        <v>0</v>
      </c>
      <c r="V78" s="342">
        <v>0</v>
      </c>
      <c r="W78" s="144">
        <v>0</v>
      </c>
      <c r="X78" s="342">
        <v>0</v>
      </c>
      <c r="Y78" s="145">
        <v>0</v>
      </c>
      <c r="Z78" s="460"/>
      <c r="AA78" s="73" t="s">
        <v>115</v>
      </c>
      <c r="AB78" s="342">
        <v>0</v>
      </c>
      <c r="AC78" s="342">
        <v>0</v>
      </c>
      <c r="AD78" s="144">
        <v>0</v>
      </c>
      <c r="AE78" s="342">
        <v>0</v>
      </c>
      <c r="AF78" s="144">
        <v>0</v>
      </c>
      <c r="AG78" s="342">
        <v>1</v>
      </c>
      <c r="AH78" s="342">
        <v>0</v>
      </c>
      <c r="AI78" s="144">
        <v>0</v>
      </c>
      <c r="AJ78" s="342">
        <v>0</v>
      </c>
      <c r="AK78" s="145">
        <v>0</v>
      </c>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c r="CA78" s="343"/>
      <c r="CB78" s="343"/>
    </row>
    <row r="79" spans="1:146" ht="16.899999999999999" customHeight="1">
      <c r="A79" s="26"/>
      <c r="B79" s="460"/>
      <c r="C79" s="74" t="s">
        <v>116</v>
      </c>
      <c r="D79" s="342">
        <v>0</v>
      </c>
      <c r="E79" s="342">
        <v>0</v>
      </c>
      <c r="F79" s="144">
        <v>0</v>
      </c>
      <c r="G79" s="342">
        <v>0</v>
      </c>
      <c r="H79" s="144">
        <v>0</v>
      </c>
      <c r="I79" s="342">
        <v>0</v>
      </c>
      <c r="J79" s="342">
        <v>0</v>
      </c>
      <c r="K79" s="144">
        <v>0</v>
      </c>
      <c r="L79" s="342">
        <v>0</v>
      </c>
      <c r="M79" s="145">
        <v>0</v>
      </c>
      <c r="N79" s="460"/>
      <c r="O79" s="74" t="s">
        <v>116</v>
      </c>
      <c r="P79" s="342">
        <v>0</v>
      </c>
      <c r="Q79" s="342">
        <v>0</v>
      </c>
      <c r="R79" s="144">
        <v>0</v>
      </c>
      <c r="S79" s="342">
        <v>0</v>
      </c>
      <c r="T79" s="144">
        <v>0</v>
      </c>
      <c r="U79" s="342">
        <v>0</v>
      </c>
      <c r="V79" s="342">
        <v>0</v>
      </c>
      <c r="W79" s="144">
        <v>0</v>
      </c>
      <c r="X79" s="342">
        <v>0</v>
      </c>
      <c r="Y79" s="145">
        <v>0</v>
      </c>
      <c r="Z79" s="460"/>
      <c r="AA79" s="74" t="s">
        <v>116</v>
      </c>
      <c r="AB79" s="342">
        <v>0</v>
      </c>
      <c r="AC79" s="342">
        <v>0</v>
      </c>
      <c r="AD79" s="144">
        <v>0</v>
      </c>
      <c r="AE79" s="342">
        <v>0</v>
      </c>
      <c r="AF79" s="144">
        <v>0</v>
      </c>
      <c r="AG79" s="342">
        <v>0</v>
      </c>
      <c r="AH79" s="342">
        <v>0</v>
      </c>
      <c r="AI79" s="144">
        <v>0</v>
      </c>
      <c r="AJ79" s="342">
        <v>0</v>
      </c>
      <c r="AK79" s="145">
        <v>0</v>
      </c>
    </row>
    <row r="80" spans="1:146" s="346" customFormat="1" ht="16.899999999999999" customHeight="1">
      <c r="A80" s="26"/>
      <c r="B80" s="460"/>
      <c r="C80" s="73" t="s">
        <v>117</v>
      </c>
      <c r="D80" s="342">
        <v>1</v>
      </c>
      <c r="E80" s="342">
        <v>1</v>
      </c>
      <c r="F80" s="144">
        <v>100</v>
      </c>
      <c r="G80" s="342">
        <v>1</v>
      </c>
      <c r="H80" s="144">
        <v>100</v>
      </c>
      <c r="I80" s="342">
        <v>1</v>
      </c>
      <c r="J80" s="342">
        <v>1</v>
      </c>
      <c r="K80" s="144">
        <v>100</v>
      </c>
      <c r="L80" s="342">
        <v>1</v>
      </c>
      <c r="M80" s="145">
        <v>100</v>
      </c>
      <c r="N80" s="460"/>
      <c r="O80" s="73" t="s">
        <v>117</v>
      </c>
      <c r="P80" s="342">
        <v>0</v>
      </c>
      <c r="Q80" s="342">
        <v>0</v>
      </c>
      <c r="R80" s="144">
        <v>0</v>
      </c>
      <c r="S80" s="342">
        <v>0</v>
      </c>
      <c r="T80" s="144">
        <v>0</v>
      </c>
      <c r="U80" s="342">
        <v>0</v>
      </c>
      <c r="V80" s="342">
        <v>0</v>
      </c>
      <c r="W80" s="144">
        <v>0</v>
      </c>
      <c r="X80" s="342">
        <v>0</v>
      </c>
      <c r="Y80" s="145">
        <v>0</v>
      </c>
      <c r="Z80" s="460"/>
      <c r="AA80" s="73" t="s">
        <v>117</v>
      </c>
      <c r="AB80" s="342">
        <v>1</v>
      </c>
      <c r="AC80" s="342">
        <v>1</v>
      </c>
      <c r="AD80" s="144">
        <v>100</v>
      </c>
      <c r="AE80" s="342">
        <v>1</v>
      </c>
      <c r="AF80" s="144">
        <v>100</v>
      </c>
      <c r="AG80" s="342">
        <v>0</v>
      </c>
      <c r="AH80" s="342">
        <v>0</v>
      </c>
      <c r="AI80" s="144">
        <v>0</v>
      </c>
      <c r="AJ80" s="342">
        <v>0</v>
      </c>
      <c r="AK80" s="145">
        <v>0</v>
      </c>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c r="CA80" s="343"/>
      <c r="CB80" s="343"/>
    </row>
    <row r="81" spans="1:80" s="346" customFormat="1" ht="16.899999999999999" customHeight="1">
      <c r="A81" s="26"/>
      <c r="B81" s="461"/>
      <c r="C81" s="33" t="s">
        <v>34</v>
      </c>
      <c r="D81" s="341">
        <v>3</v>
      </c>
      <c r="E81" s="341">
        <v>1</v>
      </c>
      <c r="F81" s="142">
        <v>33.333333333333329</v>
      </c>
      <c r="G81" s="341">
        <v>1</v>
      </c>
      <c r="H81" s="142">
        <v>100</v>
      </c>
      <c r="I81" s="341">
        <v>3</v>
      </c>
      <c r="J81" s="341">
        <v>1</v>
      </c>
      <c r="K81" s="142">
        <v>33.333333333333329</v>
      </c>
      <c r="L81" s="341">
        <v>1</v>
      </c>
      <c r="M81" s="143">
        <v>100</v>
      </c>
      <c r="N81" s="461"/>
      <c r="O81" s="33" t="s">
        <v>34</v>
      </c>
      <c r="P81" s="341">
        <v>0</v>
      </c>
      <c r="Q81" s="341">
        <v>0</v>
      </c>
      <c r="R81" s="142">
        <v>0</v>
      </c>
      <c r="S81" s="341">
        <v>0</v>
      </c>
      <c r="T81" s="142">
        <v>0</v>
      </c>
      <c r="U81" s="341">
        <v>0</v>
      </c>
      <c r="V81" s="341">
        <v>0</v>
      </c>
      <c r="W81" s="142">
        <v>0</v>
      </c>
      <c r="X81" s="341">
        <v>0</v>
      </c>
      <c r="Y81" s="143">
        <v>0</v>
      </c>
      <c r="Z81" s="461"/>
      <c r="AA81" s="33" t="s">
        <v>34</v>
      </c>
      <c r="AB81" s="341">
        <v>2</v>
      </c>
      <c r="AC81" s="341">
        <v>1</v>
      </c>
      <c r="AD81" s="142">
        <v>50</v>
      </c>
      <c r="AE81" s="341">
        <v>1</v>
      </c>
      <c r="AF81" s="142">
        <v>100</v>
      </c>
      <c r="AG81" s="341">
        <v>1</v>
      </c>
      <c r="AH81" s="341">
        <v>0</v>
      </c>
      <c r="AI81" s="142">
        <v>0</v>
      </c>
      <c r="AJ81" s="341">
        <v>0</v>
      </c>
      <c r="AK81" s="143">
        <v>0</v>
      </c>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3"/>
      <c r="BU81" s="343"/>
      <c r="BV81" s="343"/>
      <c r="BW81" s="343"/>
      <c r="BX81" s="343"/>
      <c r="BY81" s="343"/>
      <c r="BZ81" s="343"/>
      <c r="CA81" s="343"/>
      <c r="CB81" s="343"/>
    </row>
    <row r="82" spans="1:80" s="346" customFormat="1" ht="16.899999999999999" customHeight="1">
      <c r="A82" s="59"/>
      <c r="B82" s="459" t="s">
        <v>118</v>
      </c>
      <c r="C82" s="72" t="s">
        <v>3077</v>
      </c>
      <c r="D82" s="342">
        <v>2</v>
      </c>
      <c r="E82" s="342">
        <v>2</v>
      </c>
      <c r="F82" s="144">
        <v>100</v>
      </c>
      <c r="G82" s="342">
        <v>0</v>
      </c>
      <c r="H82" s="144">
        <v>0</v>
      </c>
      <c r="I82" s="342">
        <v>2</v>
      </c>
      <c r="J82" s="342">
        <v>2</v>
      </c>
      <c r="K82" s="144">
        <v>100</v>
      </c>
      <c r="L82" s="342">
        <v>0</v>
      </c>
      <c r="M82" s="145">
        <v>0</v>
      </c>
      <c r="N82" s="459" t="s">
        <v>118</v>
      </c>
      <c r="O82" s="72" t="s">
        <v>3077</v>
      </c>
      <c r="P82" s="342">
        <v>0</v>
      </c>
      <c r="Q82" s="342">
        <v>0</v>
      </c>
      <c r="R82" s="144">
        <v>0</v>
      </c>
      <c r="S82" s="342">
        <v>0</v>
      </c>
      <c r="T82" s="144">
        <v>0</v>
      </c>
      <c r="U82" s="342">
        <v>0</v>
      </c>
      <c r="V82" s="342">
        <v>0</v>
      </c>
      <c r="W82" s="144">
        <v>0</v>
      </c>
      <c r="X82" s="342">
        <v>0</v>
      </c>
      <c r="Y82" s="145">
        <v>0</v>
      </c>
      <c r="Z82" s="459" t="s">
        <v>118</v>
      </c>
      <c r="AA82" s="72" t="s">
        <v>3077</v>
      </c>
      <c r="AB82" s="342">
        <v>2</v>
      </c>
      <c r="AC82" s="342">
        <v>2</v>
      </c>
      <c r="AD82" s="144">
        <v>100</v>
      </c>
      <c r="AE82" s="342">
        <v>0</v>
      </c>
      <c r="AF82" s="144">
        <v>0</v>
      </c>
      <c r="AG82" s="342">
        <v>0</v>
      </c>
      <c r="AH82" s="342">
        <v>0</v>
      </c>
      <c r="AI82" s="144">
        <v>0</v>
      </c>
      <c r="AJ82" s="342">
        <v>0</v>
      </c>
      <c r="AK82" s="145">
        <v>0</v>
      </c>
      <c r="AL82" s="343"/>
      <c r="AM82" s="343"/>
      <c r="AN82" s="343"/>
      <c r="AO82" s="343"/>
      <c r="AP82" s="343"/>
      <c r="AQ82" s="343"/>
      <c r="AR82" s="343"/>
      <c r="AS82" s="343"/>
      <c r="AT82" s="343"/>
      <c r="AU82" s="343"/>
      <c r="AV82" s="343"/>
      <c r="AW82" s="343"/>
      <c r="AX82" s="343"/>
      <c r="AY82" s="343"/>
      <c r="AZ82" s="343"/>
      <c r="BA82" s="343"/>
      <c r="BB82" s="343"/>
      <c r="BC82" s="343"/>
      <c r="BD82" s="343"/>
      <c r="BE82" s="343"/>
      <c r="BF82" s="343"/>
      <c r="BG82" s="343"/>
      <c r="BH82" s="343"/>
      <c r="BI82" s="343"/>
      <c r="BJ82" s="343"/>
      <c r="BK82" s="343"/>
      <c r="BL82" s="343"/>
      <c r="BM82" s="343"/>
      <c r="BN82" s="343"/>
      <c r="BO82" s="343"/>
      <c r="BP82" s="343"/>
      <c r="BQ82" s="343"/>
      <c r="BR82" s="343"/>
      <c r="BS82" s="343"/>
      <c r="BT82" s="343"/>
      <c r="BU82" s="343"/>
      <c r="BV82" s="343"/>
      <c r="BW82" s="343"/>
      <c r="BX82" s="343"/>
      <c r="BY82" s="343"/>
      <c r="BZ82" s="343"/>
      <c r="CA82" s="343"/>
      <c r="CB82" s="343"/>
    </row>
    <row r="83" spans="1:80" s="346" customFormat="1" ht="16.899999999999999" customHeight="1">
      <c r="A83" s="26"/>
      <c r="B83" s="460"/>
      <c r="C83" s="43" t="s">
        <v>120</v>
      </c>
      <c r="D83" s="342">
        <v>9</v>
      </c>
      <c r="E83" s="342">
        <v>4</v>
      </c>
      <c r="F83" s="144">
        <v>44.444444444444443</v>
      </c>
      <c r="G83" s="342">
        <v>1</v>
      </c>
      <c r="H83" s="144">
        <v>25</v>
      </c>
      <c r="I83" s="342">
        <v>9</v>
      </c>
      <c r="J83" s="342">
        <v>4</v>
      </c>
      <c r="K83" s="144">
        <v>44.444444444444443</v>
      </c>
      <c r="L83" s="342">
        <v>1</v>
      </c>
      <c r="M83" s="145">
        <v>25</v>
      </c>
      <c r="N83" s="460"/>
      <c r="O83" s="43" t="s">
        <v>120</v>
      </c>
      <c r="P83" s="342">
        <v>0</v>
      </c>
      <c r="Q83" s="342">
        <v>0</v>
      </c>
      <c r="R83" s="144">
        <v>0</v>
      </c>
      <c r="S83" s="342">
        <v>0</v>
      </c>
      <c r="T83" s="144">
        <v>0</v>
      </c>
      <c r="U83" s="342">
        <v>0</v>
      </c>
      <c r="V83" s="342">
        <v>0</v>
      </c>
      <c r="W83" s="144">
        <v>0</v>
      </c>
      <c r="X83" s="342">
        <v>0</v>
      </c>
      <c r="Y83" s="145">
        <v>0</v>
      </c>
      <c r="Z83" s="460"/>
      <c r="AA83" s="43" t="s">
        <v>120</v>
      </c>
      <c r="AB83" s="342">
        <v>4</v>
      </c>
      <c r="AC83" s="342">
        <v>4</v>
      </c>
      <c r="AD83" s="144">
        <v>100</v>
      </c>
      <c r="AE83" s="342">
        <v>1</v>
      </c>
      <c r="AF83" s="144">
        <v>25</v>
      </c>
      <c r="AG83" s="342">
        <v>5</v>
      </c>
      <c r="AH83" s="342">
        <v>0</v>
      </c>
      <c r="AI83" s="144">
        <v>0</v>
      </c>
      <c r="AJ83" s="342">
        <v>0</v>
      </c>
      <c r="AK83" s="145">
        <v>0</v>
      </c>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c r="CB83" s="343"/>
    </row>
    <row r="84" spans="1:80" s="346" customFormat="1" ht="16.899999999999999" customHeight="1">
      <c r="A84" s="26"/>
      <c r="B84" s="461"/>
      <c r="C84" s="50" t="s">
        <v>34</v>
      </c>
      <c r="D84" s="341">
        <v>11</v>
      </c>
      <c r="E84" s="341">
        <v>6</v>
      </c>
      <c r="F84" s="142">
        <v>54.54545454545454</v>
      </c>
      <c r="G84" s="341">
        <v>1</v>
      </c>
      <c r="H84" s="142">
        <v>16.666666666666664</v>
      </c>
      <c r="I84" s="341">
        <v>11</v>
      </c>
      <c r="J84" s="341">
        <v>6</v>
      </c>
      <c r="K84" s="142">
        <v>54.54545454545454</v>
      </c>
      <c r="L84" s="341">
        <v>1</v>
      </c>
      <c r="M84" s="143">
        <v>16.666666666666664</v>
      </c>
      <c r="N84" s="461"/>
      <c r="O84" s="50" t="s">
        <v>34</v>
      </c>
      <c r="P84" s="341">
        <v>0</v>
      </c>
      <c r="Q84" s="341">
        <v>0</v>
      </c>
      <c r="R84" s="142">
        <v>0</v>
      </c>
      <c r="S84" s="341">
        <v>0</v>
      </c>
      <c r="T84" s="142">
        <v>0</v>
      </c>
      <c r="U84" s="341">
        <v>0</v>
      </c>
      <c r="V84" s="341">
        <v>0</v>
      </c>
      <c r="W84" s="142">
        <v>0</v>
      </c>
      <c r="X84" s="341">
        <v>0</v>
      </c>
      <c r="Y84" s="143">
        <v>0</v>
      </c>
      <c r="Z84" s="461"/>
      <c r="AA84" s="50" t="s">
        <v>34</v>
      </c>
      <c r="AB84" s="341">
        <v>6</v>
      </c>
      <c r="AC84" s="341">
        <v>6</v>
      </c>
      <c r="AD84" s="142">
        <v>100</v>
      </c>
      <c r="AE84" s="341">
        <v>1</v>
      </c>
      <c r="AF84" s="142">
        <v>16.666666666666664</v>
      </c>
      <c r="AG84" s="341">
        <v>5</v>
      </c>
      <c r="AH84" s="341">
        <v>0</v>
      </c>
      <c r="AI84" s="142">
        <v>0</v>
      </c>
      <c r="AJ84" s="341">
        <v>0</v>
      </c>
      <c r="AK84" s="143">
        <v>0</v>
      </c>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c r="CB84" s="343"/>
    </row>
    <row r="85" spans="1:80" s="346" customFormat="1" ht="16.899999999999999" customHeight="1" thickBot="1">
      <c r="A85" s="26"/>
      <c r="B85" s="457" t="s">
        <v>121</v>
      </c>
      <c r="C85" s="458"/>
      <c r="D85" s="345">
        <v>32</v>
      </c>
      <c r="E85" s="345">
        <v>19</v>
      </c>
      <c r="F85" s="148">
        <v>59.375</v>
      </c>
      <c r="G85" s="345">
        <v>12</v>
      </c>
      <c r="H85" s="148">
        <v>63.157894736842103</v>
      </c>
      <c r="I85" s="345">
        <v>32</v>
      </c>
      <c r="J85" s="345">
        <v>19</v>
      </c>
      <c r="K85" s="148">
        <v>59.375</v>
      </c>
      <c r="L85" s="345">
        <v>12</v>
      </c>
      <c r="M85" s="149">
        <v>63.157894736842103</v>
      </c>
      <c r="N85" s="457" t="s">
        <v>121</v>
      </c>
      <c r="O85" s="458"/>
      <c r="P85" s="345">
        <v>17</v>
      </c>
      <c r="Q85" s="345">
        <v>12</v>
      </c>
      <c r="R85" s="148">
        <v>70.588235294117652</v>
      </c>
      <c r="S85" s="345">
        <v>10</v>
      </c>
      <c r="T85" s="148">
        <v>83.333333333333343</v>
      </c>
      <c r="U85" s="345">
        <v>1</v>
      </c>
      <c r="V85" s="345">
        <v>0</v>
      </c>
      <c r="W85" s="148">
        <v>0</v>
      </c>
      <c r="X85" s="345">
        <v>0</v>
      </c>
      <c r="Y85" s="149">
        <v>0</v>
      </c>
      <c r="Z85" s="457" t="s">
        <v>121</v>
      </c>
      <c r="AA85" s="458"/>
      <c r="AB85" s="345">
        <v>8</v>
      </c>
      <c r="AC85" s="345">
        <v>7</v>
      </c>
      <c r="AD85" s="148">
        <v>87.5</v>
      </c>
      <c r="AE85" s="345">
        <v>2</v>
      </c>
      <c r="AF85" s="148">
        <v>28.571428571428569</v>
      </c>
      <c r="AG85" s="345">
        <v>6</v>
      </c>
      <c r="AH85" s="345">
        <v>0</v>
      </c>
      <c r="AI85" s="148">
        <v>0</v>
      </c>
      <c r="AJ85" s="345">
        <v>0</v>
      </c>
      <c r="AK85" s="149">
        <v>0</v>
      </c>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row>
    <row r="86" spans="1:80" ht="16.899999999999999" customHeight="1">
      <c r="A86" s="26"/>
      <c r="B86" s="462" t="s">
        <v>122</v>
      </c>
      <c r="C86" s="43" t="s">
        <v>123</v>
      </c>
      <c r="D86" s="344">
        <v>6</v>
      </c>
      <c r="E86" s="344">
        <v>2</v>
      </c>
      <c r="F86" s="146">
        <v>33.333333333333329</v>
      </c>
      <c r="G86" s="344">
        <v>2</v>
      </c>
      <c r="H86" s="146">
        <v>100</v>
      </c>
      <c r="I86" s="344">
        <v>6</v>
      </c>
      <c r="J86" s="344">
        <v>2</v>
      </c>
      <c r="K86" s="146">
        <v>33.333333333333329</v>
      </c>
      <c r="L86" s="344">
        <v>2</v>
      </c>
      <c r="M86" s="147">
        <v>100</v>
      </c>
      <c r="N86" s="462" t="s">
        <v>122</v>
      </c>
      <c r="O86" s="43" t="s">
        <v>123</v>
      </c>
      <c r="P86" s="344">
        <v>0</v>
      </c>
      <c r="Q86" s="344">
        <v>0</v>
      </c>
      <c r="R86" s="146">
        <v>0</v>
      </c>
      <c r="S86" s="344">
        <v>0</v>
      </c>
      <c r="T86" s="146">
        <v>0</v>
      </c>
      <c r="U86" s="344">
        <v>0</v>
      </c>
      <c r="V86" s="344">
        <v>0</v>
      </c>
      <c r="W86" s="146">
        <v>0</v>
      </c>
      <c r="X86" s="344">
        <v>0</v>
      </c>
      <c r="Y86" s="147">
        <v>0</v>
      </c>
      <c r="Z86" s="462" t="s">
        <v>122</v>
      </c>
      <c r="AA86" s="43" t="s">
        <v>123</v>
      </c>
      <c r="AB86" s="344">
        <v>4</v>
      </c>
      <c r="AC86" s="344">
        <v>2</v>
      </c>
      <c r="AD86" s="146">
        <v>50</v>
      </c>
      <c r="AE86" s="344">
        <v>2</v>
      </c>
      <c r="AF86" s="146">
        <v>100</v>
      </c>
      <c r="AG86" s="344">
        <v>2</v>
      </c>
      <c r="AH86" s="344">
        <v>0</v>
      </c>
      <c r="AI86" s="146">
        <v>0</v>
      </c>
      <c r="AJ86" s="344">
        <v>0</v>
      </c>
      <c r="AK86" s="147">
        <v>0</v>
      </c>
    </row>
    <row r="87" spans="1:80" s="346" customFormat="1" ht="16.899999999999999" customHeight="1">
      <c r="A87" s="26"/>
      <c r="B87" s="460"/>
      <c r="C87" s="43" t="s">
        <v>124</v>
      </c>
      <c r="D87" s="342">
        <v>1</v>
      </c>
      <c r="E87" s="342">
        <v>0</v>
      </c>
      <c r="F87" s="144">
        <v>0</v>
      </c>
      <c r="G87" s="342">
        <v>0</v>
      </c>
      <c r="H87" s="144">
        <v>0</v>
      </c>
      <c r="I87" s="342">
        <v>1</v>
      </c>
      <c r="J87" s="342">
        <v>0</v>
      </c>
      <c r="K87" s="144">
        <v>0</v>
      </c>
      <c r="L87" s="342">
        <v>0</v>
      </c>
      <c r="M87" s="145">
        <v>0</v>
      </c>
      <c r="N87" s="460"/>
      <c r="O87" s="43" t="s">
        <v>124</v>
      </c>
      <c r="P87" s="342">
        <v>0</v>
      </c>
      <c r="Q87" s="342">
        <v>0</v>
      </c>
      <c r="R87" s="144">
        <v>0</v>
      </c>
      <c r="S87" s="342">
        <v>0</v>
      </c>
      <c r="T87" s="144">
        <v>0</v>
      </c>
      <c r="U87" s="342">
        <v>0</v>
      </c>
      <c r="V87" s="342">
        <v>0</v>
      </c>
      <c r="W87" s="144">
        <v>0</v>
      </c>
      <c r="X87" s="342">
        <v>0</v>
      </c>
      <c r="Y87" s="145">
        <v>0</v>
      </c>
      <c r="Z87" s="460"/>
      <c r="AA87" s="43" t="s">
        <v>124</v>
      </c>
      <c r="AB87" s="342">
        <v>1</v>
      </c>
      <c r="AC87" s="342">
        <v>0</v>
      </c>
      <c r="AD87" s="144">
        <v>0</v>
      </c>
      <c r="AE87" s="342">
        <v>0</v>
      </c>
      <c r="AF87" s="144">
        <v>0</v>
      </c>
      <c r="AG87" s="342">
        <v>0</v>
      </c>
      <c r="AH87" s="342">
        <v>0</v>
      </c>
      <c r="AI87" s="144">
        <v>0</v>
      </c>
      <c r="AJ87" s="342">
        <v>0</v>
      </c>
      <c r="AK87" s="145">
        <v>0</v>
      </c>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row>
    <row r="88" spans="1:80" s="346" customFormat="1" ht="16.899999999999999" customHeight="1">
      <c r="A88" s="26"/>
      <c r="B88" s="460"/>
      <c r="C88" s="73" t="s">
        <v>125</v>
      </c>
      <c r="D88" s="342">
        <v>2</v>
      </c>
      <c r="E88" s="342">
        <v>0</v>
      </c>
      <c r="F88" s="144">
        <v>0</v>
      </c>
      <c r="G88" s="342">
        <v>0</v>
      </c>
      <c r="H88" s="144">
        <v>0</v>
      </c>
      <c r="I88" s="342">
        <v>2</v>
      </c>
      <c r="J88" s="342">
        <v>0</v>
      </c>
      <c r="K88" s="144">
        <v>0</v>
      </c>
      <c r="L88" s="342">
        <v>0</v>
      </c>
      <c r="M88" s="145">
        <v>0</v>
      </c>
      <c r="N88" s="460"/>
      <c r="O88" s="73" t="s">
        <v>125</v>
      </c>
      <c r="P88" s="342">
        <v>0</v>
      </c>
      <c r="Q88" s="342">
        <v>0</v>
      </c>
      <c r="R88" s="144">
        <v>0</v>
      </c>
      <c r="S88" s="342">
        <v>0</v>
      </c>
      <c r="T88" s="144">
        <v>0</v>
      </c>
      <c r="U88" s="342">
        <v>0</v>
      </c>
      <c r="V88" s="342">
        <v>0</v>
      </c>
      <c r="W88" s="144">
        <v>0</v>
      </c>
      <c r="X88" s="342">
        <v>0</v>
      </c>
      <c r="Y88" s="145">
        <v>0</v>
      </c>
      <c r="Z88" s="460"/>
      <c r="AA88" s="73" t="s">
        <v>125</v>
      </c>
      <c r="AB88" s="342">
        <v>2</v>
      </c>
      <c r="AC88" s="342">
        <v>0</v>
      </c>
      <c r="AD88" s="144">
        <v>0</v>
      </c>
      <c r="AE88" s="342">
        <v>0</v>
      </c>
      <c r="AF88" s="144">
        <v>0</v>
      </c>
      <c r="AG88" s="342">
        <v>0</v>
      </c>
      <c r="AH88" s="342">
        <v>0</v>
      </c>
      <c r="AI88" s="144">
        <v>0</v>
      </c>
      <c r="AJ88" s="342">
        <v>0</v>
      </c>
      <c r="AK88" s="145">
        <v>0</v>
      </c>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row>
    <row r="89" spans="1:80" ht="16.899999999999999" customHeight="1">
      <c r="A89" s="26"/>
      <c r="B89" s="461"/>
      <c r="C89" s="33" t="s">
        <v>34</v>
      </c>
      <c r="D89" s="341">
        <v>9</v>
      </c>
      <c r="E89" s="341">
        <v>2</v>
      </c>
      <c r="F89" s="142">
        <v>22.222222222222221</v>
      </c>
      <c r="G89" s="341">
        <v>2</v>
      </c>
      <c r="H89" s="142">
        <v>100</v>
      </c>
      <c r="I89" s="341">
        <v>9</v>
      </c>
      <c r="J89" s="341">
        <v>2</v>
      </c>
      <c r="K89" s="142">
        <v>22.222222222222221</v>
      </c>
      <c r="L89" s="341">
        <v>2</v>
      </c>
      <c r="M89" s="143">
        <v>100</v>
      </c>
      <c r="N89" s="461"/>
      <c r="O89" s="33" t="s">
        <v>34</v>
      </c>
      <c r="P89" s="341">
        <v>0</v>
      </c>
      <c r="Q89" s="341">
        <v>0</v>
      </c>
      <c r="R89" s="142">
        <v>0</v>
      </c>
      <c r="S89" s="341">
        <v>0</v>
      </c>
      <c r="T89" s="142">
        <v>0</v>
      </c>
      <c r="U89" s="341">
        <v>0</v>
      </c>
      <c r="V89" s="341">
        <v>0</v>
      </c>
      <c r="W89" s="142">
        <v>0</v>
      </c>
      <c r="X89" s="341">
        <v>0</v>
      </c>
      <c r="Y89" s="143">
        <v>0</v>
      </c>
      <c r="Z89" s="461"/>
      <c r="AA89" s="33" t="s">
        <v>34</v>
      </c>
      <c r="AB89" s="341">
        <v>7</v>
      </c>
      <c r="AC89" s="341">
        <v>2</v>
      </c>
      <c r="AD89" s="142">
        <v>28.571428571428569</v>
      </c>
      <c r="AE89" s="341">
        <v>2</v>
      </c>
      <c r="AF89" s="142">
        <v>100</v>
      </c>
      <c r="AG89" s="341">
        <v>2</v>
      </c>
      <c r="AH89" s="341">
        <v>0</v>
      </c>
      <c r="AI89" s="142">
        <v>0</v>
      </c>
      <c r="AJ89" s="341">
        <v>0</v>
      </c>
      <c r="AK89" s="143">
        <v>0</v>
      </c>
    </row>
    <row r="90" spans="1:80" s="346" customFormat="1" ht="16.899999999999999" customHeight="1">
      <c r="A90" s="26"/>
      <c r="B90" s="75" t="s">
        <v>126</v>
      </c>
      <c r="C90" s="76" t="s">
        <v>127</v>
      </c>
      <c r="D90" s="341">
        <v>0</v>
      </c>
      <c r="E90" s="341">
        <v>0</v>
      </c>
      <c r="F90" s="142">
        <v>0</v>
      </c>
      <c r="G90" s="341">
        <v>0</v>
      </c>
      <c r="H90" s="142">
        <v>0</v>
      </c>
      <c r="I90" s="341">
        <v>0</v>
      </c>
      <c r="J90" s="341">
        <v>0</v>
      </c>
      <c r="K90" s="142">
        <v>0</v>
      </c>
      <c r="L90" s="341">
        <v>0</v>
      </c>
      <c r="M90" s="143">
        <v>0</v>
      </c>
      <c r="N90" s="75" t="s">
        <v>126</v>
      </c>
      <c r="O90" s="76" t="s">
        <v>127</v>
      </c>
      <c r="P90" s="341">
        <v>0</v>
      </c>
      <c r="Q90" s="341">
        <v>0</v>
      </c>
      <c r="R90" s="142">
        <v>0</v>
      </c>
      <c r="S90" s="341">
        <v>0</v>
      </c>
      <c r="T90" s="142">
        <v>0</v>
      </c>
      <c r="U90" s="341">
        <v>0</v>
      </c>
      <c r="V90" s="341">
        <v>0</v>
      </c>
      <c r="W90" s="142">
        <v>0</v>
      </c>
      <c r="X90" s="341">
        <v>0</v>
      </c>
      <c r="Y90" s="143">
        <v>0</v>
      </c>
      <c r="Z90" s="75" t="s">
        <v>126</v>
      </c>
      <c r="AA90" s="76" t="s">
        <v>127</v>
      </c>
      <c r="AB90" s="341">
        <v>0</v>
      </c>
      <c r="AC90" s="341">
        <v>0</v>
      </c>
      <c r="AD90" s="142">
        <v>0</v>
      </c>
      <c r="AE90" s="341">
        <v>0</v>
      </c>
      <c r="AF90" s="142">
        <v>0</v>
      </c>
      <c r="AG90" s="341">
        <v>0</v>
      </c>
      <c r="AH90" s="341">
        <v>0</v>
      </c>
      <c r="AI90" s="142">
        <v>0</v>
      </c>
      <c r="AJ90" s="341">
        <v>0</v>
      </c>
      <c r="AK90" s="143">
        <v>0</v>
      </c>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row>
    <row r="91" spans="1:80" s="346" customFormat="1" ht="16.899999999999999" customHeight="1" thickBot="1">
      <c r="A91" s="26"/>
      <c r="B91" s="457" t="s">
        <v>128</v>
      </c>
      <c r="C91" s="458"/>
      <c r="D91" s="345">
        <v>9</v>
      </c>
      <c r="E91" s="345">
        <v>2</v>
      </c>
      <c r="F91" s="148">
        <v>22.222222222222221</v>
      </c>
      <c r="G91" s="345">
        <v>2</v>
      </c>
      <c r="H91" s="148">
        <v>100</v>
      </c>
      <c r="I91" s="345">
        <v>9</v>
      </c>
      <c r="J91" s="345">
        <v>2</v>
      </c>
      <c r="K91" s="148">
        <v>22.222222222222221</v>
      </c>
      <c r="L91" s="345">
        <v>2</v>
      </c>
      <c r="M91" s="149">
        <v>100</v>
      </c>
      <c r="N91" s="457" t="s">
        <v>128</v>
      </c>
      <c r="O91" s="458"/>
      <c r="P91" s="345">
        <v>0</v>
      </c>
      <c r="Q91" s="345">
        <v>0</v>
      </c>
      <c r="R91" s="148">
        <v>0</v>
      </c>
      <c r="S91" s="345">
        <v>0</v>
      </c>
      <c r="T91" s="148">
        <v>0</v>
      </c>
      <c r="U91" s="345">
        <v>0</v>
      </c>
      <c r="V91" s="345">
        <v>0</v>
      </c>
      <c r="W91" s="148">
        <v>0</v>
      </c>
      <c r="X91" s="345">
        <v>0</v>
      </c>
      <c r="Y91" s="149">
        <v>0</v>
      </c>
      <c r="Z91" s="457" t="s">
        <v>128</v>
      </c>
      <c r="AA91" s="458"/>
      <c r="AB91" s="345">
        <v>7</v>
      </c>
      <c r="AC91" s="345">
        <v>2</v>
      </c>
      <c r="AD91" s="148">
        <v>28.571428571428569</v>
      </c>
      <c r="AE91" s="345">
        <v>2</v>
      </c>
      <c r="AF91" s="148">
        <v>100</v>
      </c>
      <c r="AG91" s="345">
        <v>2</v>
      </c>
      <c r="AH91" s="345">
        <v>0</v>
      </c>
      <c r="AI91" s="148">
        <v>0</v>
      </c>
      <c r="AJ91" s="345">
        <v>0</v>
      </c>
      <c r="AK91" s="149">
        <v>0</v>
      </c>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c r="CA91" s="343"/>
      <c r="CB91" s="343"/>
    </row>
    <row r="92" spans="1:80" s="346" customFormat="1" ht="16.899999999999999" customHeight="1">
      <c r="A92" s="26"/>
      <c r="B92" s="77"/>
      <c r="C92" s="43" t="s">
        <v>129</v>
      </c>
      <c r="D92" s="344">
        <v>0</v>
      </c>
      <c r="E92" s="344">
        <v>0</v>
      </c>
      <c r="F92" s="146">
        <v>0</v>
      </c>
      <c r="G92" s="344">
        <v>0</v>
      </c>
      <c r="H92" s="146">
        <v>0</v>
      </c>
      <c r="I92" s="344">
        <v>0</v>
      </c>
      <c r="J92" s="344">
        <v>0</v>
      </c>
      <c r="K92" s="146">
        <v>0</v>
      </c>
      <c r="L92" s="344">
        <v>0</v>
      </c>
      <c r="M92" s="147">
        <v>0</v>
      </c>
      <c r="N92" s="77"/>
      <c r="O92" s="43" t="s">
        <v>129</v>
      </c>
      <c r="P92" s="344">
        <v>0</v>
      </c>
      <c r="Q92" s="344">
        <v>0</v>
      </c>
      <c r="R92" s="146">
        <v>0</v>
      </c>
      <c r="S92" s="344">
        <v>0</v>
      </c>
      <c r="T92" s="146">
        <v>0</v>
      </c>
      <c r="U92" s="344">
        <v>0</v>
      </c>
      <c r="V92" s="344">
        <v>0</v>
      </c>
      <c r="W92" s="146">
        <v>0</v>
      </c>
      <c r="X92" s="344">
        <v>0</v>
      </c>
      <c r="Y92" s="147">
        <v>0</v>
      </c>
      <c r="Z92" s="77"/>
      <c r="AA92" s="43" t="s">
        <v>129</v>
      </c>
      <c r="AB92" s="344">
        <v>0</v>
      </c>
      <c r="AC92" s="344">
        <v>0</v>
      </c>
      <c r="AD92" s="146">
        <v>0</v>
      </c>
      <c r="AE92" s="344">
        <v>0</v>
      </c>
      <c r="AF92" s="146">
        <v>0</v>
      </c>
      <c r="AG92" s="344">
        <v>0</v>
      </c>
      <c r="AH92" s="344">
        <v>0</v>
      </c>
      <c r="AI92" s="146">
        <v>0</v>
      </c>
      <c r="AJ92" s="344">
        <v>0</v>
      </c>
      <c r="AK92" s="147">
        <v>0</v>
      </c>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row>
    <row r="93" spans="1:80" s="346" customFormat="1" ht="16.899999999999999" customHeight="1" thickBot="1">
      <c r="A93" s="26"/>
      <c r="B93" s="77"/>
      <c r="C93" s="43" t="s">
        <v>130</v>
      </c>
      <c r="D93" s="348">
        <v>0</v>
      </c>
      <c r="E93" s="348">
        <v>0</v>
      </c>
      <c r="F93" s="154">
        <v>0</v>
      </c>
      <c r="G93" s="348">
        <v>0</v>
      </c>
      <c r="H93" s="154">
        <v>0</v>
      </c>
      <c r="I93" s="348">
        <v>0</v>
      </c>
      <c r="J93" s="348">
        <v>0</v>
      </c>
      <c r="K93" s="154">
        <v>0</v>
      </c>
      <c r="L93" s="348">
        <v>0</v>
      </c>
      <c r="M93" s="155">
        <v>0</v>
      </c>
      <c r="N93" s="77"/>
      <c r="O93" s="43" t="s">
        <v>130</v>
      </c>
      <c r="P93" s="348">
        <v>0</v>
      </c>
      <c r="Q93" s="348">
        <v>0</v>
      </c>
      <c r="R93" s="154">
        <v>0</v>
      </c>
      <c r="S93" s="348">
        <v>0</v>
      </c>
      <c r="T93" s="154">
        <v>0</v>
      </c>
      <c r="U93" s="348">
        <v>0</v>
      </c>
      <c r="V93" s="348">
        <v>0</v>
      </c>
      <c r="W93" s="154">
        <v>0</v>
      </c>
      <c r="X93" s="348">
        <v>0</v>
      </c>
      <c r="Y93" s="155">
        <v>0</v>
      </c>
      <c r="Z93" s="77"/>
      <c r="AA93" s="43" t="s">
        <v>130</v>
      </c>
      <c r="AB93" s="348">
        <v>0</v>
      </c>
      <c r="AC93" s="348">
        <v>0</v>
      </c>
      <c r="AD93" s="154">
        <v>0</v>
      </c>
      <c r="AE93" s="348">
        <v>0</v>
      </c>
      <c r="AF93" s="154">
        <v>0</v>
      </c>
      <c r="AG93" s="348">
        <v>0</v>
      </c>
      <c r="AH93" s="348">
        <v>0</v>
      </c>
      <c r="AI93" s="154">
        <v>0</v>
      </c>
      <c r="AJ93" s="348">
        <v>0</v>
      </c>
      <c r="AK93" s="155">
        <v>0</v>
      </c>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c r="CA93" s="343"/>
      <c r="CB93" s="343"/>
    </row>
    <row r="94" spans="1:80" s="346" customFormat="1" ht="16.899999999999999" customHeight="1" thickTop="1">
      <c r="A94" s="26"/>
      <c r="B94" s="449" t="s">
        <v>131</v>
      </c>
      <c r="C94" s="450"/>
      <c r="D94" s="344">
        <v>315</v>
      </c>
      <c r="E94" s="344">
        <v>206</v>
      </c>
      <c r="F94" s="146">
        <v>65.396825396825392</v>
      </c>
      <c r="G94" s="344">
        <v>154</v>
      </c>
      <c r="H94" s="146">
        <v>74.757281553398059</v>
      </c>
      <c r="I94" s="344">
        <v>315</v>
      </c>
      <c r="J94" s="344">
        <v>206</v>
      </c>
      <c r="K94" s="146">
        <v>65.396825396825392</v>
      </c>
      <c r="L94" s="344">
        <v>154</v>
      </c>
      <c r="M94" s="147">
        <v>74.757281553398059</v>
      </c>
      <c r="N94" s="449" t="s">
        <v>131</v>
      </c>
      <c r="O94" s="450"/>
      <c r="P94" s="344">
        <v>298</v>
      </c>
      <c r="Q94" s="344">
        <v>205</v>
      </c>
      <c r="R94" s="146">
        <v>68.791946308724832</v>
      </c>
      <c r="S94" s="344">
        <v>154</v>
      </c>
      <c r="T94" s="146">
        <v>75.121951219512198</v>
      </c>
      <c r="U94" s="344">
        <v>17</v>
      </c>
      <c r="V94" s="344">
        <v>1</v>
      </c>
      <c r="W94" s="146">
        <v>5.8823529411764701</v>
      </c>
      <c r="X94" s="344">
        <v>0</v>
      </c>
      <c r="Y94" s="147">
        <v>0</v>
      </c>
      <c r="Z94" s="449" t="s">
        <v>131</v>
      </c>
      <c r="AA94" s="450"/>
      <c r="AB94" s="344">
        <v>0</v>
      </c>
      <c r="AC94" s="344">
        <v>0</v>
      </c>
      <c r="AD94" s="146">
        <v>0</v>
      </c>
      <c r="AE94" s="344">
        <v>0</v>
      </c>
      <c r="AF94" s="146">
        <v>0</v>
      </c>
      <c r="AG94" s="344">
        <v>0</v>
      </c>
      <c r="AH94" s="344">
        <v>0</v>
      </c>
      <c r="AI94" s="146">
        <v>0</v>
      </c>
      <c r="AJ94" s="344">
        <v>0</v>
      </c>
      <c r="AK94" s="147">
        <v>0</v>
      </c>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row>
    <row r="95" spans="1:80" s="346" customFormat="1" ht="16.899999999999999" customHeight="1">
      <c r="A95" s="26"/>
      <c r="B95" s="451" t="s">
        <v>132</v>
      </c>
      <c r="C95" s="452"/>
      <c r="D95" s="342">
        <v>27</v>
      </c>
      <c r="E95" s="342">
        <v>9</v>
      </c>
      <c r="F95" s="144">
        <v>33.333333333333329</v>
      </c>
      <c r="G95" s="342">
        <v>4</v>
      </c>
      <c r="H95" s="144">
        <v>44.444444444444443</v>
      </c>
      <c r="I95" s="342">
        <v>27</v>
      </c>
      <c r="J95" s="342">
        <v>9</v>
      </c>
      <c r="K95" s="144">
        <v>33.333333333333329</v>
      </c>
      <c r="L95" s="342">
        <v>4</v>
      </c>
      <c r="M95" s="145">
        <v>44.444444444444443</v>
      </c>
      <c r="N95" s="451" t="s">
        <v>132</v>
      </c>
      <c r="O95" s="452"/>
      <c r="P95" s="342">
        <v>0</v>
      </c>
      <c r="Q95" s="342">
        <v>0</v>
      </c>
      <c r="R95" s="144">
        <v>0</v>
      </c>
      <c r="S95" s="342">
        <v>0</v>
      </c>
      <c r="T95" s="144">
        <v>0</v>
      </c>
      <c r="U95" s="342">
        <v>0</v>
      </c>
      <c r="V95" s="342">
        <v>0</v>
      </c>
      <c r="W95" s="144">
        <v>0</v>
      </c>
      <c r="X95" s="342">
        <v>0</v>
      </c>
      <c r="Y95" s="145">
        <v>0</v>
      </c>
      <c r="Z95" s="451" t="s">
        <v>132</v>
      </c>
      <c r="AA95" s="452"/>
      <c r="AB95" s="342">
        <v>15</v>
      </c>
      <c r="AC95" s="342">
        <v>9</v>
      </c>
      <c r="AD95" s="144">
        <v>60</v>
      </c>
      <c r="AE95" s="342">
        <v>4</v>
      </c>
      <c r="AF95" s="144">
        <v>44.444444444444443</v>
      </c>
      <c r="AG95" s="342">
        <v>12</v>
      </c>
      <c r="AH95" s="342">
        <v>0</v>
      </c>
      <c r="AI95" s="144">
        <v>0</v>
      </c>
      <c r="AJ95" s="342">
        <v>0</v>
      </c>
      <c r="AK95" s="145">
        <v>0</v>
      </c>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3"/>
      <c r="BU95" s="343"/>
      <c r="BV95" s="343"/>
      <c r="BW95" s="343"/>
      <c r="BX95" s="343"/>
      <c r="BY95" s="343"/>
      <c r="BZ95" s="343"/>
      <c r="CA95" s="343"/>
      <c r="CB95" s="343"/>
    </row>
    <row r="96" spans="1:80" s="346" customFormat="1" ht="16.899999999999999" customHeight="1">
      <c r="A96" s="26"/>
      <c r="B96" s="453" t="s">
        <v>133</v>
      </c>
      <c r="C96" s="454"/>
      <c r="D96" s="342">
        <v>0</v>
      </c>
      <c r="E96" s="342">
        <v>0</v>
      </c>
      <c r="F96" s="144">
        <v>0</v>
      </c>
      <c r="G96" s="342">
        <v>0</v>
      </c>
      <c r="H96" s="144">
        <v>0</v>
      </c>
      <c r="I96" s="342">
        <v>0</v>
      </c>
      <c r="J96" s="342">
        <v>0</v>
      </c>
      <c r="K96" s="144">
        <v>0</v>
      </c>
      <c r="L96" s="342">
        <v>0</v>
      </c>
      <c r="M96" s="145">
        <v>0</v>
      </c>
      <c r="N96" s="453" t="s">
        <v>133</v>
      </c>
      <c r="O96" s="454"/>
      <c r="P96" s="342">
        <v>0</v>
      </c>
      <c r="Q96" s="342">
        <v>0</v>
      </c>
      <c r="R96" s="144">
        <v>0</v>
      </c>
      <c r="S96" s="342">
        <v>0</v>
      </c>
      <c r="T96" s="144">
        <v>0</v>
      </c>
      <c r="U96" s="342">
        <v>0</v>
      </c>
      <c r="V96" s="342">
        <v>0</v>
      </c>
      <c r="W96" s="144">
        <v>0</v>
      </c>
      <c r="X96" s="342">
        <v>0</v>
      </c>
      <c r="Y96" s="145">
        <v>0</v>
      </c>
      <c r="Z96" s="453" t="s">
        <v>133</v>
      </c>
      <c r="AA96" s="454"/>
      <c r="AB96" s="342">
        <v>0</v>
      </c>
      <c r="AC96" s="342">
        <v>0</v>
      </c>
      <c r="AD96" s="144">
        <v>0</v>
      </c>
      <c r="AE96" s="342">
        <v>0</v>
      </c>
      <c r="AF96" s="144">
        <v>0</v>
      </c>
      <c r="AG96" s="342">
        <v>0</v>
      </c>
      <c r="AH96" s="342">
        <v>0</v>
      </c>
      <c r="AI96" s="144">
        <v>0</v>
      </c>
      <c r="AJ96" s="342">
        <v>0</v>
      </c>
      <c r="AK96" s="145">
        <v>0</v>
      </c>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3"/>
      <c r="BV96" s="343"/>
      <c r="BW96" s="343"/>
      <c r="BX96" s="343"/>
      <c r="BY96" s="343"/>
      <c r="BZ96" s="343"/>
      <c r="CA96" s="343"/>
      <c r="CB96" s="343"/>
    </row>
    <row r="97" spans="1:80" ht="16.899999999999999" customHeight="1" thickBot="1">
      <c r="A97" s="26"/>
      <c r="B97" s="455" t="s">
        <v>134</v>
      </c>
      <c r="C97" s="456"/>
      <c r="D97" s="349">
        <v>342</v>
      </c>
      <c r="E97" s="349">
        <v>215</v>
      </c>
      <c r="F97" s="158">
        <v>62.865497076023388</v>
      </c>
      <c r="G97" s="349">
        <v>158</v>
      </c>
      <c r="H97" s="158">
        <v>73.488372093023258</v>
      </c>
      <c r="I97" s="349">
        <v>342</v>
      </c>
      <c r="J97" s="349">
        <v>215</v>
      </c>
      <c r="K97" s="158">
        <v>62.865497076023388</v>
      </c>
      <c r="L97" s="349">
        <v>158</v>
      </c>
      <c r="M97" s="159">
        <v>73.488372093023258</v>
      </c>
      <c r="N97" s="455" t="s">
        <v>134</v>
      </c>
      <c r="O97" s="456"/>
      <c r="P97" s="349">
        <v>298</v>
      </c>
      <c r="Q97" s="349">
        <v>205</v>
      </c>
      <c r="R97" s="158">
        <v>68.791946308724832</v>
      </c>
      <c r="S97" s="349">
        <v>154</v>
      </c>
      <c r="T97" s="158">
        <v>75.121951219512198</v>
      </c>
      <c r="U97" s="349">
        <v>17</v>
      </c>
      <c r="V97" s="349">
        <v>1</v>
      </c>
      <c r="W97" s="158">
        <v>5.8823529411764701</v>
      </c>
      <c r="X97" s="349">
        <v>0</v>
      </c>
      <c r="Y97" s="159">
        <v>0</v>
      </c>
      <c r="Z97" s="455" t="s">
        <v>134</v>
      </c>
      <c r="AA97" s="456"/>
      <c r="AB97" s="349">
        <v>15</v>
      </c>
      <c r="AC97" s="349">
        <v>9</v>
      </c>
      <c r="AD97" s="158">
        <v>60</v>
      </c>
      <c r="AE97" s="349">
        <v>4</v>
      </c>
      <c r="AF97" s="158">
        <v>44.444444444444443</v>
      </c>
      <c r="AG97" s="349">
        <v>12</v>
      </c>
      <c r="AH97" s="349">
        <v>0</v>
      </c>
      <c r="AI97" s="158">
        <v>0</v>
      </c>
      <c r="AJ97" s="349">
        <v>0</v>
      </c>
      <c r="AK97" s="159">
        <v>0</v>
      </c>
    </row>
    <row r="98" spans="1:80" ht="17.25" customHeight="1">
      <c r="A98" s="26"/>
      <c r="B98" s="86" t="s">
        <v>135</v>
      </c>
      <c r="C98" s="101"/>
      <c r="D98" s="269"/>
      <c r="H98" s="311"/>
      <c r="I98" s="312"/>
      <c r="J98" s="13"/>
      <c r="L98" s="86"/>
      <c r="M98" s="13"/>
      <c r="N98" s="86" t="s">
        <v>135</v>
      </c>
      <c r="O98" s="101"/>
      <c r="P98" s="269"/>
      <c r="Q98" s="311"/>
      <c r="R98" s="269"/>
      <c r="S98" s="311"/>
      <c r="T98" s="311"/>
      <c r="U98" s="312"/>
      <c r="X98" s="86"/>
      <c r="Y98" s="13"/>
      <c r="Z98" s="86" t="s">
        <v>135</v>
      </c>
      <c r="AA98" s="101"/>
      <c r="AB98" s="269"/>
      <c r="AC98" s="311"/>
      <c r="AD98" s="269"/>
      <c r="AE98" s="311"/>
      <c r="AF98" s="311"/>
      <c r="AG98" s="312"/>
      <c r="AJ98" s="86"/>
      <c r="AK98" s="13"/>
      <c r="CA98" s="308"/>
      <c r="CB98" s="308"/>
    </row>
    <row r="99" spans="1:80" ht="17.25" customHeight="1">
      <c r="A99" s="26"/>
      <c r="B99" s="92" t="s">
        <v>136</v>
      </c>
      <c r="C99" s="101"/>
      <c r="D99" s="269"/>
      <c r="H99" s="311"/>
      <c r="I99" s="312"/>
      <c r="J99" s="13"/>
      <c r="L99" s="86"/>
      <c r="M99" s="13"/>
      <c r="N99" s="92" t="s">
        <v>136</v>
      </c>
      <c r="O99" s="101"/>
      <c r="P99" s="269"/>
      <c r="Q99" s="311"/>
      <c r="R99" s="269"/>
      <c r="S99" s="311"/>
      <c r="T99" s="311"/>
      <c r="U99" s="312"/>
      <c r="X99" s="86"/>
      <c r="Y99" s="13"/>
      <c r="Z99" s="92" t="s">
        <v>136</v>
      </c>
      <c r="AA99" s="101"/>
      <c r="AB99" s="269"/>
      <c r="AC99" s="311"/>
      <c r="AD99" s="269"/>
      <c r="AE99" s="311"/>
      <c r="AF99" s="311"/>
      <c r="AG99" s="312"/>
      <c r="AJ99" s="86"/>
      <c r="AK99" s="13"/>
      <c r="CA99" s="308"/>
      <c r="CB99" s="308"/>
    </row>
    <row r="100" spans="1:80" ht="17.25" customHeight="1">
      <c r="A100" s="26"/>
      <c r="B100" s="92" t="s">
        <v>137</v>
      </c>
      <c r="C100" s="101"/>
      <c r="D100" s="269"/>
      <c r="H100" s="311"/>
      <c r="I100" s="312"/>
      <c r="J100" s="13"/>
      <c r="L100" s="86"/>
      <c r="M100" s="13"/>
      <c r="N100" s="92" t="s">
        <v>137</v>
      </c>
      <c r="O100" s="101"/>
      <c r="P100" s="269"/>
      <c r="Q100" s="311"/>
      <c r="R100" s="269"/>
      <c r="S100" s="311"/>
      <c r="T100" s="311"/>
      <c r="U100" s="312"/>
      <c r="X100" s="86"/>
      <c r="Y100" s="13"/>
      <c r="Z100" s="92" t="s">
        <v>137</v>
      </c>
      <c r="AA100" s="101"/>
      <c r="AB100" s="269"/>
      <c r="AC100" s="311"/>
      <c r="AD100" s="269"/>
      <c r="AE100" s="311"/>
      <c r="AF100" s="311"/>
      <c r="AG100" s="312"/>
      <c r="AJ100" s="86"/>
      <c r="AK100" s="13"/>
      <c r="CA100" s="308"/>
      <c r="CB100" s="308"/>
    </row>
    <row r="101" spans="1:80" ht="17.25" customHeight="1">
      <c r="A101" s="26"/>
      <c r="B101" s="95" t="s">
        <v>138</v>
      </c>
      <c r="C101" s="101"/>
      <c r="D101" s="269"/>
      <c r="H101" s="311"/>
      <c r="I101" s="312"/>
      <c r="J101" s="13"/>
      <c r="M101" s="13"/>
      <c r="N101" s="95" t="s">
        <v>138</v>
      </c>
      <c r="O101" s="101"/>
      <c r="P101" s="269"/>
      <c r="Q101" s="311"/>
      <c r="R101" s="269"/>
      <c r="S101" s="311"/>
      <c r="T101" s="311"/>
      <c r="U101" s="312"/>
      <c r="Y101" s="13"/>
      <c r="Z101" s="95" t="s">
        <v>138</v>
      </c>
      <c r="AA101" s="101"/>
      <c r="AB101" s="269"/>
      <c r="AC101" s="311"/>
      <c r="AD101" s="269"/>
      <c r="AE101" s="311"/>
      <c r="AF101" s="311"/>
      <c r="AG101" s="312"/>
      <c r="AK101" s="13"/>
      <c r="CA101" s="308"/>
      <c r="CB101" s="308"/>
    </row>
    <row r="102" spans="1:80" ht="17.25" customHeight="1">
      <c r="A102" s="26"/>
      <c r="B102" s="95" t="s">
        <v>139</v>
      </c>
      <c r="C102" s="101"/>
      <c r="D102" s="269"/>
      <c r="H102" s="311"/>
      <c r="I102" s="312"/>
      <c r="J102" s="13"/>
      <c r="M102" s="13"/>
      <c r="N102" s="95" t="s">
        <v>139</v>
      </c>
      <c r="O102" s="101"/>
      <c r="P102" s="269"/>
      <c r="Q102" s="311"/>
      <c r="R102" s="269"/>
      <c r="S102" s="311"/>
      <c r="T102" s="311"/>
      <c r="U102" s="312"/>
      <c r="Y102" s="13"/>
      <c r="Z102" s="95" t="s">
        <v>139</v>
      </c>
      <c r="AA102" s="101"/>
      <c r="AB102" s="269"/>
      <c r="AC102" s="311"/>
      <c r="AD102" s="269"/>
      <c r="AE102" s="311"/>
      <c r="AF102" s="311"/>
      <c r="AG102" s="312"/>
      <c r="AK102" s="13"/>
      <c r="CA102" s="308"/>
      <c r="CB102" s="308"/>
    </row>
    <row r="103" spans="1:80" ht="17.25" customHeight="1">
      <c r="A103" s="26"/>
      <c r="B103" s="96" t="s">
        <v>140</v>
      </c>
      <c r="C103" s="101"/>
      <c r="D103" s="269"/>
      <c r="H103" s="311"/>
      <c r="I103" s="312"/>
      <c r="J103" s="13"/>
      <c r="M103" s="13"/>
      <c r="N103" s="96" t="s">
        <v>140</v>
      </c>
      <c r="O103" s="101"/>
      <c r="P103" s="269"/>
      <c r="Q103" s="311"/>
      <c r="R103" s="269"/>
      <c r="S103" s="311"/>
      <c r="T103" s="311"/>
      <c r="U103" s="312"/>
      <c r="Y103" s="13"/>
      <c r="Z103" s="96" t="s">
        <v>140</v>
      </c>
      <c r="AA103" s="101"/>
      <c r="AB103" s="269"/>
      <c r="AC103" s="311"/>
      <c r="AD103" s="269"/>
      <c r="AE103" s="311"/>
      <c r="AF103" s="311"/>
      <c r="AG103" s="312"/>
      <c r="AK103" s="13"/>
      <c r="CA103" s="308"/>
      <c r="CB103" s="308"/>
    </row>
    <row r="104" spans="1:80" ht="17.25" customHeight="1">
      <c r="A104" s="26"/>
      <c r="B104" s="96" t="s">
        <v>141</v>
      </c>
      <c r="C104" s="101"/>
      <c r="D104" s="269"/>
      <c r="H104" s="311"/>
      <c r="I104" s="312"/>
      <c r="J104" s="13"/>
      <c r="M104" s="13"/>
      <c r="N104" s="96" t="s">
        <v>141</v>
      </c>
      <c r="O104" s="101"/>
      <c r="P104" s="269"/>
      <c r="Q104" s="311"/>
      <c r="R104" s="269"/>
      <c r="S104" s="311"/>
      <c r="T104" s="311"/>
      <c r="U104" s="312"/>
      <c r="Y104" s="13"/>
      <c r="Z104" s="96" t="s">
        <v>141</v>
      </c>
      <c r="AA104" s="101"/>
      <c r="AB104" s="269"/>
      <c r="AC104" s="311"/>
      <c r="AD104" s="269"/>
      <c r="AE104" s="311"/>
      <c r="AF104" s="311"/>
      <c r="AG104" s="312"/>
      <c r="AK104" s="13"/>
      <c r="CA104" s="308"/>
      <c r="CB104" s="308"/>
    </row>
    <row r="105" spans="1:80" ht="17.25" customHeight="1">
      <c r="A105" s="26"/>
      <c r="B105" s="96" t="s">
        <v>142</v>
      </c>
      <c r="C105" s="101"/>
      <c r="D105" s="269"/>
      <c r="H105" s="311"/>
      <c r="I105" s="312"/>
      <c r="J105" s="13"/>
      <c r="M105" s="13"/>
      <c r="N105" s="96" t="s">
        <v>142</v>
      </c>
      <c r="O105" s="101"/>
      <c r="P105" s="269"/>
      <c r="Q105" s="311"/>
      <c r="R105" s="269"/>
      <c r="S105" s="311"/>
      <c r="T105" s="311"/>
      <c r="U105" s="312"/>
      <c r="Y105" s="13"/>
      <c r="Z105" s="96" t="s">
        <v>142</v>
      </c>
      <c r="AA105" s="101"/>
      <c r="AB105" s="269"/>
      <c r="AC105" s="311"/>
      <c r="AD105" s="269"/>
      <c r="AE105" s="311"/>
      <c r="AF105" s="311"/>
      <c r="AG105" s="312"/>
      <c r="AK105" s="13"/>
      <c r="CA105" s="308"/>
      <c r="CB105" s="308"/>
    </row>
    <row r="106" spans="1:80" ht="15" customHeight="1">
      <c r="F106" s="311"/>
      <c r="H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row>
    <row r="107" spans="1:80" ht="15" customHeight="1">
      <c r="F107" s="311"/>
      <c r="H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row>
    <row r="108" spans="1:80" ht="15" customHeight="1">
      <c r="F108" s="311"/>
      <c r="H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row>
    <row r="109" spans="1:80" ht="15" customHeight="1">
      <c r="F109" s="311"/>
      <c r="H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row>
    <row r="110" spans="1:80" ht="15" customHeight="1"/>
    <row r="111" spans="1:80" ht="15" customHeight="1"/>
    <row r="112" spans="1:80" ht="15" customHeight="1"/>
    <row r="113" spans="6:33" ht="15" customHeight="1"/>
    <row r="114" spans="6:33" ht="15" customHeight="1"/>
    <row r="115" spans="6:33" ht="15" customHeight="1"/>
    <row r="116" spans="6:33" ht="15" customHeight="1"/>
    <row r="117" spans="6:33" ht="15" customHeight="1">
      <c r="F117" s="311"/>
      <c r="H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row>
    <row r="118" spans="6:33" ht="15" customHeight="1"/>
    <row r="119" spans="6:33" ht="15" customHeight="1"/>
    <row r="120" spans="6:33" ht="15" customHeight="1"/>
    <row r="121" spans="6:33" ht="15" customHeight="1"/>
    <row r="122" spans="6:33" ht="15" customHeight="1"/>
    <row r="123" spans="6:33" ht="15" customHeight="1"/>
    <row r="124" spans="6:33" ht="15" customHeight="1"/>
    <row r="125" spans="6:33" ht="15" customHeight="1"/>
  </sheetData>
  <mergeCells count="78">
    <mergeCell ref="AG3:AK3"/>
    <mergeCell ref="B3:B6"/>
    <mergeCell ref="C3:C6"/>
    <mergeCell ref="D3:H3"/>
    <mergeCell ref="I3:M3"/>
    <mergeCell ref="N3:N6"/>
    <mergeCell ref="O3:O6"/>
    <mergeCell ref="P3:T3"/>
    <mergeCell ref="U3:Y3"/>
    <mergeCell ref="Z3:Z6"/>
    <mergeCell ref="AA3:AA6"/>
    <mergeCell ref="AB3:AF3"/>
    <mergeCell ref="B8:B10"/>
    <mergeCell ref="N8:N10"/>
    <mergeCell ref="Z8:Z10"/>
    <mergeCell ref="B13:B16"/>
    <mergeCell ref="N13:N16"/>
    <mergeCell ref="Z13:Z16"/>
    <mergeCell ref="B17:B20"/>
    <mergeCell ref="N17:N20"/>
    <mergeCell ref="Z17:Z20"/>
    <mergeCell ref="B27:B30"/>
    <mergeCell ref="N27:N30"/>
    <mergeCell ref="Z27:Z30"/>
    <mergeCell ref="B31:C31"/>
    <mergeCell ref="N31:O31"/>
    <mergeCell ref="Z31:AA31"/>
    <mergeCell ref="B32:B35"/>
    <mergeCell ref="N32:N35"/>
    <mergeCell ref="Z32:Z35"/>
    <mergeCell ref="B40:B44"/>
    <mergeCell ref="N40:N44"/>
    <mergeCell ref="Z40:Z44"/>
    <mergeCell ref="B48:B50"/>
    <mergeCell ref="N48:N50"/>
    <mergeCell ref="Z48:Z50"/>
    <mergeCell ref="B55:B57"/>
    <mergeCell ref="N55:N57"/>
    <mergeCell ref="Z55:Z57"/>
    <mergeCell ref="B58:B60"/>
    <mergeCell ref="N58:N60"/>
    <mergeCell ref="Z58:Z60"/>
    <mergeCell ref="B61:B64"/>
    <mergeCell ref="N61:N64"/>
    <mergeCell ref="Z61:Z64"/>
    <mergeCell ref="B66:B69"/>
    <mergeCell ref="N66:N69"/>
    <mergeCell ref="Z66:Z69"/>
    <mergeCell ref="B71:C71"/>
    <mergeCell ref="N71:O71"/>
    <mergeCell ref="Z71:AA71"/>
    <mergeCell ref="B77:B81"/>
    <mergeCell ref="N77:N81"/>
    <mergeCell ref="Z77:Z81"/>
    <mergeCell ref="B82:B84"/>
    <mergeCell ref="N82:N84"/>
    <mergeCell ref="Z82:Z84"/>
    <mergeCell ref="B85:C85"/>
    <mergeCell ref="N85:O85"/>
    <mergeCell ref="Z85:AA85"/>
    <mergeCell ref="B86:B89"/>
    <mergeCell ref="N86:N89"/>
    <mergeCell ref="Z86:Z89"/>
    <mergeCell ref="B91:C91"/>
    <mergeCell ref="N91:O91"/>
    <mergeCell ref="Z91:AA91"/>
    <mergeCell ref="B94:C94"/>
    <mergeCell ref="N94:O94"/>
    <mergeCell ref="Z94:AA94"/>
    <mergeCell ref="B95:C95"/>
    <mergeCell ref="N95:O95"/>
    <mergeCell ref="Z95:AA95"/>
    <mergeCell ref="B96:C96"/>
    <mergeCell ref="N96:O96"/>
    <mergeCell ref="Z96:AA96"/>
    <mergeCell ref="B97:C97"/>
    <mergeCell ref="N97:O97"/>
    <mergeCell ref="Z97:AA97"/>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verticalDpi="300" r:id="rId1"/>
  <headerFooter alignWithMargins="0"/>
  <rowBreaks count="1" manualBreakCount="1">
    <brk id="71" min="1" max="36" man="1"/>
  </rowBreaks>
  <colBreaks count="2" manualBreakCount="2">
    <brk id="13" max="1048575" man="1"/>
    <brk id="2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F0"/>
  </sheetPr>
  <dimension ref="A1:IG106"/>
  <sheetViews>
    <sheetView view="pageBreakPreview" zoomScaleNormal="68" zoomScaleSheetLayoutView="100" workbookViewId="0">
      <pane ySplit="7" topLeftCell="A8" activePane="bottomLeft" state="frozen"/>
      <selection pane="bottomLeft" activeCell="F109" sqref="F109"/>
    </sheetView>
  </sheetViews>
  <sheetFormatPr defaultColWidth="7.875" defaultRowHeight="13.5"/>
  <cols>
    <col min="1" max="1" width="2.5" style="1" customWidth="1"/>
    <col min="2" max="2" width="10.25" style="26" customWidth="1"/>
    <col min="3" max="3" width="16.625" style="26" customWidth="1"/>
    <col min="4" max="4" width="10.75" style="2" customWidth="1"/>
    <col min="5" max="6" width="10.75" style="259" customWidth="1"/>
    <col min="7" max="7" width="10.75" style="353" customWidth="1"/>
    <col min="8" max="8" width="10.75" style="259" customWidth="1"/>
    <col min="9" max="9" width="10.75" style="353" customWidth="1"/>
    <col min="10" max="10" width="10.75" style="2" customWidth="1"/>
    <col min="11" max="11" width="10.75" style="353" customWidth="1"/>
    <col min="12" max="12" width="10.25" style="1" customWidth="1"/>
    <col min="13" max="13" width="16.625" style="1" customWidth="1"/>
    <col min="14" max="14" width="10.75" style="363" customWidth="1"/>
    <col min="15" max="16" width="10.75" style="260" customWidth="1"/>
    <col min="17" max="17" width="10.75" style="4" customWidth="1"/>
    <col min="18" max="18" width="10.75" style="260" customWidth="1"/>
    <col min="19" max="19" width="10.75" style="4" customWidth="1"/>
    <col min="20" max="20" width="10.75" style="8" customWidth="1"/>
    <col min="21" max="21" width="10.75" style="5" customWidth="1"/>
    <col min="22" max="22" width="10.25" style="1" customWidth="1"/>
    <col min="23" max="23" width="16.625" style="1" customWidth="1"/>
    <col min="24" max="24" width="10.75" style="8" customWidth="1"/>
    <col min="25" max="26" width="10.75" style="262" customWidth="1"/>
    <col min="27" max="27" width="10.75" style="5" customWidth="1"/>
    <col min="28" max="28" width="10.75" style="262" customWidth="1"/>
    <col min="29" max="29" width="10.75" style="5" customWidth="1"/>
    <col min="30" max="30" width="10.75" style="8" customWidth="1"/>
    <col min="31" max="31" width="10.75" style="5" customWidth="1"/>
    <col min="32" max="32" width="10.25" style="1" customWidth="1"/>
    <col min="33" max="33" width="16.625" style="1" customWidth="1"/>
    <col min="34" max="36" width="10.75" style="8" customWidth="1"/>
    <col min="37" max="37" width="10.75" style="5" customWidth="1"/>
    <col min="38" max="38" width="10.75" style="8" customWidth="1"/>
    <col min="39" max="39" width="10.75" style="5" customWidth="1"/>
    <col min="40" max="40" width="10.75" style="8" customWidth="1"/>
    <col min="41" max="41" width="10.75" style="5" customWidth="1"/>
    <col min="42" max="42" width="10.25" style="1" customWidth="1"/>
    <col min="43" max="43" width="16.625" style="1" customWidth="1"/>
    <col min="44" max="44" width="10.75" style="8" customWidth="1"/>
    <col min="45" max="46" width="10.75" style="262" customWidth="1"/>
    <col min="47" max="47" width="10.75" style="5" customWidth="1"/>
    <col min="48" max="48" width="10.75" style="8" customWidth="1"/>
    <col min="49" max="49" width="10.75" style="5" customWidth="1"/>
    <col min="50" max="50" width="10.75" style="8" customWidth="1"/>
    <col min="51" max="51" width="10.75" style="5" customWidth="1"/>
    <col min="52" max="81" width="10.25" style="8" customWidth="1"/>
    <col min="82" max="83" width="5" style="8" customWidth="1"/>
    <col min="84" max="84" width="6.5" style="8" customWidth="1"/>
    <col min="85" max="86" width="5" style="8" customWidth="1"/>
    <col min="87" max="87" width="6.75" style="8" customWidth="1"/>
    <col min="88" max="89" width="5" style="8" customWidth="1"/>
    <col min="90" max="90" width="6.75" style="8" customWidth="1"/>
    <col min="91" max="93" width="7.875" style="8" customWidth="1"/>
    <col min="94" max="16384" width="7.875" style="1"/>
  </cols>
  <sheetData>
    <row r="1" spans="1:241" ht="15.75" customHeight="1">
      <c r="B1" s="96"/>
      <c r="C1" s="96"/>
      <c r="D1" s="352"/>
      <c r="L1" s="2"/>
      <c r="M1" s="2"/>
      <c r="N1" s="354"/>
      <c r="O1" s="355"/>
      <c r="P1" s="355"/>
      <c r="Q1" s="356"/>
      <c r="R1" s="355"/>
      <c r="S1" s="356"/>
      <c r="V1" s="2"/>
      <c r="W1" s="2"/>
      <c r="X1" s="357"/>
      <c r="Y1" s="358"/>
      <c r="Z1" s="358"/>
      <c r="AA1" s="359"/>
      <c r="AB1" s="358"/>
      <c r="AF1" s="2"/>
      <c r="AG1" s="2"/>
      <c r="AH1" s="360"/>
      <c r="AP1" s="2"/>
      <c r="AQ1" s="2"/>
      <c r="AR1" s="360"/>
    </row>
    <row r="2" spans="1:241" ht="21.75" thickBot="1">
      <c r="B2" s="361" t="s">
        <v>3119</v>
      </c>
      <c r="C2" s="109"/>
      <c r="J2" s="248"/>
      <c r="K2" s="11"/>
      <c r="L2" s="362" t="s">
        <v>3120</v>
      </c>
      <c r="M2" s="8"/>
      <c r="R2" s="262"/>
      <c r="S2" s="5"/>
      <c r="T2" s="248"/>
      <c r="U2" s="1"/>
      <c r="V2" s="364" t="s">
        <v>3121</v>
      </c>
      <c r="W2" s="8"/>
      <c r="AD2" s="248"/>
      <c r="AE2" s="1"/>
      <c r="AF2" s="364" t="s">
        <v>3122</v>
      </c>
      <c r="AG2" s="8"/>
      <c r="AI2" s="5"/>
      <c r="AN2" s="248"/>
      <c r="AO2" s="1"/>
      <c r="AP2" s="364" t="s">
        <v>3123</v>
      </c>
      <c r="AQ2" s="8"/>
      <c r="AY2" s="8"/>
      <c r="CN2" s="1"/>
      <c r="CO2" s="1"/>
    </row>
    <row r="3" spans="1:241" s="12" customFormat="1" ht="16.899999999999999" customHeight="1">
      <c r="B3" s="469" t="s">
        <v>1</v>
      </c>
      <c r="C3" s="472" t="s">
        <v>2</v>
      </c>
      <c r="D3" s="502" t="s">
        <v>3092</v>
      </c>
      <c r="E3" s="502"/>
      <c r="F3" s="502"/>
      <c r="G3" s="502"/>
      <c r="H3" s="502"/>
      <c r="I3" s="502"/>
      <c r="J3" s="502"/>
      <c r="K3" s="504"/>
      <c r="L3" s="469" t="s">
        <v>1</v>
      </c>
      <c r="M3" s="472" t="s">
        <v>2</v>
      </c>
      <c r="N3" s="502" t="s">
        <v>3093</v>
      </c>
      <c r="O3" s="502"/>
      <c r="P3" s="502"/>
      <c r="Q3" s="502"/>
      <c r="R3" s="502"/>
      <c r="S3" s="502"/>
      <c r="T3" s="502"/>
      <c r="U3" s="504"/>
      <c r="V3" s="469" t="s">
        <v>1</v>
      </c>
      <c r="W3" s="472" t="s">
        <v>2</v>
      </c>
      <c r="X3" s="503" t="s">
        <v>3094</v>
      </c>
      <c r="Y3" s="559"/>
      <c r="Z3" s="559"/>
      <c r="AA3" s="559"/>
      <c r="AB3" s="559"/>
      <c r="AC3" s="559"/>
      <c r="AD3" s="559"/>
      <c r="AE3" s="560"/>
      <c r="AF3" s="469" t="s">
        <v>1</v>
      </c>
      <c r="AG3" s="472" t="s">
        <v>2</v>
      </c>
      <c r="AH3" s="502" t="s">
        <v>3095</v>
      </c>
      <c r="AI3" s="502"/>
      <c r="AJ3" s="502"/>
      <c r="AK3" s="502"/>
      <c r="AL3" s="502"/>
      <c r="AM3" s="502"/>
      <c r="AN3" s="502"/>
      <c r="AO3" s="504"/>
      <c r="AP3" s="469" t="s">
        <v>1</v>
      </c>
      <c r="AQ3" s="472" t="s">
        <v>2</v>
      </c>
      <c r="AR3" s="502" t="s">
        <v>3096</v>
      </c>
      <c r="AS3" s="502"/>
      <c r="AT3" s="502"/>
      <c r="AU3" s="502"/>
      <c r="AV3" s="502"/>
      <c r="AW3" s="502"/>
      <c r="AX3" s="502"/>
      <c r="AY3" s="504"/>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4"/>
      <c r="CN3" s="14"/>
      <c r="CO3" s="14"/>
    </row>
    <row r="4" spans="1:241" s="12" customFormat="1" ht="16.899999999999999" customHeight="1">
      <c r="B4" s="470"/>
      <c r="C4" s="473"/>
      <c r="D4" s="330" t="s">
        <v>3124</v>
      </c>
      <c r="E4" s="365" t="s">
        <v>3125</v>
      </c>
      <c r="F4" s="365" t="s">
        <v>169</v>
      </c>
      <c r="G4" s="135" t="s">
        <v>3126</v>
      </c>
      <c r="H4" s="366" t="s">
        <v>3127</v>
      </c>
      <c r="I4" s="367" t="s">
        <v>3128</v>
      </c>
      <c r="J4" s="323" t="s">
        <v>3129</v>
      </c>
      <c r="K4" s="368" t="s">
        <v>3130</v>
      </c>
      <c r="L4" s="470"/>
      <c r="M4" s="473"/>
      <c r="N4" s="330" t="s">
        <v>3124</v>
      </c>
      <c r="O4" s="365" t="s">
        <v>3125</v>
      </c>
      <c r="P4" s="365" t="s">
        <v>169</v>
      </c>
      <c r="Q4" s="135" t="s">
        <v>3126</v>
      </c>
      <c r="R4" s="366" t="s">
        <v>3127</v>
      </c>
      <c r="S4" s="367" t="s">
        <v>3128</v>
      </c>
      <c r="T4" s="323" t="s">
        <v>3129</v>
      </c>
      <c r="U4" s="368" t="s">
        <v>3130</v>
      </c>
      <c r="V4" s="470"/>
      <c r="W4" s="473"/>
      <c r="X4" s="330" t="s">
        <v>3124</v>
      </c>
      <c r="Y4" s="365" t="s">
        <v>3125</v>
      </c>
      <c r="Z4" s="365" t="s">
        <v>169</v>
      </c>
      <c r="AA4" s="135" t="s">
        <v>3126</v>
      </c>
      <c r="AB4" s="366" t="s">
        <v>3127</v>
      </c>
      <c r="AC4" s="367" t="s">
        <v>3128</v>
      </c>
      <c r="AD4" s="323" t="s">
        <v>3129</v>
      </c>
      <c r="AE4" s="368" t="s">
        <v>3130</v>
      </c>
      <c r="AF4" s="470"/>
      <c r="AG4" s="473"/>
      <c r="AH4" s="330" t="s">
        <v>3124</v>
      </c>
      <c r="AI4" s="330" t="s">
        <v>3125</v>
      </c>
      <c r="AJ4" s="330" t="s">
        <v>169</v>
      </c>
      <c r="AK4" s="135" t="s">
        <v>3126</v>
      </c>
      <c r="AL4" s="323" t="s">
        <v>3127</v>
      </c>
      <c r="AM4" s="367" t="s">
        <v>3128</v>
      </c>
      <c r="AN4" s="323" t="s">
        <v>3129</v>
      </c>
      <c r="AO4" s="368" t="s">
        <v>3130</v>
      </c>
      <c r="AP4" s="470"/>
      <c r="AQ4" s="473"/>
      <c r="AR4" s="330" t="s">
        <v>3124</v>
      </c>
      <c r="AS4" s="365" t="s">
        <v>3125</v>
      </c>
      <c r="AT4" s="365" t="s">
        <v>169</v>
      </c>
      <c r="AU4" s="135" t="s">
        <v>3126</v>
      </c>
      <c r="AV4" s="323" t="s">
        <v>3127</v>
      </c>
      <c r="AW4" s="367" t="s">
        <v>3128</v>
      </c>
      <c r="AX4" s="323" t="s">
        <v>3129</v>
      </c>
      <c r="AY4" s="368" t="s">
        <v>3130</v>
      </c>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14"/>
      <c r="CN4" s="14"/>
      <c r="CO4" s="14"/>
    </row>
    <row r="5" spans="1:241" s="12" customFormat="1" ht="16.899999999999999" customHeight="1">
      <c r="B5" s="470"/>
      <c r="C5" s="473"/>
      <c r="D5" s="330"/>
      <c r="E5" s="365" t="s">
        <v>173</v>
      </c>
      <c r="F5" s="331" t="s">
        <v>173</v>
      </c>
      <c r="G5" s="135"/>
      <c r="H5" s="365"/>
      <c r="I5" s="369" t="s">
        <v>3131</v>
      </c>
      <c r="J5" s="370" t="s">
        <v>3132</v>
      </c>
      <c r="K5" s="336" t="s">
        <v>3133</v>
      </c>
      <c r="L5" s="470"/>
      <c r="M5" s="473"/>
      <c r="N5" s="330"/>
      <c r="O5" s="365" t="s">
        <v>173</v>
      </c>
      <c r="P5" s="331" t="s">
        <v>173</v>
      </c>
      <c r="Q5" s="135"/>
      <c r="R5" s="365"/>
      <c r="S5" s="369" t="s">
        <v>3131</v>
      </c>
      <c r="T5" s="370" t="s">
        <v>3132</v>
      </c>
      <c r="U5" s="336" t="s">
        <v>3133</v>
      </c>
      <c r="V5" s="470"/>
      <c r="W5" s="473"/>
      <c r="X5" s="330"/>
      <c r="Y5" s="365" t="s">
        <v>173</v>
      </c>
      <c r="Z5" s="331" t="s">
        <v>173</v>
      </c>
      <c r="AA5" s="135"/>
      <c r="AB5" s="365"/>
      <c r="AC5" s="369" t="s">
        <v>3131</v>
      </c>
      <c r="AD5" s="370" t="s">
        <v>3132</v>
      </c>
      <c r="AE5" s="336" t="s">
        <v>3133</v>
      </c>
      <c r="AF5" s="470"/>
      <c r="AG5" s="473"/>
      <c r="AH5" s="330"/>
      <c r="AI5" s="330" t="s">
        <v>173</v>
      </c>
      <c r="AJ5" s="370" t="s">
        <v>173</v>
      </c>
      <c r="AK5" s="135"/>
      <c r="AL5" s="330"/>
      <c r="AM5" s="369" t="s">
        <v>3131</v>
      </c>
      <c r="AN5" s="370" t="s">
        <v>3132</v>
      </c>
      <c r="AO5" s="336" t="s">
        <v>3133</v>
      </c>
      <c r="AP5" s="470"/>
      <c r="AQ5" s="473"/>
      <c r="AR5" s="330"/>
      <c r="AS5" s="365" t="s">
        <v>173</v>
      </c>
      <c r="AT5" s="331" t="s">
        <v>173</v>
      </c>
      <c r="AU5" s="135"/>
      <c r="AV5" s="330"/>
      <c r="AW5" s="369" t="s">
        <v>3131</v>
      </c>
      <c r="AX5" s="370" t="s">
        <v>3132</v>
      </c>
      <c r="AY5" s="336" t="s">
        <v>3133</v>
      </c>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14"/>
      <c r="CN5" s="14"/>
      <c r="CO5" s="14"/>
    </row>
    <row r="6" spans="1:241" s="12" customFormat="1" ht="16.899999999999999" customHeight="1" thickBot="1">
      <c r="B6" s="471"/>
      <c r="C6" s="474"/>
      <c r="D6" s="337" t="s">
        <v>178</v>
      </c>
      <c r="E6" s="338" t="s">
        <v>178</v>
      </c>
      <c r="F6" s="338" t="s">
        <v>178</v>
      </c>
      <c r="G6" s="138" t="s">
        <v>179</v>
      </c>
      <c r="H6" s="338" t="s">
        <v>178</v>
      </c>
      <c r="I6" s="138" t="s">
        <v>179</v>
      </c>
      <c r="J6" s="337" t="s">
        <v>3134</v>
      </c>
      <c r="K6" s="139" t="s">
        <v>3135</v>
      </c>
      <c r="L6" s="471"/>
      <c r="M6" s="474"/>
      <c r="N6" s="337" t="s">
        <v>178</v>
      </c>
      <c r="O6" s="338" t="s">
        <v>178</v>
      </c>
      <c r="P6" s="338" t="s">
        <v>178</v>
      </c>
      <c r="Q6" s="138" t="s">
        <v>179</v>
      </c>
      <c r="R6" s="338" t="s">
        <v>178</v>
      </c>
      <c r="S6" s="138" t="s">
        <v>179</v>
      </c>
      <c r="T6" s="337" t="s">
        <v>3134</v>
      </c>
      <c r="U6" s="139" t="s">
        <v>3135</v>
      </c>
      <c r="V6" s="471"/>
      <c r="W6" s="474"/>
      <c r="X6" s="337" t="s">
        <v>178</v>
      </c>
      <c r="Y6" s="338" t="s">
        <v>178</v>
      </c>
      <c r="Z6" s="338" t="s">
        <v>178</v>
      </c>
      <c r="AA6" s="138" t="s">
        <v>179</v>
      </c>
      <c r="AB6" s="338" t="s">
        <v>178</v>
      </c>
      <c r="AC6" s="138" t="s">
        <v>179</v>
      </c>
      <c r="AD6" s="337" t="s">
        <v>3134</v>
      </c>
      <c r="AE6" s="139" t="s">
        <v>3135</v>
      </c>
      <c r="AF6" s="471"/>
      <c r="AG6" s="474"/>
      <c r="AH6" s="337" t="s">
        <v>178</v>
      </c>
      <c r="AI6" s="337" t="s">
        <v>178</v>
      </c>
      <c r="AJ6" s="337" t="s">
        <v>178</v>
      </c>
      <c r="AK6" s="138" t="s">
        <v>179</v>
      </c>
      <c r="AL6" s="337" t="s">
        <v>178</v>
      </c>
      <c r="AM6" s="138" t="s">
        <v>179</v>
      </c>
      <c r="AN6" s="337" t="s">
        <v>3134</v>
      </c>
      <c r="AO6" s="139" t="s">
        <v>3135</v>
      </c>
      <c r="AP6" s="471"/>
      <c r="AQ6" s="474"/>
      <c r="AR6" s="337" t="s">
        <v>178</v>
      </c>
      <c r="AS6" s="338" t="s">
        <v>178</v>
      </c>
      <c r="AT6" s="338" t="s">
        <v>178</v>
      </c>
      <c r="AU6" s="138" t="s">
        <v>179</v>
      </c>
      <c r="AV6" s="337" t="s">
        <v>178</v>
      </c>
      <c r="AW6" s="138" t="s">
        <v>179</v>
      </c>
      <c r="AX6" s="337" t="s">
        <v>3134</v>
      </c>
      <c r="AY6" s="139" t="s">
        <v>3135</v>
      </c>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4"/>
      <c r="CN6" s="14"/>
      <c r="CO6" s="14"/>
    </row>
    <row r="7" spans="1:241" ht="16.899999999999999" customHeight="1">
      <c r="A7" s="26"/>
      <c r="B7" s="115" t="s">
        <v>15</v>
      </c>
      <c r="C7" s="28" t="s">
        <v>16</v>
      </c>
      <c r="D7" s="340">
        <v>21743</v>
      </c>
      <c r="E7" s="140">
        <v>669.41570000000002</v>
      </c>
      <c r="F7" s="140">
        <v>625.83999999999992</v>
      </c>
      <c r="G7" s="140">
        <v>2.8783516534056934</v>
      </c>
      <c r="H7" s="140">
        <v>501.9953999999999</v>
      </c>
      <c r="I7" s="140">
        <v>74.990084636497158</v>
      </c>
      <c r="J7" s="340">
        <v>1324025</v>
      </c>
      <c r="K7" s="141">
        <v>3.7914344517663934</v>
      </c>
      <c r="L7" s="115" t="s">
        <v>15</v>
      </c>
      <c r="M7" s="28" t="s">
        <v>16</v>
      </c>
      <c r="N7" s="340">
        <v>11698</v>
      </c>
      <c r="O7" s="140">
        <v>315.65550000000025</v>
      </c>
      <c r="P7" s="140">
        <v>241.62</v>
      </c>
      <c r="Q7" s="140">
        <v>2.0654812788510855</v>
      </c>
      <c r="R7" s="140">
        <v>229.88609999999997</v>
      </c>
      <c r="S7" s="140">
        <v>72.828162347876031</v>
      </c>
      <c r="T7" s="340">
        <v>1208620</v>
      </c>
      <c r="U7" s="141">
        <v>1.9020544091608609</v>
      </c>
      <c r="V7" s="115" t="s">
        <v>15</v>
      </c>
      <c r="W7" s="28" t="s">
        <v>16</v>
      </c>
      <c r="X7" s="340">
        <v>10045</v>
      </c>
      <c r="Y7" s="140">
        <v>353.76019999999977</v>
      </c>
      <c r="Z7" s="140">
        <v>384.21999999999991</v>
      </c>
      <c r="AA7" s="140">
        <v>3.8249875559980078</v>
      </c>
      <c r="AB7" s="140">
        <v>272.10929999999996</v>
      </c>
      <c r="AC7" s="140">
        <v>76.919139009984775</v>
      </c>
      <c r="AD7" s="340">
        <v>115405</v>
      </c>
      <c r="AE7" s="141">
        <v>23.578640440188895</v>
      </c>
      <c r="AF7" s="115" t="s">
        <v>15</v>
      </c>
      <c r="AG7" s="28" t="s">
        <v>16</v>
      </c>
      <c r="AH7" s="340">
        <v>0</v>
      </c>
      <c r="AI7" s="140">
        <v>0</v>
      </c>
      <c r="AJ7" s="140">
        <v>0</v>
      </c>
      <c r="AK7" s="140">
        <v>0</v>
      </c>
      <c r="AL7" s="140">
        <v>0</v>
      </c>
      <c r="AM7" s="140">
        <v>0</v>
      </c>
      <c r="AN7" s="340">
        <v>0</v>
      </c>
      <c r="AO7" s="141">
        <v>0</v>
      </c>
      <c r="AP7" s="115" t="s">
        <v>15</v>
      </c>
      <c r="AQ7" s="28" t="s">
        <v>16</v>
      </c>
      <c r="AR7" s="340">
        <v>0</v>
      </c>
      <c r="AS7" s="140">
        <v>0</v>
      </c>
      <c r="AT7" s="140">
        <v>0</v>
      </c>
      <c r="AU7" s="140">
        <v>0</v>
      </c>
      <c r="AV7" s="140">
        <v>0</v>
      </c>
      <c r="AW7" s="140">
        <v>0</v>
      </c>
      <c r="AX7" s="340">
        <v>0</v>
      </c>
      <c r="AY7" s="141">
        <v>0</v>
      </c>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row>
    <row r="8" spans="1:241" ht="16.899999999999999" customHeight="1">
      <c r="A8" s="26"/>
      <c r="B8" s="117" t="s">
        <v>148</v>
      </c>
      <c r="C8" s="33" t="s">
        <v>149</v>
      </c>
      <c r="D8" s="341">
        <v>6195</v>
      </c>
      <c r="E8" s="142">
        <v>194.70490000000004</v>
      </c>
      <c r="F8" s="142">
        <v>265.43999999999994</v>
      </c>
      <c r="G8" s="142">
        <v>4.2847457627118635</v>
      </c>
      <c r="H8" s="142">
        <v>169.92949999999999</v>
      </c>
      <c r="I8" s="142">
        <v>87.275410120649227</v>
      </c>
      <c r="J8" s="341">
        <v>594274</v>
      </c>
      <c r="K8" s="143">
        <v>2.8594469890993039</v>
      </c>
      <c r="L8" s="117" t="s">
        <v>148</v>
      </c>
      <c r="M8" s="33" t="s">
        <v>149</v>
      </c>
      <c r="N8" s="341">
        <v>5467</v>
      </c>
      <c r="O8" s="142">
        <v>129.14920000000004</v>
      </c>
      <c r="P8" s="142">
        <v>107.66999999999996</v>
      </c>
      <c r="Q8" s="142">
        <v>1.9694530821291376</v>
      </c>
      <c r="R8" s="142">
        <v>104.89809999999999</v>
      </c>
      <c r="S8" s="142">
        <v>81.222415624719275</v>
      </c>
      <c r="T8" s="341">
        <v>586876</v>
      </c>
      <c r="U8" s="143">
        <v>1.7873980193430978</v>
      </c>
      <c r="V8" s="117" t="s">
        <v>148</v>
      </c>
      <c r="W8" s="33" t="s">
        <v>149</v>
      </c>
      <c r="X8" s="341">
        <v>728</v>
      </c>
      <c r="Y8" s="142">
        <v>65.555700000000002</v>
      </c>
      <c r="Z8" s="142">
        <v>157.76999999999998</v>
      </c>
      <c r="AA8" s="142">
        <v>21.671703296703292</v>
      </c>
      <c r="AB8" s="142">
        <v>65.031400000000005</v>
      </c>
      <c r="AC8" s="142">
        <v>99.200222101205554</v>
      </c>
      <c r="AD8" s="341">
        <v>7398</v>
      </c>
      <c r="AE8" s="143">
        <v>87.90402811570695</v>
      </c>
      <c r="AF8" s="117" t="s">
        <v>148</v>
      </c>
      <c r="AG8" s="33" t="s">
        <v>149</v>
      </c>
      <c r="AH8" s="341">
        <v>0</v>
      </c>
      <c r="AI8" s="142">
        <v>0</v>
      </c>
      <c r="AJ8" s="142">
        <v>0</v>
      </c>
      <c r="AK8" s="142">
        <v>0</v>
      </c>
      <c r="AL8" s="142">
        <v>0</v>
      </c>
      <c r="AM8" s="142">
        <v>0</v>
      </c>
      <c r="AN8" s="341">
        <v>0</v>
      </c>
      <c r="AO8" s="143">
        <v>0</v>
      </c>
      <c r="AP8" s="117" t="s">
        <v>148</v>
      </c>
      <c r="AQ8" s="33" t="s">
        <v>149</v>
      </c>
      <c r="AR8" s="341">
        <v>0</v>
      </c>
      <c r="AS8" s="142">
        <v>0</v>
      </c>
      <c r="AT8" s="142">
        <v>0</v>
      </c>
      <c r="AU8" s="142">
        <v>0</v>
      </c>
      <c r="AV8" s="142">
        <v>0</v>
      </c>
      <c r="AW8" s="142">
        <v>0</v>
      </c>
      <c r="AX8" s="341">
        <v>0</v>
      </c>
      <c r="AY8" s="143">
        <v>0</v>
      </c>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row>
    <row r="9" spans="1:241" ht="16.899999999999999" customHeight="1">
      <c r="A9" s="26"/>
      <c r="B9" s="77" t="s">
        <v>21</v>
      </c>
      <c r="C9" s="33" t="s">
        <v>22</v>
      </c>
      <c r="D9" s="341">
        <v>7211</v>
      </c>
      <c r="E9" s="142">
        <v>138.85789999999992</v>
      </c>
      <c r="F9" s="142">
        <v>138.25979999999998</v>
      </c>
      <c r="G9" s="142">
        <v>1.9173457218138952</v>
      </c>
      <c r="H9" s="142">
        <v>112.6752</v>
      </c>
      <c r="I9" s="142">
        <v>81.144248904815697</v>
      </c>
      <c r="J9" s="341">
        <v>342464</v>
      </c>
      <c r="K9" s="143">
        <v>3.29013268547935</v>
      </c>
      <c r="L9" s="77" t="s">
        <v>21</v>
      </c>
      <c r="M9" s="33" t="s">
        <v>22</v>
      </c>
      <c r="N9" s="341">
        <v>2796</v>
      </c>
      <c r="O9" s="142">
        <v>97.870799999999917</v>
      </c>
      <c r="P9" s="142">
        <v>75.079799999999992</v>
      </c>
      <c r="Q9" s="142">
        <v>2.6852575107296133</v>
      </c>
      <c r="R9" s="142">
        <v>73.744600000000005</v>
      </c>
      <c r="S9" s="142">
        <v>75.348929404888963</v>
      </c>
      <c r="T9" s="341">
        <v>296306</v>
      </c>
      <c r="U9" s="143">
        <v>2.4887987418412045</v>
      </c>
      <c r="V9" s="77" t="s">
        <v>21</v>
      </c>
      <c r="W9" s="33" t="s">
        <v>22</v>
      </c>
      <c r="X9" s="341">
        <v>4415</v>
      </c>
      <c r="Y9" s="142">
        <v>40.987100000000005</v>
      </c>
      <c r="Z9" s="142">
        <v>63.179999999999993</v>
      </c>
      <c r="AA9" s="142">
        <v>1.4310305775764438</v>
      </c>
      <c r="AB9" s="142">
        <v>38.930599999999998</v>
      </c>
      <c r="AC9" s="142">
        <v>94.982567685930434</v>
      </c>
      <c r="AD9" s="341">
        <v>46158</v>
      </c>
      <c r="AE9" s="143">
        <v>8.4342042549503873</v>
      </c>
      <c r="AF9" s="77" t="s">
        <v>21</v>
      </c>
      <c r="AG9" s="33" t="s">
        <v>22</v>
      </c>
      <c r="AH9" s="341">
        <v>0</v>
      </c>
      <c r="AI9" s="142">
        <v>0</v>
      </c>
      <c r="AJ9" s="142">
        <v>0</v>
      </c>
      <c r="AK9" s="142">
        <v>0</v>
      </c>
      <c r="AL9" s="142">
        <v>0</v>
      </c>
      <c r="AM9" s="142">
        <v>0</v>
      </c>
      <c r="AN9" s="341">
        <v>0</v>
      </c>
      <c r="AO9" s="143">
        <v>0</v>
      </c>
      <c r="AP9" s="77" t="s">
        <v>21</v>
      </c>
      <c r="AQ9" s="33" t="s">
        <v>22</v>
      </c>
      <c r="AR9" s="341">
        <v>0</v>
      </c>
      <c r="AS9" s="142">
        <v>0</v>
      </c>
      <c r="AT9" s="142">
        <v>0</v>
      </c>
      <c r="AU9" s="142">
        <v>0</v>
      </c>
      <c r="AV9" s="142">
        <v>0</v>
      </c>
      <c r="AW9" s="142">
        <v>0</v>
      </c>
      <c r="AX9" s="341">
        <v>0</v>
      </c>
      <c r="AY9" s="143">
        <v>0</v>
      </c>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row>
    <row r="10" spans="1:241" ht="16.899999999999999" customHeight="1">
      <c r="A10" s="26"/>
      <c r="B10" s="77" t="s">
        <v>23</v>
      </c>
      <c r="C10" s="33" t="s">
        <v>24</v>
      </c>
      <c r="D10" s="341">
        <v>6600</v>
      </c>
      <c r="E10" s="142">
        <v>72.216900000000024</v>
      </c>
      <c r="F10" s="142">
        <v>76.13</v>
      </c>
      <c r="G10" s="142">
        <v>1.1534848484848486</v>
      </c>
      <c r="H10" s="142">
        <v>49.576000000000001</v>
      </c>
      <c r="I10" s="142">
        <v>68.648751192587866</v>
      </c>
      <c r="J10" s="341">
        <v>229792</v>
      </c>
      <c r="K10" s="143">
        <v>2.157429327391728</v>
      </c>
      <c r="L10" s="77" t="s">
        <v>23</v>
      </c>
      <c r="M10" s="33" t="s">
        <v>24</v>
      </c>
      <c r="N10" s="341">
        <v>2220.4</v>
      </c>
      <c r="O10" s="142">
        <v>37.572000000000024</v>
      </c>
      <c r="P10" s="142">
        <v>19.61</v>
      </c>
      <c r="Q10" s="142">
        <v>0.88317420284633397</v>
      </c>
      <c r="R10" s="142">
        <v>18.6751</v>
      </c>
      <c r="S10" s="142">
        <v>49.704833386564431</v>
      </c>
      <c r="T10" s="341">
        <v>197969</v>
      </c>
      <c r="U10" s="143">
        <v>0.94333456248200476</v>
      </c>
      <c r="V10" s="77" t="s">
        <v>23</v>
      </c>
      <c r="W10" s="33" t="s">
        <v>24</v>
      </c>
      <c r="X10" s="341">
        <v>4379.6000000000004</v>
      </c>
      <c r="Y10" s="142">
        <v>34.6449</v>
      </c>
      <c r="Z10" s="142">
        <v>56.519999999999996</v>
      </c>
      <c r="AA10" s="142">
        <v>1.290528815416933</v>
      </c>
      <c r="AB10" s="142">
        <v>30.9009</v>
      </c>
      <c r="AC10" s="142">
        <v>89.193214585696595</v>
      </c>
      <c r="AD10" s="341">
        <v>31823</v>
      </c>
      <c r="AE10" s="143">
        <v>9.7102410206454461</v>
      </c>
      <c r="AF10" s="77" t="s">
        <v>23</v>
      </c>
      <c r="AG10" s="33" t="s">
        <v>24</v>
      </c>
      <c r="AH10" s="341">
        <v>0</v>
      </c>
      <c r="AI10" s="142">
        <v>0</v>
      </c>
      <c r="AJ10" s="142">
        <v>0</v>
      </c>
      <c r="AK10" s="142">
        <v>0</v>
      </c>
      <c r="AL10" s="142">
        <v>0</v>
      </c>
      <c r="AM10" s="142">
        <v>0</v>
      </c>
      <c r="AN10" s="341">
        <v>0</v>
      </c>
      <c r="AO10" s="143">
        <v>0</v>
      </c>
      <c r="AP10" s="77" t="s">
        <v>23</v>
      </c>
      <c r="AQ10" s="33" t="s">
        <v>24</v>
      </c>
      <c r="AR10" s="341">
        <v>0</v>
      </c>
      <c r="AS10" s="142">
        <v>0</v>
      </c>
      <c r="AT10" s="142">
        <v>0</v>
      </c>
      <c r="AU10" s="142">
        <v>0</v>
      </c>
      <c r="AV10" s="142">
        <v>0</v>
      </c>
      <c r="AW10" s="142">
        <v>0</v>
      </c>
      <c r="AX10" s="341">
        <v>0</v>
      </c>
      <c r="AY10" s="143">
        <v>0</v>
      </c>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row>
    <row r="11" spans="1:241" ht="16.899999999999999" customHeight="1">
      <c r="A11" s="26"/>
      <c r="B11" s="492" t="s">
        <v>25</v>
      </c>
      <c r="C11" s="118" t="s">
        <v>26</v>
      </c>
      <c r="D11" s="342">
        <v>2746</v>
      </c>
      <c r="E11" s="144">
        <v>47.794999999999987</v>
      </c>
      <c r="F11" s="144">
        <v>31.43</v>
      </c>
      <c r="G11" s="144">
        <v>1.1445739257101237</v>
      </c>
      <c r="H11" s="144">
        <v>31.513500000000001</v>
      </c>
      <c r="I11" s="144">
        <v>65.934721205147</v>
      </c>
      <c r="J11" s="342">
        <v>248304</v>
      </c>
      <c r="K11" s="145">
        <v>1.2691499130098591</v>
      </c>
      <c r="L11" s="492" t="s">
        <v>25</v>
      </c>
      <c r="M11" s="118" t="s">
        <v>26</v>
      </c>
      <c r="N11" s="342">
        <v>2502.1</v>
      </c>
      <c r="O11" s="144">
        <v>29.850799999999989</v>
      </c>
      <c r="P11" s="144">
        <v>13.63</v>
      </c>
      <c r="Q11" s="144">
        <v>0.54474241637024901</v>
      </c>
      <c r="R11" s="144">
        <v>13.713499999999998</v>
      </c>
      <c r="S11" s="144">
        <v>45.940142307743855</v>
      </c>
      <c r="T11" s="342">
        <v>246301</v>
      </c>
      <c r="U11" s="145">
        <v>0.55677808859890943</v>
      </c>
      <c r="V11" s="492" t="s">
        <v>25</v>
      </c>
      <c r="W11" s="118" t="s">
        <v>26</v>
      </c>
      <c r="X11" s="342">
        <v>243.9</v>
      </c>
      <c r="Y11" s="144">
        <v>17.944200000000002</v>
      </c>
      <c r="Z11" s="144">
        <v>17.8</v>
      </c>
      <c r="AA11" s="144">
        <v>7.298072980729807</v>
      </c>
      <c r="AB11" s="144">
        <v>17.8</v>
      </c>
      <c r="AC11" s="144">
        <v>99.196397721826543</v>
      </c>
      <c r="AD11" s="342">
        <v>2003</v>
      </c>
      <c r="AE11" s="145">
        <v>88.866699950074889</v>
      </c>
      <c r="AF11" s="492" t="s">
        <v>25</v>
      </c>
      <c r="AG11" s="118" t="s">
        <v>26</v>
      </c>
      <c r="AH11" s="342">
        <v>0</v>
      </c>
      <c r="AI11" s="144">
        <v>0</v>
      </c>
      <c r="AJ11" s="144">
        <v>0</v>
      </c>
      <c r="AK11" s="144">
        <v>0</v>
      </c>
      <c r="AL11" s="144">
        <v>0</v>
      </c>
      <c r="AM11" s="144">
        <v>0</v>
      </c>
      <c r="AN11" s="342">
        <v>0</v>
      </c>
      <c r="AO11" s="145">
        <v>0</v>
      </c>
      <c r="AP11" s="492" t="s">
        <v>25</v>
      </c>
      <c r="AQ11" s="118" t="s">
        <v>26</v>
      </c>
      <c r="AR11" s="342">
        <v>0</v>
      </c>
      <c r="AS11" s="144">
        <v>0</v>
      </c>
      <c r="AT11" s="144">
        <v>0</v>
      </c>
      <c r="AU11" s="144">
        <v>0</v>
      </c>
      <c r="AV11" s="144">
        <v>0</v>
      </c>
      <c r="AW11" s="144">
        <v>0</v>
      </c>
      <c r="AX11" s="342">
        <v>0</v>
      </c>
      <c r="AY11" s="145">
        <v>0</v>
      </c>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row>
    <row r="12" spans="1:241" ht="16.899999999999999" customHeight="1">
      <c r="A12" s="26"/>
      <c r="B12" s="493"/>
      <c r="C12" s="118" t="s">
        <v>27</v>
      </c>
      <c r="D12" s="342">
        <v>1802</v>
      </c>
      <c r="E12" s="144">
        <v>19.1814</v>
      </c>
      <c r="F12" s="144">
        <v>13.690999999999999</v>
      </c>
      <c r="G12" s="144">
        <v>0.75976692563817971</v>
      </c>
      <c r="H12" s="144">
        <v>11.9772</v>
      </c>
      <c r="I12" s="144">
        <v>62.441740436047425</v>
      </c>
      <c r="J12" s="342">
        <v>93363</v>
      </c>
      <c r="K12" s="145">
        <v>1.2828636611934063</v>
      </c>
      <c r="L12" s="493"/>
      <c r="M12" s="118" t="s">
        <v>27</v>
      </c>
      <c r="N12" s="342">
        <v>1308</v>
      </c>
      <c r="O12" s="144">
        <v>17.263500000000001</v>
      </c>
      <c r="P12" s="144">
        <v>11.280999999999999</v>
      </c>
      <c r="Q12" s="144">
        <v>0.86246177370030574</v>
      </c>
      <c r="R12" s="144">
        <v>10.297499999999999</v>
      </c>
      <c r="S12" s="144">
        <v>59.648970371013988</v>
      </c>
      <c r="T12" s="342">
        <v>89897</v>
      </c>
      <c r="U12" s="145">
        <v>1.1454776021446766</v>
      </c>
      <c r="V12" s="493"/>
      <c r="W12" s="118" t="s">
        <v>27</v>
      </c>
      <c r="X12" s="342">
        <v>494</v>
      </c>
      <c r="Y12" s="144">
        <v>1.9178999999999999</v>
      </c>
      <c r="Z12" s="144">
        <v>2.41</v>
      </c>
      <c r="AA12" s="144">
        <v>0.48785425101214575</v>
      </c>
      <c r="AB12" s="144">
        <v>1.6797</v>
      </c>
      <c r="AC12" s="144">
        <v>87.580165806350692</v>
      </c>
      <c r="AD12" s="342">
        <v>3466</v>
      </c>
      <c r="AE12" s="145">
        <v>4.8462204270051936</v>
      </c>
      <c r="AF12" s="493"/>
      <c r="AG12" s="118" t="s">
        <v>27</v>
      </c>
      <c r="AH12" s="342">
        <v>0</v>
      </c>
      <c r="AI12" s="144">
        <v>0</v>
      </c>
      <c r="AJ12" s="144">
        <v>0</v>
      </c>
      <c r="AK12" s="144">
        <v>0</v>
      </c>
      <c r="AL12" s="144">
        <v>0</v>
      </c>
      <c r="AM12" s="144">
        <v>0</v>
      </c>
      <c r="AN12" s="342">
        <v>0</v>
      </c>
      <c r="AO12" s="145">
        <v>0</v>
      </c>
      <c r="AP12" s="493"/>
      <c r="AQ12" s="118" t="s">
        <v>27</v>
      </c>
      <c r="AR12" s="342">
        <v>0</v>
      </c>
      <c r="AS12" s="144">
        <v>0</v>
      </c>
      <c r="AT12" s="144">
        <v>0</v>
      </c>
      <c r="AU12" s="144">
        <v>0</v>
      </c>
      <c r="AV12" s="144">
        <v>0</v>
      </c>
      <c r="AW12" s="144">
        <v>0</v>
      </c>
      <c r="AX12" s="342">
        <v>0</v>
      </c>
      <c r="AY12" s="145">
        <v>0</v>
      </c>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row>
    <row r="13" spans="1:241" ht="16.899999999999999" customHeight="1">
      <c r="A13" s="26"/>
      <c r="B13" s="493"/>
      <c r="C13" s="118" t="s">
        <v>28</v>
      </c>
      <c r="D13" s="342">
        <v>3013</v>
      </c>
      <c r="E13" s="144">
        <v>54.022300000000001</v>
      </c>
      <c r="F13" s="144">
        <v>48.17</v>
      </c>
      <c r="G13" s="144">
        <v>1.5987387985396613</v>
      </c>
      <c r="H13" s="144">
        <v>23.996099999999998</v>
      </c>
      <c r="I13" s="144">
        <v>44.418878870392412</v>
      </c>
      <c r="J13" s="342">
        <v>142145</v>
      </c>
      <c r="K13" s="145">
        <v>1.6881423898132188</v>
      </c>
      <c r="L13" s="493"/>
      <c r="M13" s="118" t="s">
        <v>28</v>
      </c>
      <c r="N13" s="342">
        <v>1509</v>
      </c>
      <c r="O13" s="144">
        <v>41.334699999999998</v>
      </c>
      <c r="P13" s="144">
        <v>47.97</v>
      </c>
      <c r="Q13" s="144">
        <v>3.1789264413518885</v>
      </c>
      <c r="R13" s="144">
        <v>23.796099999999999</v>
      </c>
      <c r="S13" s="144">
        <v>57.569306176166755</v>
      </c>
      <c r="T13" s="342">
        <v>127026</v>
      </c>
      <c r="U13" s="145">
        <v>1.8733251460330955</v>
      </c>
      <c r="V13" s="493"/>
      <c r="W13" s="118" t="s">
        <v>28</v>
      </c>
      <c r="X13" s="342">
        <v>1504</v>
      </c>
      <c r="Y13" s="144">
        <v>12.6876</v>
      </c>
      <c r="Z13" s="144">
        <v>0.2</v>
      </c>
      <c r="AA13" s="144">
        <v>1.3297872340425532E-2</v>
      </c>
      <c r="AB13" s="144">
        <v>0.2</v>
      </c>
      <c r="AC13" s="144">
        <v>1.5763422554304993</v>
      </c>
      <c r="AD13" s="342">
        <v>15119</v>
      </c>
      <c r="AE13" s="145">
        <v>0.13228388120907467</v>
      </c>
      <c r="AF13" s="493"/>
      <c r="AG13" s="118" t="s">
        <v>28</v>
      </c>
      <c r="AH13" s="342">
        <v>0</v>
      </c>
      <c r="AI13" s="144">
        <v>0</v>
      </c>
      <c r="AJ13" s="144">
        <v>0</v>
      </c>
      <c r="AK13" s="144">
        <v>0</v>
      </c>
      <c r="AL13" s="144">
        <v>0</v>
      </c>
      <c r="AM13" s="144">
        <v>0</v>
      </c>
      <c r="AN13" s="342">
        <v>0</v>
      </c>
      <c r="AO13" s="145">
        <v>0</v>
      </c>
      <c r="AP13" s="493"/>
      <c r="AQ13" s="118" t="s">
        <v>28</v>
      </c>
      <c r="AR13" s="342">
        <v>0</v>
      </c>
      <c r="AS13" s="144">
        <v>0</v>
      </c>
      <c r="AT13" s="144">
        <v>0</v>
      </c>
      <c r="AU13" s="144">
        <v>0</v>
      </c>
      <c r="AV13" s="144">
        <v>0</v>
      </c>
      <c r="AW13" s="144">
        <v>0</v>
      </c>
      <c r="AX13" s="342">
        <v>0</v>
      </c>
      <c r="AY13" s="145">
        <v>0</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row>
    <row r="14" spans="1:241" ht="16.899999999999999" customHeight="1">
      <c r="A14" s="26"/>
      <c r="B14" s="494"/>
      <c r="C14" s="33" t="s">
        <v>29</v>
      </c>
      <c r="D14" s="341">
        <f t="shared" ref="D14:J14" si="0">SUM(D11:D13)</f>
        <v>7561</v>
      </c>
      <c r="E14" s="142">
        <f t="shared" si="0"/>
        <v>120.99869999999999</v>
      </c>
      <c r="F14" s="142">
        <f t="shared" si="0"/>
        <v>93.290999999999997</v>
      </c>
      <c r="G14" s="142">
        <f>F14/D14*100</f>
        <v>1.2338447295331305</v>
      </c>
      <c r="H14" s="142">
        <f t="shared" si="0"/>
        <v>67.486800000000002</v>
      </c>
      <c r="I14" s="142">
        <f>H14/E14*100</f>
        <v>55.774814109573093</v>
      </c>
      <c r="J14" s="341">
        <f t="shared" si="0"/>
        <v>483812</v>
      </c>
      <c r="K14" s="143">
        <f>H14/J14*10000</f>
        <v>1.3948971914710673</v>
      </c>
      <c r="L14" s="494"/>
      <c r="M14" s="33" t="s">
        <v>29</v>
      </c>
      <c r="N14" s="341">
        <f t="shared" ref="N14:T14" si="1">SUM(N11:N13)</f>
        <v>5319.1</v>
      </c>
      <c r="O14" s="142">
        <f t="shared" si="1"/>
        <v>88.448999999999984</v>
      </c>
      <c r="P14" s="142">
        <f t="shared" si="1"/>
        <v>72.881</v>
      </c>
      <c r="Q14" s="142">
        <f t="shared" ref="Q14:Q69" si="2">P14/N14*100</f>
        <v>1.3701754056137316</v>
      </c>
      <c r="R14" s="142">
        <f t="shared" si="1"/>
        <v>47.807099999999991</v>
      </c>
      <c r="S14" s="142">
        <f t="shared" ref="S14:S69" si="3">R14/O14*100</f>
        <v>54.050469762235863</v>
      </c>
      <c r="T14" s="341">
        <f t="shared" si="1"/>
        <v>463224</v>
      </c>
      <c r="U14" s="143">
        <f t="shared" ref="U14:U69" si="4">R14/T14*10000</f>
        <v>1.0320514481114966</v>
      </c>
      <c r="V14" s="494"/>
      <c r="W14" s="33" t="s">
        <v>29</v>
      </c>
      <c r="X14" s="341">
        <f t="shared" ref="X14:AD14" si="5">SUM(X11:X13)</f>
        <v>2241.9</v>
      </c>
      <c r="Y14" s="142">
        <f t="shared" si="5"/>
        <v>32.549700000000001</v>
      </c>
      <c r="Z14" s="142">
        <f t="shared" si="5"/>
        <v>20.41</v>
      </c>
      <c r="AA14" s="142">
        <f t="shared" ref="AA14:AA69" si="6">Z14/X14*100</f>
        <v>0.91038850974619734</v>
      </c>
      <c r="AB14" s="142">
        <f t="shared" si="5"/>
        <v>19.6797</v>
      </c>
      <c r="AC14" s="142">
        <f t="shared" ref="AC14:AC69" si="7">AB14/Y14*100</f>
        <v>60.460465073410816</v>
      </c>
      <c r="AD14" s="341">
        <f t="shared" si="5"/>
        <v>20588</v>
      </c>
      <c r="AE14" s="143">
        <f t="shared" ref="AE14:AE69" si="8">AB14/AD14*10000</f>
        <v>9.558820672236255</v>
      </c>
      <c r="AF14" s="494"/>
      <c r="AG14" s="33" t="s">
        <v>29</v>
      </c>
      <c r="AH14" s="341">
        <v>0</v>
      </c>
      <c r="AI14" s="142">
        <v>0</v>
      </c>
      <c r="AJ14" s="142">
        <v>0</v>
      </c>
      <c r="AK14" s="142">
        <v>0</v>
      </c>
      <c r="AL14" s="142">
        <v>0</v>
      </c>
      <c r="AM14" s="142">
        <v>0</v>
      </c>
      <c r="AN14" s="341">
        <v>0</v>
      </c>
      <c r="AO14" s="143">
        <v>0</v>
      </c>
      <c r="AP14" s="494"/>
      <c r="AQ14" s="33" t="s">
        <v>29</v>
      </c>
      <c r="AR14" s="341">
        <f t="shared" ref="AR14:AX14" si="9">SUM(AR11:AR13)</f>
        <v>0</v>
      </c>
      <c r="AS14" s="142">
        <f t="shared" si="9"/>
        <v>0</v>
      </c>
      <c r="AT14" s="142">
        <f t="shared" si="9"/>
        <v>0</v>
      </c>
      <c r="AU14" s="142">
        <v>0</v>
      </c>
      <c r="AV14" s="142">
        <f t="shared" si="9"/>
        <v>0</v>
      </c>
      <c r="AW14" s="142">
        <v>0</v>
      </c>
      <c r="AX14" s="341">
        <f t="shared" si="9"/>
        <v>0</v>
      </c>
      <c r="AY14" s="143">
        <v>0</v>
      </c>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row>
    <row r="15" spans="1:241" ht="16.899999999999999" customHeight="1">
      <c r="A15" s="26"/>
      <c r="B15" s="492" t="s">
        <v>30</v>
      </c>
      <c r="C15" s="118" t="s">
        <v>31</v>
      </c>
      <c r="D15" s="342">
        <v>6024</v>
      </c>
      <c r="E15" s="144">
        <v>92.59</v>
      </c>
      <c r="F15" s="144">
        <v>95.649999999999977</v>
      </c>
      <c r="G15" s="144">
        <v>1.5878154050464803</v>
      </c>
      <c r="H15" s="144">
        <v>72.72</v>
      </c>
      <c r="I15" s="144">
        <v>78.539799114375199</v>
      </c>
      <c r="J15" s="342">
        <v>341621</v>
      </c>
      <c r="K15" s="145">
        <v>2.1286747594556541</v>
      </c>
      <c r="L15" s="492" t="s">
        <v>30</v>
      </c>
      <c r="M15" s="118" t="s">
        <v>31</v>
      </c>
      <c r="N15" s="342">
        <v>2872.4</v>
      </c>
      <c r="O15" s="144">
        <v>42.240000000000016</v>
      </c>
      <c r="P15" s="144">
        <v>27.800000000000004</v>
      </c>
      <c r="Q15" s="144">
        <v>0.96783177830385758</v>
      </c>
      <c r="R15" s="144">
        <v>29</v>
      </c>
      <c r="S15" s="144">
        <v>68.655303030303003</v>
      </c>
      <c r="T15" s="342">
        <v>283742</v>
      </c>
      <c r="U15" s="145">
        <v>1.0220552473726132</v>
      </c>
      <c r="V15" s="492" t="s">
        <v>30</v>
      </c>
      <c r="W15" s="118" t="s">
        <v>31</v>
      </c>
      <c r="X15" s="342">
        <v>3151.6</v>
      </c>
      <c r="Y15" s="144">
        <v>50.349999999999994</v>
      </c>
      <c r="Z15" s="144">
        <v>67.84999999999998</v>
      </c>
      <c r="AA15" s="144">
        <v>2.1528747302957223</v>
      </c>
      <c r="AB15" s="144">
        <v>43.72</v>
      </c>
      <c r="AC15" s="144">
        <v>86.832174776564059</v>
      </c>
      <c r="AD15" s="342">
        <v>57879</v>
      </c>
      <c r="AE15" s="145">
        <v>7.5536895938077713</v>
      </c>
      <c r="AF15" s="492" t="s">
        <v>30</v>
      </c>
      <c r="AG15" s="118" t="s">
        <v>31</v>
      </c>
      <c r="AH15" s="342">
        <v>0</v>
      </c>
      <c r="AI15" s="144">
        <v>0</v>
      </c>
      <c r="AJ15" s="144">
        <v>0</v>
      </c>
      <c r="AK15" s="144">
        <v>0</v>
      </c>
      <c r="AL15" s="144">
        <v>0</v>
      </c>
      <c r="AM15" s="144">
        <v>0</v>
      </c>
      <c r="AN15" s="342">
        <v>0</v>
      </c>
      <c r="AO15" s="145">
        <v>0</v>
      </c>
      <c r="AP15" s="492" t="s">
        <v>30</v>
      </c>
      <c r="AQ15" s="118" t="s">
        <v>31</v>
      </c>
      <c r="AR15" s="342">
        <v>0</v>
      </c>
      <c r="AS15" s="144">
        <v>0</v>
      </c>
      <c r="AT15" s="144">
        <v>0</v>
      </c>
      <c r="AU15" s="144">
        <v>0</v>
      </c>
      <c r="AV15" s="144">
        <v>0</v>
      </c>
      <c r="AW15" s="144">
        <v>0</v>
      </c>
      <c r="AX15" s="342">
        <v>0</v>
      </c>
      <c r="AY15" s="145">
        <v>0</v>
      </c>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row>
    <row r="16" spans="1:241" ht="16.899999999999999" customHeight="1">
      <c r="A16" s="26"/>
      <c r="B16" s="493"/>
      <c r="C16" s="118" t="s">
        <v>32</v>
      </c>
      <c r="D16" s="344">
        <v>3166</v>
      </c>
      <c r="E16" s="146">
        <v>56.472800000000035</v>
      </c>
      <c r="F16" s="146">
        <v>52.61</v>
      </c>
      <c r="G16" s="146">
        <v>1.6617182564750472</v>
      </c>
      <c r="H16" s="146">
        <v>32.801200000000001</v>
      </c>
      <c r="I16" s="146">
        <v>58.083183408649795</v>
      </c>
      <c r="J16" s="344">
        <v>71979</v>
      </c>
      <c r="K16" s="147">
        <v>4.5570513622028654</v>
      </c>
      <c r="L16" s="493"/>
      <c r="M16" s="118" t="s">
        <v>32</v>
      </c>
      <c r="N16" s="344">
        <v>748.7</v>
      </c>
      <c r="O16" s="146">
        <v>33.008700000000026</v>
      </c>
      <c r="P16" s="146">
        <v>10.119999999999999</v>
      </c>
      <c r="Q16" s="146">
        <v>1.3516762388139441</v>
      </c>
      <c r="R16" s="146">
        <v>10.2072</v>
      </c>
      <c r="S16" s="146">
        <v>30.922756727771745</v>
      </c>
      <c r="T16" s="344">
        <v>59516</v>
      </c>
      <c r="U16" s="147">
        <v>1.7150346125411655</v>
      </c>
      <c r="V16" s="493"/>
      <c r="W16" s="118" t="s">
        <v>32</v>
      </c>
      <c r="X16" s="344">
        <v>2417.3000000000002</v>
      </c>
      <c r="Y16" s="146">
        <v>23.464100000000006</v>
      </c>
      <c r="Z16" s="146">
        <v>42.49</v>
      </c>
      <c r="AA16" s="146">
        <v>1.7577462458114423</v>
      </c>
      <c r="AB16" s="146">
        <v>22.594000000000001</v>
      </c>
      <c r="AC16" s="146">
        <v>96.291781913646787</v>
      </c>
      <c r="AD16" s="344">
        <v>12463</v>
      </c>
      <c r="AE16" s="147">
        <v>18.128861429832305</v>
      </c>
      <c r="AF16" s="493"/>
      <c r="AG16" s="118" t="s">
        <v>32</v>
      </c>
      <c r="AH16" s="344">
        <v>0</v>
      </c>
      <c r="AI16" s="146">
        <v>0</v>
      </c>
      <c r="AJ16" s="146">
        <v>0</v>
      </c>
      <c r="AK16" s="146">
        <v>0</v>
      </c>
      <c r="AL16" s="146">
        <v>0</v>
      </c>
      <c r="AM16" s="146">
        <v>0</v>
      </c>
      <c r="AN16" s="344">
        <v>0</v>
      </c>
      <c r="AO16" s="147">
        <v>0</v>
      </c>
      <c r="AP16" s="493"/>
      <c r="AQ16" s="118" t="s">
        <v>32</v>
      </c>
      <c r="AR16" s="344">
        <v>0</v>
      </c>
      <c r="AS16" s="146">
        <v>0</v>
      </c>
      <c r="AT16" s="146">
        <v>0</v>
      </c>
      <c r="AU16" s="146">
        <v>0</v>
      </c>
      <c r="AV16" s="146">
        <v>0</v>
      </c>
      <c r="AW16" s="146">
        <v>0</v>
      </c>
      <c r="AX16" s="344">
        <v>0</v>
      </c>
      <c r="AY16" s="147">
        <v>0</v>
      </c>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row>
    <row r="17" spans="1:241" ht="16.899999999999999" customHeight="1">
      <c r="A17" s="26"/>
      <c r="B17" s="493"/>
      <c r="C17" s="118" t="s">
        <v>33</v>
      </c>
      <c r="D17" s="342">
        <v>1620</v>
      </c>
      <c r="E17" s="144">
        <v>43.711100000000002</v>
      </c>
      <c r="F17" s="144">
        <v>34.020000000000003</v>
      </c>
      <c r="G17" s="144">
        <v>2.1</v>
      </c>
      <c r="H17" s="144">
        <v>34.160499999999999</v>
      </c>
      <c r="I17" s="144">
        <v>78.150629931527675</v>
      </c>
      <c r="J17" s="342">
        <v>28266</v>
      </c>
      <c r="K17" s="145">
        <v>12.085367579424043</v>
      </c>
      <c r="L17" s="493"/>
      <c r="M17" s="118" t="s">
        <v>33</v>
      </c>
      <c r="N17" s="342">
        <v>261</v>
      </c>
      <c r="O17" s="144">
        <v>17.211099999999998</v>
      </c>
      <c r="P17" s="144">
        <v>7.5200000000000005</v>
      </c>
      <c r="Q17" s="144">
        <v>2.8812260536398471</v>
      </c>
      <c r="R17" s="144">
        <v>7.660499999999999</v>
      </c>
      <c r="S17" s="144">
        <v>44.509066823154825</v>
      </c>
      <c r="T17" s="342">
        <v>19270</v>
      </c>
      <c r="U17" s="145">
        <v>3.9753502854177469</v>
      </c>
      <c r="V17" s="493"/>
      <c r="W17" s="118" t="s">
        <v>33</v>
      </c>
      <c r="X17" s="342">
        <v>1359</v>
      </c>
      <c r="Y17" s="144">
        <v>26.5</v>
      </c>
      <c r="Z17" s="144">
        <v>26.5</v>
      </c>
      <c r="AA17" s="144">
        <v>1.9499632082413541</v>
      </c>
      <c r="AB17" s="144">
        <v>26.5</v>
      </c>
      <c r="AC17" s="144">
        <v>100</v>
      </c>
      <c r="AD17" s="342">
        <v>8996</v>
      </c>
      <c r="AE17" s="145">
        <v>29.457536682970208</v>
      </c>
      <c r="AF17" s="493"/>
      <c r="AG17" s="118" t="s">
        <v>33</v>
      </c>
      <c r="AH17" s="342">
        <v>0</v>
      </c>
      <c r="AI17" s="144">
        <v>0</v>
      </c>
      <c r="AJ17" s="144">
        <v>0</v>
      </c>
      <c r="AK17" s="144">
        <v>0</v>
      </c>
      <c r="AL17" s="144">
        <v>0</v>
      </c>
      <c r="AM17" s="144">
        <v>0</v>
      </c>
      <c r="AN17" s="342">
        <v>0</v>
      </c>
      <c r="AO17" s="145">
        <v>0</v>
      </c>
      <c r="AP17" s="493"/>
      <c r="AQ17" s="118" t="s">
        <v>33</v>
      </c>
      <c r="AR17" s="342">
        <v>0</v>
      </c>
      <c r="AS17" s="144">
        <v>0</v>
      </c>
      <c r="AT17" s="144">
        <v>0</v>
      </c>
      <c r="AU17" s="144">
        <v>0</v>
      </c>
      <c r="AV17" s="144">
        <v>0</v>
      </c>
      <c r="AW17" s="144">
        <v>0</v>
      </c>
      <c r="AX17" s="342">
        <v>0</v>
      </c>
      <c r="AY17" s="145">
        <v>0</v>
      </c>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row>
    <row r="18" spans="1:241" ht="16.899999999999999" customHeight="1">
      <c r="A18" s="26"/>
      <c r="B18" s="494"/>
      <c r="C18" s="33" t="s">
        <v>34</v>
      </c>
      <c r="D18" s="341">
        <f t="shared" ref="D18:J18" si="10">SUM(D15:D17)</f>
        <v>10810</v>
      </c>
      <c r="E18" s="142">
        <f t="shared" si="10"/>
        <v>192.77390000000003</v>
      </c>
      <c r="F18" s="142">
        <f t="shared" si="10"/>
        <v>182.28</v>
      </c>
      <c r="G18" s="142">
        <f>F18/D18*100</f>
        <v>1.6862164662349677</v>
      </c>
      <c r="H18" s="142">
        <f t="shared" si="10"/>
        <v>139.68169999999998</v>
      </c>
      <c r="I18" s="142">
        <f>H18/E18*100</f>
        <v>72.458823523308894</v>
      </c>
      <c r="J18" s="341">
        <f t="shared" si="10"/>
        <v>441866</v>
      </c>
      <c r="K18" s="143">
        <f t="shared" ref="K18:K69" si="11">H18/J18*10000</f>
        <v>3.1611778231409517</v>
      </c>
      <c r="L18" s="494"/>
      <c r="M18" s="33" t="s">
        <v>34</v>
      </c>
      <c r="N18" s="341">
        <f t="shared" ref="N18:T18" si="12">SUM(N15:N17)</f>
        <v>3882.1000000000004</v>
      </c>
      <c r="O18" s="142">
        <f t="shared" si="12"/>
        <v>92.459800000000044</v>
      </c>
      <c r="P18" s="142">
        <f t="shared" si="12"/>
        <v>45.440000000000005</v>
      </c>
      <c r="Q18" s="142">
        <f t="shared" si="2"/>
        <v>1.1705005023054533</v>
      </c>
      <c r="R18" s="142">
        <f t="shared" si="12"/>
        <v>46.867699999999999</v>
      </c>
      <c r="S18" s="142">
        <f t="shared" si="3"/>
        <v>50.689813302646101</v>
      </c>
      <c r="T18" s="341">
        <f t="shared" si="12"/>
        <v>362528</v>
      </c>
      <c r="U18" s="143">
        <f t="shared" si="4"/>
        <v>1.2928022111395534</v>
      </c>
      <c r="V18" s="494"/>
      <c r="W18" s="33" t="s">
        <v>34</v>
      </c>
      <c r="X18" s="341">
        <f t="shared" ref="X18:AD18" si="13">SUM(X15:X17)</f>
        <v>6927.9</v>
      </c>
      <c r="Y18" s="142">
        <f t="shared" si="13"/>
        <v>100.3141</v>
      </c>
      <c r="Z18" s="142">
        <f t="shared" si="13"/>
        <v>136.83999999999997</v>
      </c>
      <c r="AA18" s="142">
        <f t="shared" si="6"/>
        <v>1.9752017205791075</v>
      </c>
      <c r="AB18" s="142">
        <f t="shared" si="13"/>
        <v>92.813999999999993</v>
      </c>
      <c r="AC18" s="142">
        <f t="shared" si="7"/>
        <v>92.523384050696762</v>
      </c>
      <c r="AD18" s="341">
        <f t="shared" si="13"/>
        <v>79338</v>
      </c>
      <c r="AE18" s="143">
        <f t="shared" si="8"/>
        <v>11.698555547152688</v>
      </c>
      <c r="AF18" s="494"/>
      <c r="AG18" s="33" t="s">
        <v>34</v>
      </c>
      <c r="AH18" s="341">
        <v>0</v>
      </c>
      <c r="AI18" s="142">
        <v>0</v>
      </c>
      <c r="AJ18" s="142">
        <v>0</v>
      </c>
      <c r="AK18" s="142">
        <v>0</v>
      </c>
      <c r="AL18" s="142">
        <v>0</v>
      </c>
      <c r="AM18" s="142">
        <v>0</v>
      </c>
      <c r="AN18" s="341">
        <v>0</v>
      </c>
      <c r="AO18" s="143">
        <v>0</v>
      </c>
      <c r="AP18" s="494"/>
      <c r="AQ18" s="33" t="s">
        <v>34</v>
      </c>
      <c r="AR18" s="341">
        <f t="shared" ref="AR18:AX18" si="14">SUM(AR15:AR17)</f>
        <v>0</v>
      </c>
      <c r="AS18" s="142">
        <f t="shared" si="14"/>
        <v>0</v>
      </c>
      <c r="AT18" s="142">
        <f t="shared" si="14"/>
        <v>0</v>
      </c>
      <c r="AU18" s="142">
        <v>0</v>
      </c>
      <c r="AV18" s="142">
        <f t="shared" si="14"/>
        <v>0</v>
      </c>
      <c r="AW18" s="142">
        <v>0</v>
      </c>
      <c r="AX18" s="341">
        <f t="shared" si="14"/>
        <v>0</v>
      </c>
      <c r="AY18" s="143">
        <v>0</v>
      </c>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row>
    <row r="19" spans="1:241" ht="16.899999999999999" customHeight="1">
      <c r="A19" s="26"/>
      <c r="B19" s="77" t="s">
        <v>35</v>
      </c>
      <c r="C19" s="33" t="s">
        <v>36</v>
      </c>
      <c r="D19" s="341">
        <v>511</v>
      </c>
      <c r="E19" s="142">
        <v>13.8362</v>
      </c>
      <c r="F19" s="142">
        <v>12.350000000000003</v>
      </c>
      <c r="G19" s="142">
        <v>2.4168297455968695</v>
      </c>
      <c r="H19" s="142">
        <v>12.4123</v>
      </c>
      <c r="I19" s="142">
        <v>89.708879605672081</v>
      </c>
      <c r="J19" s="341">
        <v>74283</v>
      </c>
      <c r="K19" s="143">
        <v>1.670947592315873</v>
      </c>
      <c r="L19" s="77" t="s">
        <v>35</v>
      </c>
      <c r="M19" s="33" t="s">
        <v>36</v>
      </c>
      <c r="N19" s="341">
        <v>511</v>
      </c>
      <c r="O19" s="142">
        <v>13.8362</v>
      </c>
      <c r="P19" s="142">
        <v>12.350000000000003</v>
      </c>
      <c r="Q19" s="142">
        <v>2.4168297455968695</v>
      </c>
      <c r="R19" s="142">
        <v>12.4123</v>
      </c>
      <c r="S19" s="142">
        <v>89.708879605672081</v>
      </c>
      <c r="T19" s="341">
        <v>74283</v>
      </c>
      <c r="U19" s="143">
        <v>1.670947592315873</v>
      </c>
      <c r="V19" s="77" t="s">
        <v>35</v>
      </c>
      <c r="W19" s="33" t="s">
        <v>36</v>
      </c>
      <c r="X19" s="341">
        <v>0</v>
      </c>
      <c r="Y19" s="142">
        <v>0</v>
      </c>
      <c r="Z19" s="142">
        <v>0</v>
      </c>
      <c r="AA19" s="142">
        <v>0</v>
      </c>
      <c r="AB19" s="142">
        <v>0</v>
      </c>
      <c r="AC19" s="142">
        <v>0</v>
      </c>
      <c r="AD19" s="341">
        <v>0</v>
      </c>
      <c r="AE19" s="143">
        <v>0</v>
      </c>
      <c r="AF19" s="77" t="s">
        <v>35</v>
      </c>
      <c r="AG19" s="33" t="s">
        <v>36</v>
      </c>
      <c r="AH19" s="341">
        <v>0</v>
      </c>
      <c r="AI19" s="142">
        <v>0</v>
      </c>
      <c r="AJ19" s="142">
        <v>0</v>
      </c>
      <c r="AK19" s="142">
        <v>0</v>
      </c>
      <c r="AL19" s="142">
        <v>0</v>
      </c>
      <c r="AM19" s="142">
        <v>0</v>
      </c>
      <c r="AN19" s="341">
        <v>0</v>
      </c>
      <c r="AO19" s="143">
        <v>0</v>
      </c>
      <c r="AP19" s="77" t="s">
        <v>35</v>
      </c>
      <c r="AQ19" s="33" t="s">
        <v>36</v>
      </c>
      <c r="AR19" s="341">
        <v>0</v>
      </c>
      <c r="AS19" s="142">
        <v>0</v>
      </c>
      <c r="AT19" s="142">
        <v>0</v>
      </c>
      <c r="AU19" s="142">
        <v>0</v>
      </c>
      <c r="AV19" s="142">
        <v>0</v>
      </c>
      <c r="AW19" s="142">
        <v>0</v>
      </c>
      <c r="AX19" s="341">
        <v>0</v>
      </c>
      <c r="AY19" s="143">
        <v>0</v>
      </c>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row>
    <row r="20" spans="1:241" ht="16.899999999999999" customHeight="1">
      <c r="A20" s="26"/>
      <c r="B20" s="77" t="s">
        <v>37</v>
      </c>
      <c r="C20" s="33" t="s">
        <v>38</v>
      </c>
      <c r="D20" s="341">
        <v>1819</v>
      </c>
      <c r="E20" s="142">
        <v>138.95490000000001</v>
      </c>
      <c r="F20" s="142">
        <v>158.94999999999999</v>
      </c>
      <c r="G20" s="142">
        <v>8.7383177570093444</v>
      </c>
      <c r="H20" s="142">
        <v>127.80609999999999</v>
      </c>
      <c r="I20" s="142">
        <v>91.976677324801045</v>
      </c>
      <c r="J20" s="341">
        <v>140899</v>
      </c>
      <c r="K20" s="143">
        <v>9.070759906031979</v>
      </c>
      <c r="L20" s="77" t="s">
        <v>37</v>
      </c>
      <c r="M20" s="33" t="s">
        <v>38</v>
      </c>
      <c r="N20" s="341">
        <v>1337</v>
      </c>
      <c r="O20" s="142">
        <v>65.654900000000026</v>
      </c>
      <c r="P20" s="142">
        <v>101.95</v>
      </c>
      <c r="Q20" s="142">
        <v>7.6252804786836199</v>
      </c>
      <c r="R20" s="142">
        <v>54.506099999999996</v>
      </c>
      <c r="S20" s="142">
        <v>83.019089207355393</v>
      </c>
      <c r="T20" s="341">
        <v>140878</v>
      </c>
      <c r="U20" s="143">
        <v>3.8690285211317592</v>
      </c>
      <c r="V20" s="77" t="s">
        <v>37</v>
      </c>
      <c r="W20" s="33" t="s">
        <v>38</v>
      </c>
      <c r="X20" s="341">
        <v>482</v>
      </c>
      <c r="Y20" s="142">
        <v>73.3</v>
      </c>
      <c r="Z20" s="142">
        <v>57</v>
      </c>
      <c r="AA20" s="142">
        <v>11.825726141078837</v>
      </c>
      <c r="AB20" s="142">
        <v>73.3</v>
      </c>
      <c r="AC20" s="142">
        <v>100</v>
      </c>
      <c r="AD20" s="341">
        <v>21</v>
      </c>
      <c r="AE20" s="143">
        <v>34904.761904761908</v>
      </c>
      <c r="AF20" s="77" t="s">
        <v>37</v>
      </c>
      <c r="AG20" s="33" t="s">
        <v>38</v>
      </c>
      <c r="AH20" s="341">
        <v>0</v>
      </c>
      <c r="AI20" s="142">
        <v>0</v>
      </c>
      <c r="AJ20" s="142">
        <v>0</v>
      </c>
      <c r="AK20" s="142">
        <v>0</v>
      </c>
      <c r="AL20" s="142">
        <v>0</v>
      </c>
      <c r="AM20" s="142">
        <v>0</v>
      </c>
      <c r="AN20" s="341">
        <v>0</v>
      </c>
      <c r="AO20" s="143">
        <v>0</v>
      </c>
      <c r="AP20" s="77" t="s">
        <v>37</v>
      </c>
      <c r="AQ20" s="33" t="s">
        <v>38</v>
      </c>
      <c r="AR20" s="341">
        <v>0</v>
      </c>
      <c r="AS20" s="142">
        <v>0</v>
      </c>
      <c r="AT20" s="142">
        <v>0</v>
      </c>
      <c r="AU20" s="142">
        <v>0</v>
      </c>
      <c r="AV20" s="142">
        <v>0</v>
      </c>
      <c r="AW20" s="142">
        <v>0</v>
      </c>
      <c r="AX20" s="341">
        <v>0</v>
      </c>
      <c r="AY20" s="143">
        <v>0</v>
      </c>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row>
    <row r="21" spans="1:241" ht="16.899999999999999" customHeight="1">
      <c r="A21" s="26"/>
      <c r="B21" s="77" t="s">
        <v>39</v>
      </c>
      <c r="C21" s="33" t="s">
        <v>40</v>
      </c>
      <c r="D21" s="341">
        <v>1834</v>
      </c>
      <c r="E21" s="142">
        <v>30.2239</v>
      </c>
      <c r="F21" s="142">
        <v>20.229999999999997</v>
      </c>
      <c r="G21" s="142">
        <v>1.1030534351145036</v>
      </c>
      <c r="H21" s="142">
        <v>20.0351</v>
      </c>
      <c r="I21" s="142">
        <v>66.288930283649691</v>
      </c>
      <c r="J21" s="341">
        <v>141083</v>
      </c>
      <c r="K21" s="143">
        <v>1.4200931366642331</v>
      </c>
      <c r="L21" s="77" t="s">
        <v>39</v>
      </c>
      <c r="M21" s="33" t="s">
        <v>40</v>
      </c>
      <c r="N21" s="341">
        <v>1064</v>
      </c>
      <c r="O21" s="142">
        <v>12.214499999999999</v>
      </c>
      <c r="P21" s="142">
        <v>9.3299999999999983</v>
      </c>
      <c r="Q21" s="142">
        <v>0.87687969924812015</v>
      </c>
      <c r="R21" s="142">
        <v>9.1262000000000008</v>
      </c>
      <c r="S21" s="142">
        <v>74.716116091530566</v>
      </c>
      <c r="T21" s="341">
        <v>137957</v>
      </c>
      <c r="U21" s="143">
        <v>0.66152496792478821</v>
      </c>
      <c r="V21" s="77" t="s">
        <v>39</v>
      </c>
      <c r="W21" s="33" t="s">
        <v>40</v>
      </c>
      <c r="X21" s="341">
        <v>770</v>
      </c>
      <c r="Y21" s="142">
        <v>18.009399999999999</v>
      </c>
      <c r="Z21" s="142">
        <v>10.899999999999999</v>
      </c>
      <c r="AA21" s="142">
        <v>1.4155844155844155</v>
      </c>
      <c r="AB21" s="142">
        <v>10.908899999999999</v>
      </c>
      <c r="AC21" s="142">
        <v>60.573367241551637</v>
      </c>
      <c r="AD21" s="341">
        <v>3126</v>
      </c>
      <c r="AE21" s="143">
        <v>34.897312859884835</v>
      </c>
      <c r="AF21" s="77" t="s">
        <v>39</v>
      </c>
      <c r="AG21" s="33" t="s">
        <v>40</v>
      </c>
      <c r="AH21" s="341">
        <v>0</v>
      </c>
      <c r="AI21" s="142">
        <v>0</v>
      </c>
      <c r="AJ21" s="142">
        <v>0</v>
      </c>
      <c r="AK21" s="142">
        <v>0</v>
      </c>
      <c r="AL21" s="142">
        <v>0</v>
      </c>
      <c r="AM21" s="142">
        <v>0</v>
      </c>
      <c r="AN21" s="341">
        <v>0</v>
      </c>
      <c r="AO21" s="143">
        <v>0</v>
      </c>
      <c r="AP21" s="77" t="s">
        <v>39</v>
      </c>
      <c r="AQ21" s="33" t="s">
        <v>40</v>
      </c>
      <c r="AR21" s="341">
        <v>0</v>
      </c>
      <c r="AS21" s="142">
        <v>0</v>
      </c>
      <c r="AT21" s="142">
        <v>0</v>
      </c>
      <c r="AU21" s="142">
        <v>0</v>
      </c>
      <c r="AV21" s="142">
        <v>0</v>
      </c>
      <c r="AW21" s="142">
        <v>0</v>
      </c>
      <c r="AX21" s="341">
        <v>0</v>
      </c>
      <c r="AY21" s="143">
        <v>0</v>
      </c>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row>
    <row r="22" spans="1:241" ht="16.899999999999999" customHeight="1">
      <c r="A22" s="26"/>
      <c r="B22" s="77" t="s">
        <v>41</v>
      </c>
      <c r="C22" s="33" t="s">
        <v>42</v>
      </c>
      <c r="D22" s="341">
        <v>905</v>
      </c>
      <c r="E22" s="142">
        <v>32.576799999999999</v>
      </c>
      <c r="F22" s="142">
        <v>70.11</v>
      </c>
      <c r="G22" s="142">
        <v>7.7469613259668506</v>
      </c>
      <c r="H22" s="142">
        <v>25.128899999999998</v>
      </c>
      <c r="I22" s="142">
        <v>77.137410672625919</v>
      </c>
      <c r="J22" s="341">
        <v>75346</v>
      </c>
      <c r="K22" s="143">
        <v>3.3351339155363253</v>
      </c>
      <c r="L22" s="77" t="s">
        <v>41</v>
      </c>
      <c r="M22" s="33" t="s">
        <v>42</v>
      </c>
      <c r="N22" s="341">
        <v>641</v>
      </c>
      <c r="O22" s="142">
        <v>9.8765000000000001</v>
      </c>
      <c r="P22" s="142">
        <v>2.4099999999999997</v>
      </c>
      <c r="Q22" s="142">
        <v>0.37597503900156004</v>
      </c>
      <c r="R22" s="142">
        <v>2.4285999999999999</v>
      </c>
      <c r="S22" s="142">
        <v>24.589682579861286</v>
      </c>
      <c r="T22" s="341">
        <v>75004</v>
      </c>
      <c r="U22" s="143">
        <v>0.32379606420990881</v>
      </c>
      <c r="V22" s="77" t="s">
        <v>41</v>
      </c>
      <c r="W22" s="33" t="s">
        <v>42</v>
      </c>
      <c r="X22" s="341">
        <v>264</v>
      </c>
      <c r="Y22" s="142">
        <v>22.700299999999999</v>
      </c>
      <c r="Z22" s="142">
        <v>67.7</v>
      </c>
      <c r="AA22" s="142">
        <v>25.643939393939398</v>
      </c>
      <c r="AB22" s="142">
        <v>22.700299999999999</v>
      </c>
      <c r="AC22" s="142">
        <v>100</v>
      </c>
      <c r="AD22" s="341">
        <v>342</v>
      </c>
      <c r="AE22" s="143">
        <v>663.75146198830407</v>
      </c>
      <c r="AF22" s="77" t="s">
        <v>41</v>
      </c>
      <c r="AG22" s="33" t="s">
        <v>42</v>
      </c>
      <c r="AH22" s="341">
        <v>0</v>
      </c>
      <c r="AI22" s="142">
        <v>0</v>
      </c>
      <c r="AJ22" s="142">
        <v>0</v>
      </c>
      <c r="AK22" s="142">
        <v>0</v>
      </c>
      <c r="AL22" s="142">
        <v>0</v>
      </c>
      <c r="AM22" s="142">
        <v>0</v>
      </c>
      <c r="AN22" s="341">
        <v>0</v>
      </c>
      <c r="AO22" s="143">
        <v>0</v>
      </c>
      <c r="AP22" s="77" t="s">
        <v>41</v>
      </c>
      <c r="AQ22" s="33" t="s">
        <v>42</v>
      </c>
      <c r="AR22" s="341">
        <v>0</v>
      </c>
      <c r="AS22" s="142">
        <v>0</v>
      </c>
      <c r="AT22" s="142">
        <v>0</v>
      </c>
      <c r="AU22" s="142">
        <v>0</v>
      </c>
      <c r="AV22" s="142">
        <v>0</v>
      </c>
      <c r="AW22" s="142">
        <v>0</v>
      </c>
      <c r="AX22" s="341">
        <v>0</v>
      </c>
      <c r="AY22" s="143">
        <v>0</v>
      </c>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row>
    <row r="23" spans="1:241" ht="16.899999999999999" customHeight="1">
      <c r="A23" s="26"/>
      <c r="B23" s="77" t="s">
        <v>43</v>
      </c>
      <c r="C23" s="33" t="s">
        <v>44</v>
      </c>
      <c r="D23" s="341">
        <v>1104</v>
      </c>
      <c r="E23" s="142">
        <v>42.012299999999996</v>
      </c>
      <c r="F23" s="142">
        <v>29.38</v>
      </c>
      <c r="G23" s="142">
        <v>2.6612318840579707</v>
      </c>
      <c r="H23" s="142">
        <v>29.389099999999999</v>
      </c>
      <c r="I23" s="142">
        <v>69.953561218976361</v>
      </c>
      <c r="J23" s="341">
        <v>83989</v>
      </c>
      <c r="K23" s="143">
        <v>3.4991606043648571</v>
      </c>
      <c r="L23" s="77" t="s">
        <v>43</v>
      </c>
      <c r="M23" s="33" t="s">
        <v>44</v>
      </c>
      <c r="N23" s="341">
        <v>740.5</v>
      </c>
      <c r="O23" s="142">
        <v>13.172599999999999</v>
      </c>
      <c r="P23" s="142">
        <v>9.18</v>
      </c>
      <c r="Q23" s="142">
        <v>1.2397029034436191</v>
      </c>
      <c r="R23" s="142">
        <v>9.1890999999999998</v>
      </c>
      <c r="S23" s="142">
        <v>69.759197121297248</v>
      </c>
      <c r="T23" s="341">
        <v>80208</v>
      </c>
      <c r="U23" s="143">
        <v>1.1456587871534012</v>
      </c>
      <c r="V23" s="77" t="s">
        <v>43</v>
      </c>
      <c r="W23" s="33" t="s">
        <v>44</v>
      </c>
      <c r="X23" s="341">
        <v>363.5</v>
      </c>
      <c r="Y23" s="142">
        <v>28.839700000000001</v>
      </c>
      <c r="Z23" s="142">
        <v>20.2</v>
      </c>
      <c r="AA23" s="142">
        <v>5.557083906464924</v>
      </c>
      <c r="AB23" s="142">
        <v>20.2</v>
      </c>
      <c r="AC23" s="142">
        <v>70.042337472303799</v>
      </c>
      <c r="AD23" s="341">
        <v>3781</v>
      </c>
      <c r="AE23" s="143">
        <v>53.425019836022216</v>
      </c>
      <c r="AF23" s="77" t="s">
        <v>43</v>
      </c>
      <c r="AG23" s="33" t="s">
        <v>44</v>
      </c>
      <c r="AH23" s="341">
        <v>0</v>
      </c>
      <c r="AI23" s="142">
        <v>0</v>
      </c>
      <c r="AJ23" s="142">
        <v>0</v>
      </c>
      <c r="AK23" s="142">
        <v>0</v>
      </c>
      <c r="AL23" s="142">
        <v>0</v>
      </c>
      <c r="AM23" s="142">
        <v>0</v>
      </c>
      <c r="AN23" s="341">
        <v>0</v>
      </c>
      <c r="AO23" s="143">
        <v>0</v>
      </c>
      <c r="AP23" s="77" t="s">
        <v>43</v>
      </c>
      <c r="AQ23" s="33" t="s">
        <v>44</v>
      </c>
      <c r="AR23" s="341">
        <v>0</v>
      </c>
      <c r="AS23" s="142">
        <v>0</v>
      </c>
      <c r="AT23" s="142">
        <v>0</v>
      </c>
      <c r="AU23" s="142">
        <v>0</v>
      </c>
      <c r="AV23" s="142">
        <v>0</v>
      </c>
      <c r="AW23" s="142">
        <v>0</v>
      </c>
      <c r="AX23" s="341">
        <v>0</v>
      </c>
      <c r="AY23" s="143">
        <v>0</v>
      </c>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row>
    <row r="24" spans="1:241" ht="16.899999999999999" customHeight="1">
      <c r="A24" s="26"/>
      <c r="B24" s="77" t="s">
        <v>45</v>
      </c>
      <c r="C24" s="33" t="s">
        <v>46</v>
      </c>
      <c r="D24" s="341">
        <v>2278</v>
      </c>
      <c r="E24" s="142">
        <v>26.8233</v>
      </c>
      <c r="F24" s="142">
        <v>3.9999999999999996</v>
      </c>
      <c r="G24" s="142">
        <v>0.17559262510974538</v>
      </c>
      <c r="H24" s="142">
        <v>4.1507000000000005</v>
      </c>
      <c r="I24" s="142">
        <v>15.474233222608705</v>
      </c>
      <c r="J24" s="341">
        <v>166017</v>
      </c>
      <c r="K24" s="143">
        <v>0.25001656456868876</v>
      </c>
      <c r="L24" s="77" t="s">
        <v>45</v>
      </c>
      <c r="M24" s="33" t="s">
        <v>46</v>
      </c>
      <c r="N24" s="341">
        <v>1382</v>
      </c>
      <c r="O24" s="142">
        <v>7.5491999999999999</v>
      </c>
      <c r="P24" s="142">
        <v>2.6799999999999997</v>
      </c>
      <c r="Q24" s="142">
        <v>0.19392185238784368</v>
      </c>
      <c r="R24" s="142">
        <v>2.843</v>
      </c>
      <c r="S24" s="142">
        <v>37.659619562337731</v>
      </c>
      <c r="T24" s="341">
        <v>153388</v>
      </c>
      <c r="U24" s="143">
        <v>0.1853469632565781</v>
      </c>
      <c r="V24" s="77" t="s">
        <v>45</v>
      </c>
      <c r="W24" s="33" t="s">
        <v>46</v>
      </c>
      <c r="X24" s="341">
        <v>896</v>
      </c>
      <c r="Y24" s="142">
        <v>19.274100000000001</v>
      </c>
      <c r="Z24" s="142">
        <v>1.3199999999999998</v>
      </c>
      <c r="AA24" s="142">
        <v>0.14732142857142855</v>
      </c>
      <c r="AB24" s="142">
        <v>1.3077000000000001</v>
      </c>
      <c r="AC24" s="142">
        <v>6.7847525954519279</v>
      </c>
      <c r="AD24" s="341">
        <v>12629</v>
      </c>
      <c r="AE24" s="143">
        <v>1.0354739092564733</v>
      </c>
      <c r="AF24" s="77" t="s">
        <v>45</v>
      </c>
      <c r="AG24" s="33" t="s">
        <v>46</v>
      </c>
      <c r="AH24" s="341">
        <v>0</v>
      </c>
      <c r="AI24" s="142">
        <v>0</v>
      </c>
      <c r="AJ24" s="142">
        <v>0</v>
      </c>
      <c r="AK24" s="142">
        <v>0</v>
      </c>
      <c r="AL24" s="142">
        <v>0</v>
      </c>
      <c r="AM24" s="142">
        <v>0</v>
      </c>
      <c r="AN24" s="341">
        <v>0</v>
      </c>
      <c r="AO24" s="143">
        <v>0</v>
      </c>
      <c r="AP24" s="77" t="s">
        <v>45</v>
      </c>
      <c r="AQ24" s="33" t="s">
        <v>46</v>
      </c>
      <c r="AR24" s="341">
        <v>0</v>
      </c>
      <c r="AS24" s="142">
        <v>0</v>
      </c>
      <c r="AT24" s="142">
        <v>0</v>
      </c>
      <c r="AU24" s="142">
        <v>0</v>
      </c>
      <c r="AV24" s="142">
        <v>0</v>
      </c>
      <c r="AW24" s="142">
        <v>0</v>
      </c>
      <c r="AX24" s="341">
        <v>0</v>
      </c>
      <c r="AY24" s="143">
        <v>0</v>
      </c>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row>
    <row r="25" spans="1:241" ht="16.899999999999999" customHeight="1">
      <c r="A25" s="26"/>
      <c r="B25" s="492" t="s">
        <v>47</v>
      </c>
      <c r="C25" s="118" t="s">
        <v>48</v>
      </c>
      <c r="D25" s="342">
        <v>1977</v>
      </c>
      <c r="E25" s="144">
        <v>41.3386</v>
      </c>
      <c r="F25" s="144">
        <v>32.000000000000007</v>
      </c>
      <c r="G25" s="144">
        <v>1.6186140617096616</v>
      </c>
      <c r="H25" s="144">
        <v>26.3719</v>
      </c>
      <c r="I25" s="144">
        <v>63.794855171679743</v>
      </c>
      <c r="J25" s="342">
        <v>111859</v>
      </c>
      <c r="K25" s="145">
        <v>2.3576019810654483</v>
      </c>
      <c r="L25" s="492" t="s">
        <v>47</v>
      </c>
      <c r="M25" s="118" t="s">
        <v>48</v>
      </c>
      <c r="N25" s="342">
        <v>849.1</v>
      </c>
      <c r="O25" s="144">
        <v>15.568600000000004</v>
      </c>
      <c r="P25" s="144">
        <v>11.820000000000002</v>
      </c>
      <c r="Q25" s="144">
        <v>1.3920621834883997</v>
      </c>
      <c r="R25" s="144">
        <v>11.778500000000001</v>
      </c>
      <c r="S25" s="144">
        <v>75.655486042418701</v>
      </c>
      <c r="T25" s="342">
        <v>103361</v>
      </c>
      <c r="U25" s="145">
        <v>1.1395497334584612</v>
      </c>
      <c r="V25" s="492" t="s">
        <v>47</v>
      </c>
      <c r="W25" s="118" t="s">
        <v>48</v>
      </c>
      <c r="X25" s="342">
        <v>1127.9000000000001</v>
      </c>
      <c r="Y25" s="144">
        <v>25.769999999999996</v>
      </c>
      <c r="Z25" s="144">
        <v>20.180000000000003</v>
      </c>
      <c r="AA25" s="144">
        <v>1.789165706179626</v>
      </c>
      <c r="AB25" s="144">
        <v>14.593399999999999</v>
      </c>
      <c r="AC25" s="144">
        <v>56.629414047341875</v>
      </c>
      <c r="AD25" s="342">
        <v>8498</v>
      </c>
      <c r="AE25" s="145">
        <v>17.172746528594963</v>
      </c>
      <c r="AF25" s="492" t="s">
        <v>47</v>
      </c>
      <c r="AG25" s="118" t="s">
        <v>48</v>
      </c>
      <c r="AH25" s="342">
        <v>0</v>
      </c>
      <c r="AI25" s="144">
        <v>0</v>
      </c>
      <c r="AJ25" s="144">
        <v>0</v>
      </c>
      <c r="AK25" s="144">
        <v>0</v>
      </c>
      <c r="AL25" s="144">
        <v>0</v>
      </c>
      <c r="AM25" s="144">
        <v>0</v>
      </c>
      <c r="AN25" s="342">
        <v>0</v>
      </c>
      <c r="AO25" s="145">
        <v>0</v>
      </c>
      <c r="AP25" s="492" t="s">
        <v>47</v>
      </c>
      <c r="AQ25" s="118" t="s">
        <v>48</v>
      </c>
      <c r="AR25" s="342">
        <v>0</v>
      </c>
      <c r="AS25" s="144">
        <v>0</v>
      </c>
      <c r="AT25" s="144">
        <v>0</v>
      </c>
      <c r="AU25" s="144">
        <v>0</v>
      </c>
      <c r="AV25" s="144">
        <v>0</v>
      </c>
      <c r="AW25" s="144">
        <v>0</v>
      </c>
      <c r="AX25" s="342">
        <v>0</v>
      </c>
      <c r="AY25" s="145">
        <v>0</v>
      </c>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row>
    <row r="26" spans="1:241" ht="16.899999999999999" customHeight="1">
      <c r="A26" s="26"/>
      <c r="B26" s="493"/>
      <c r="C26" s="118" t="s">
        <v>49</v>
      </c>
      <c r="D26" s="342">
        <v>1464</v>
      </c>
      <c r="E26" s="144">
        <v>24.889900000000004</v>
      </c>
      <c r="F26" s="144">
        <v>13.02</v>
      </c>
      <c r="G26" s="144">
        <v>0.8893442622950819</v>
      </c>
      <c r="H26" s="144">
        <v>12.758800000000001</v>
      </c>
      <c r="I26" s="144">
        <v>51.260953238060416</v>
      </c>
      <c r="J26" s="342">
        <v>113597</v>
      </c>
      <c r="K26" s="145">
        <v>1.1231634638238688</v>
      </c>
      <c r="L26" s="493"/>
      <c r="M26" s="118" t="s">
        <v>49</v>
      </c>
      <c r="N26" s="342">
        <v>870.4</v>
      </c>
      <c r="O26" s="144">
        <v>12.914700000000002</v>
      </c>
      <c r="P26" s="144">
        <v>5.16</v>
      </c>
      <c r="Q26" s="144">
        <v>0.59283088235294124</v>
      </c>
      <c r="R26" s="144">
        <v>4.9283000000000001</v>
      </c>
      <c r="S26" s="144">
        <v>38.160390872416698</v>
      </c>
      <c r="T26" s="342">
        <v>103149</v>
      </c>
      <c r="U26" s="145">
        <v>0.47778456407720871</v>
      </c>
      <c r="V26" s="493"/>
      <c r="W26" s="118" t="s">
        <v>49</v>
      </c>
      <c r="X26" s="342">
        <v>593.6</v>
      </c>
      <c r="Y26" s="144">
        <v>11.975200000000001</v>
      </c>
      <c r="Z26" s="144">
        <v>7.8599999999999994</v>
      </c>
      <c r="AA26" s="144">
        <v>1.3241239892183287</v>
      </c>
      <c r="AB26" s="144">
        <v>7.8304999999999998</v>
      </c>
      <c r="AC26" s="144">
        <v>65.389304562763044</v>
      </c>
      <c r="AD26" s="342">
        <v>10448</v>
      </c>
      <c r="AE26" s="145">
        <v>7.4947358346094948</v>
      </c>
      <c r="AF26" s="493"/>
      <c r="AG26" s="118" t="s">
        <v>49</v>
      </c>
      <c r="AH26" s="342">
        <v>0</v>
      </c>
      <c r="AI26" s="144">
        <v>0</v>
      </c>
      <c r="AJ26" s="144">
        <v>0</v>
      </c>
      <c r="AK26" s="144">
        <v>0</v>
      </c>
      <c r="AL26" s="144">
        <v>0</v>
      </c>
      <c r="AM26" s="144">
        <v>0</v>
      </c>
      <c r="AN26" s="342">
        <v>0</v>
      </c>
      <c r="AO26" s="145">
        <v>0</v>
      </c>
      <c r="AP26" s="493"/>
      <c r="AQ26" s="118" t="s">
        <v>49</v>
      </c>
      <c r="AR26" s="342">
        <v>0</v>
      </c>
      <c r="AS26" s="144">
        <v>0</v>
      </c>
      <c r="AT26" s="144">
        <v>0</v>
      </c>
      <c r="AU26" s="144">
        <v>0</v>
      </c>
      <c r="AV26" s="144">
        <v>0</v>
      </c>
      <c r="AW26" s="144">
        <v>0</v>
      </c>
      <c r="AX26" s="342">
        <v>0</v>
      </c>
      <c r="AY26" s="145">
        <v>0</v>
      </c>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row>
    <row r="27" spans="1:241" ht="16.899999999999999" customHeight="1">
      <c r="A27" s="26"/>
      <c r="B27" s="493"/>
      <c r="C27" s="118" t="s">
        <v>50</v>
      </c>
      <c r="D27" s="342">
        <v>1533</v>
      </c>
      <c r="E27" s="144">
        <v>1.8925999999999998</v>
      </c>
      <c r="F27" s="144">
        <v>0.71000000000000008</v>
      </c>
      <c r="G27" s="144">
        <v>4.631441617742988E-2</v>
      </c>
      <c r="H27" s="144">
        <v>0.71009999999999995</v>
      </c>
      <c r="I27" s="144">
        <v>37.519814012469624</v>
      </c>
      <c r="J27" s="342">
        <v>38434</v>
      </c>
      <c r="K27" s="145">
        <v>0.18475828693344434</v>
      </c>
      <c r="L27" s="493"/>
      <c r="M27" s="118" t="s">
        <v>50</v>
      </c>
      <c r="N27" s="342">
        <v>298.60000000000002</v>
      </c>
      <c r="O27" s="144">
        <v>1.2262999999999999</v>
      </c>
      <c r="P27" s="144">
        <v>0.71000000000000008</v>
      </c>
      <c r="Q27" s="144">
        <v>0.2377762893503014</v>
      </c>
      <c r="R27" s="144">
        <v>0.71009999999999995</v>
      </c>
      <c r="S27" s="144">
        <v>57.905895784065883</v>
      </c>
      <c r="T27" s="342">
        <v>30146</v>
      </c>
      <c r="U27" s="145">
        <v>0.23555363895707554</v>
      </c>
      <c r="V27" s="493"/>
      <c r="W27" s="118" t="s">
        <v>50</v>
      </c>
      <c r="X27" s="342">
        <v>1234.4000000000001</v>
      </c>
      <c r="Y27" s="144">
        <v>0.6663</v>
      </c>
      <c r="Z27" s="144">
        <v>0</v>
      </c>
      <c r="AA27" s="144">
        <v>0</v>
      </c>
      <c r="AB27" s="144">
        <v>0</v>
      </c>
      <c r="AC27" s="144">
        <v>0</v>
      </c>
      <c r="AD27" s="342">
        <v>8288</v>
      </c>
      <c r="AE27" s="145">
        <v>0</v>
      </c>
      <c r="AF27" s="493"/>
      <c r="AG27" s="118" t="s">
        <v>50</v>
      </c>
      <c r="AH27" s="342">
        <v>0</v>
      </c>
      <c r="AI27" s="144">
        <v>0</v>
      </c>
      <c r="AJ27" s="144">
        <v>0</v>
      </c>
      <c r="AK27" s="144">
        <v>0</v>
      </c>
      <c r="AL27" s="144">
        <v>0</v>
      </c>
      <c r="AM27" s="144">
        <v>0</v>
      </c>
      <c r="AN27" s="342">
        <v>0</v>
      </c>
      <c r="AO27" s="145">
        <v>0</v>
      </c>
      <c r="AP27" s="493"/>
      <c r="AQ27" s="118" t="s">
        <v>50</v>
      </c>
      <c r="AR27" s="342">
        <v>0</v>
      </c>
      <c r="AS27" s="144">
        <v>0</v>
      </c>
      <c r="AT27" s="144">
        <v>0</v>
      </c>
      <c r="AU27" s="144">
        <v>0</v>
      </c>
      <c r="AV27" s="144">
        <v>0</v>
      </c>
      <c r="AW27" s="144">
        <v>0</v>
      </c>
      <c r="AX27" s="342">
        <v>0</v>
      </c>
      <c r="AY27" s="145">
        <v>0</v>
      </c>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row>
    <row r="28" spans="1:241" ht="16.899999999999999" customHeight="1">
      <c r="A28" s="49"/>
      <c r="B28" s="494"/>
      <c r="C28" s="50" t="s">
        <v>34</v>
      </c>
      <c r="D28" s="341">
        <f t="shared" ref="D28:J28" si="15">SUM(D25:D27)</f>
        <v>4974</v>
      </c>
      <c r="E28" s="142">
        <f t="shared" si="15"/>
        <v>68.121099999999998</v>
      </c>
      <c r="F28" s="142">
        <f t="shared" si="15"/>
        <v>45.730000000000011</v>
      </c>
      <c r="G28" s="142">
        <f>F28/D28*100</f>
        <v>0.91938078005629298</v>
      </c>
      <c r="H28" s="142">
        <f t="shared" si="15"/>
        <v>39.840800000000002</v>
      </c>
      <c r="I28" s="142">
        <f>H28/E28*100</f>
        <v>58.485256403669354</v>
      </c>
      <c r="J28" s="341">
        <f t="shared" si="15"/>
        <v>263890</v>
      </c>
      <c r="K28" s="143">
        <f t="shared" si="11"/>
        <v>1.5097502747356852</v>
      </c>
      <c r="L28" s="494"/>
      <c r="M28" s="50" t="s">
        <v>34</v>
      </c>
      <c r="N28" s="341">
        <f t="shared" ref="N28:T28" si="16">SUM(N25:N27)</f>
        <v>2018.1</v>
      </c>
      <c r="O28" s="142">
        <f t="shared" si="16"/>
        <v>29.709600000000005</v>
      </c>
      <c r="P28" s="142">
        <f t="shared" si="16"/>
        <v>17.690000000000005</v>
      </c>
      <c r="Q28" s="142">
        <f t="shared" si="2"/>
        <v>0.87656706803428996</v>
      </c>
      <c r="R28" s="142">
        <f t="shared" si="16"/>
        <v>17.416900000000002</v>
      </c>
      <c r="S28" s="142">
        <f t="shared" si="3"/>
        <v>58.623811831865794</v>
      </c>
      <c r="T28" s="341">
        <f t="shared" si="16"/>
        <v>236656</v>
      </c>
      <c r="U28" s="143">
        <f t="shared" si="4"/>
        <v>0.73595852207423451</v>
      </c>
      <c r="V28" s="494"/>
      <c r="W28" s="50" t="s">
        <v>34</v>
      </c>
      <c r="X28" s="341">
        <f t="shared" ref="X28:AD28" si="17">SUM(X25:X27)</f>
        <v>2955.9</v>
      </c>
      <c r="Y28" s="142">
        <f t="shared" si="17"/>
        <v>38.411499999999997</v>
      </c>
      <c r="Z28" s="142">
        <f t="shared" si="17"/>
        <v>28.040000000000003</v>
      </c>
      <c r="AA28" s="142">
        <f t="shared" si="6"/>
        <v>0.94861125207212693</v>
      </c>
      <c r="AB28" s="142">
        <f t="shared" si="17"/>
        <v>22.4239</v>
      </c>
      <c r="AC28" s="142">
        <f t="shared" si="7"/>
        <v>58.378089894953334</v>
      </c>
      <c r="AD28" s="341">
        <f t="shared" si="17"/>
        <v>27234</v>
      </c>
      <c r="AE28" s="143">
        <f t="shared" si="8"/>
        <v>8.2337886465447596</v>
      </c>
      <c r="AF28" s="494"/>
      <c r="AG28" s="50" t="s">
        <v>34</v>
      </c>
      <c r="AH28" s="341">
        <v>0</v>
      </c>
      <c r="AI28" s="142">
        <v>0</v>
      </c>
      <c r="AJ28" s="142">
        <v>0</v>
      </c>
      <c r="AK28" s="142">
        <v>0</v>
      </c>
      <c r="AL28" s="142">
        <v>0</v>
      </c>
      <c r="AM28" s="142">
        <v>0</v>
      </c>
      <c r="AN28" s="341">
        <v>0</v>
      </c>
      <c r="AO28" s="143">
        <v>0</v>
      </c>
      <c r="AP28" s="494"/>
      <c r="AQ28" s="50" t="s">
        <v>34</v>
      </c>
      <c r="AR28" s="341">
        <f t="shared" ref="AR28:AX28" si="18">SUM(AR25:AR27)</f>
        <v>0</v>
      </c>
      <c r="AS28" s="142">
        <f t="shared" si="18"/>
        <v>0</v>
      </c>
      <c r="AT28" s="142">
        <f t="shared" si="18"/>
        <v>0</v>
      </c>
      <c r="AU28" s="142">
        <v>0</v>
      </c>
      <c r="AV28" s="142">
        <f t="shared" si="18"/>
        <v>0</v>
      </c>
      <c r="AW28" s="142">
        <v>0</v>
      </c>
      <c r="AX28" s="341">
        <f t="shared" si="18"/>
        <v>0</v>
      </c>
      <c r="AY28" s="143">
        <v>0</v>
      </c>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row>
    <row r="29" spans="1:241" ht="16.899999999999999" customHeight="1" thickBot="1">
      <c r="A29" s="26"/>
      <c r="B29" s="457" t="s">
        <v>51</v>
      </c>
      <c r="C29" s="458"/>
      <c r="D29" s="345">
        <f t="shared" ref="D29:J29" si="19">SUM(D7:D8,D9:D10,D14,D18:D24,D28)</f>
        <v>73545</v>
      </c>
      <c r="E29" s="148">
        <f t="shared" si="19"/>
        <v>1741.5165000000004</v>
      </c>
      <c r="F29" s="148">
        <f t="shared" si="19"/>
        <v>1721.9907999999996</v>
      </c>
      <c r="G29" s="148">
        <f>F29/D29*100</f>
        <v>2.3414111088449241</v>
      </c>
      <c r="H29" s="148">
        <f t="shared" si="19"/>
        <v>1300.1075999999998</v>
      </c>
      <c r="I29" s="148">
        <f>H29/E29*100</f>
        <v>74.653762970376661</v>
      </c>
      <c r="J29" s="345">
        <f t="shared" si="19"/>
        <v>4361740</v>
      </c>
      <c r="K29" s="149">
        <f t="shared" si="11"/>
        <v>2.9807086162861607</v>
      </c>
      <c r="L29" s="457" t="s">
        <v>51</v>
      </c>
      <c r="M29" s="458"/>
      <c r="N29" s="345">
        <f t="shared" ref="N29:T29" si="20">SUM(N7:N8,N9:N10,N14,N18:N24,N28)</f>
        <v>39076.199999999997</v>
      </c>
      <c r="O29" s="148">
        <f t="shared" si="20"/>
        <v>913.16980000000024</v>
      </c>
      <c r="P29" s="148">
        <f t="shared" si="20"/>
        <v>717.89080000000001</v>
      </c>
      <c r="Q29" s="148">
        <f t="shared" si="2"/>
        <v>1.8371561206053815</v>
      </c>
      <c r="R29" s="148">
        <f t="shared" si="20"/>
        <v>629.80089999999984</v>
      </c>
      <c r="S29" s="148">
        <f t="shared" si="3"/>
        <v>68.968651832331702</v>
      </c>
      <c r="T29" s="345">
        <f t="shared" si="20"/>
        <v>4013897</v>
      </c>
      <c r="U29" s="149">
        <f t="shared" si="4"/>
        <v>1.5690509746513175</v>
      </c>
      <c r="V29" s="457" t="s">
        <v>51</v>
      </c>
      <c r="W29" s="458"/>
      <c r="X29" s="345">
        <f t="shared" ref="X29:AD29" si="21">SUM(X7:X8,X9:X10,X14,X18:X24,X28)</f>
        <v>34468.800000000003</v>
      </c>
      <c r="Y29" s="148">
        <f t="shared" si="21"/>
        <v>828.34669999999971</v>
      </c>
      <c r="Z29" s="148">
        <f t="shared" si="21"/>
        <v>1004.0999999999999</v>
      </c>
      <c r="AA29" s="148">
        <f t="shared" si="6"/>
        <v>2.913069210416376</v>
      </c>
      <c r="AB29" s="148">
        <f t="shared" si="21"/>
        <v>670.30669999999986</v>
      </c>
      <c r="AC29" s="148">
        <f t="shared" si="7"/>
        <v>80.921032219962981</v>
      </c>
      <c r="AD29" s="345">
        <f t="shared" si="21"/>
        <v>347843</v>
      </c>
      <c r="AE29" s="149">
        <f t="shared" si="8"/>
        <v>19.270380602743188</v>
      </c>
      <c r="AF29" s="457" t="s">
        <v>51</v>
      </c>
      <c r="AG29" s="458"/>
      <c r="AH29" s="345">
        <f t="shared" ref="AH29:AN29" si="22">SUM(AH7:AH8,AH9:AH10,AH14,AH18:AH24,AH28)</f>
        <v>0</v>
      </c>
      <c r="AI29" s="148">
        <f t="shared" si="22"/>
        <v>0</v>
      </c>
      <c r="AJ29" s="148">
        <f t="shared" si="22"/>
        <v>0</v>
      </c>
      <c r="AK29" s="148">
        <v>0</v>
      </c>
      <c r="AL29" s="148">
        <f t="shared" si="22"/>
        <v>0</v>
      </c>
      <c r="AM29" s="148">
        <v>0</v>
      </c>
      <c r="AN29" s="345">
        <f t="shared" si="22"/>
        <v>0</v>
      </c>
      <c r="AO29" s="149">
        <v>0</v>
      </c>
      <c r="AP29" s="457" t="s">
        <v>51</v>
      </c>
      <c r="AQ29" s="458"/>
      <c r="AR29" s="345">
        <f t="shared" ref="AR29:AV29" si="23">SUM(AR7:AR8,AR9:AR10,AR14,AR18:AR24,AR28)</f>
        <v>0</v>
      </c>
      <c r="AS29" s="148">
        <f t="shared" si="23"/>
        <v>0</v>
      </c>
      <c r="AT29" s="148">
        <f t="shared" si="23"/>
        <v>0</v>
      </c>
      <c r="AU29" s="148">
        <v>0</v>
      </c>
      <c r="AV29" s="148">
        <f t="shared" si="23"/>
        <v>0</v>
      </c>
      <c r="AW29" s="148">
        <v>0</v>
      </c>
      <c r="AX29" s="345">
        <v>0</v>
      </c>
      <c r="AY29" s="149">
        <v>0</v>
      </c>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row>
    <row r="30" spans="1:241" ht="16.899999999999999" customHeight="1">
      <c r="A30" s="26"/>
      <c r="B30" s="495" t="s">
        <v>52</v>
      </c>
      <c r="C30" s="118" t="s">
        <v>53</v>
      </c>
      <c r="D30" s="344">
        <v>10913</v>
      </c>
      <c r="E30" s="146">
        <v>166.13990000000001</v>
      </c>
      <c r="F30" s="146">
        <v>85.55</v>
      </c>
      <c r="G30" s="146">
        <v>0.78392742600568133</v>
      </c>
      <c r="H30" s="146">
        <v>77.288499999999999</v>
      </c>
      <c r="I30" s="146">
        <v>46.520131527706468</v>
      </c>
      <c r="J30" s="344">
        <v>354571</v>
      </c>
      <c r="K30" s="147">
        <v>2.1797749956990278</v>
      </c>
      <c r="L30" s="495" t="s">
        <v>52</v>
      </c>
      <c r="M30" s="118" t="s">
        <v>53</v>
      </c>
      <c r="N30" s="344">
        <v>3218.5</v>
      </c>
      <c r="O30" s="146">
        <v>40.526299999999978</v>
      </c>
      <c r="P30" s="146">
        <v>18.919999999999998</v>
      </c>
      <c r="Q30" s="146">
        <v>0.58785148361037742</v>
      </c>
      <c r="R30" s="146">
        <v>18.575300000000002</v>
      </c>
      <c r="S30" s="146">
        <v>45.835173702015759</v>
      </c>
      <c r="T30" s="344">
        <v>269811</v>
      </c>
      <c r="U30" s="147">
        <v>0.68845599326936269</v>
      </c>
      <c r="V30" s="495" t="s">
        <v>52</v>
      </c>
      <c r="W30" s="118" t="s">
        <v>53</v>
      </c>
      <c r="X30" s="344">
        <v>7694.5</v>
      </c>
      <c r="Y30" s="146">
        <v>125.61360000000005</v>
      </c>
      <c r="Z30" s="146">
        <v>66.63</v>
      </c>
      <c r="AA30" s="146">
        <v>0.86594320618623688</v>
      </c>
      <c r="AB30" s="146">
        <v>58.713200000000001</v>
      </c>
      <c r="AC30" s="146">
        <v>46.741117203869628</v>
      </c>
      <c r="AD30" s="344">
        <v>84760</v>
      </c>
      <c r="AE30" s="147">
        <v>6.926993865030675</v>
      </c>
      <c r="AF30" s="495" t="s">
        <v>52</v>
      </c>
      <c r="AG30" s="118" t="s">
        <v>53</v>
      </c>
      <c r="AH30" s="344">
        <v>0</v>
      </c>
      <c r="AI30" s="146">
        <v>0</v>
      </c>
      <c r="AJ30" s="146">
        <v>0</v>
      </c>
      <c r="AK30" s="146">
        <v>0</v>
      </c>
      <c r="AL30" s="146">
        <v>0</v>
      </c>
      <c r="AM30" s="146">
        <v>0</v>
      </c>
      <c r="AN30" s="344">
        <v>0</v>
      </c>
      <c r="AO30" s="147">
        <v>0</v>
      </c>
      <c r="AP30" s="495" t="s">
        <v>52</v>
      </c>
      <c r="AQ30" s="118" t="s">
        <v>53</v>
      </c>
      <c r="AR30" s="344">
        <v>0</v>
      </c>
      <c r="AS30" s="146">
        <v>0</v>
      </c>
      <c r="AT30" s="146">
        <v>0</v>
      </c>
      <c r="AU30" s="146">
        <v>0</v>
      </c>
      <c r="AV30" s="146">
        <v>0</v>
      </c>
      <c r="AW30" s="146">
        <v>0</v>
      </c>
      <c r="AX30" s="344">
        <v>0</v>
      </c>
      <c r="AY30" s="147">
        <v>0</v>
      </c>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row>
    <row r="31" spans="1:241" ht="16.899999999999999" customHeight="1">
      <c r="A31" s="26"/>
      <c r="B31" s="493"/>
      <c r="C31" s="118" t="s">
        <v>54</v>
      </c>
      <c r="D31" s="342">
        <v>4747.5</v>
      </c>
      <c r="E31" s="144">
        <v>40.8705</v>
      </c>
      <c r="F31" s="144">
        <v>14.67</v>
      </c>
      <c r="G31" s="144">
        <v>0.30900473933649292</v>
      </c>
      <c r="H31" s="144">
        <v>13.1409</v>
      </c>
      <c r="I31" s="144">
        <v>32.152530553822437</v>
      </c>
      <c r="J31" s="342">
        <v>54571</v>
      </c>
      <c r="K31" s="145">
        <v>2.4080372358945228</v>
      </c>
      <c r="L31" s="493"/>
      <c r="M31" s="118" t="s">
        <v>54</v>
      </c>
      <c r="N31" s="342">
        <v>639.5</v>
      </c>
      <c r="O31" s="144">
        <v>17.586699999999997</v>
      </c>
      <c r="P31" s="144">
        <v>2.0700000000000003</v>
      </c>
      <c r="Q31" s="144">
        <v>0.32369038311180615</v>
      </c>
      <c r="R31" s="144">
        <v>2.0678000000000001</v>
      </c>
      <c r="S31" s="144">
        <v>11.757748753319271</v>
      </c>
      <c r="T31" s="342">
        <v>31449</v>
      </c>
      <c r="U31" s="145">
        <v>0.65750898279754522</v>
      </c>
      <c r="V31" s="493"/>
      <c r="W31" s="118" t="s">
        <v>54</v>
      </c>
      <c r="X31" s="342">
        <v>4108</v>
      </c>
      <c r="Y31" s="144">
        <v>23.283800000000003</v>
      </c>
      <c r="Z31" s="144">
        <v>12.6</v>
      </c>
      <c r="AA31" s="144">
        <v>0.30671859785783839</v>
      </c>
      <c r="AB31" s="144">
        <v>11.0731</v>
      </c>
      <c r="AC31" s="144">
        <v>47.557099786117377</v>
      </c>
      <c r="AD31" s="342">
        <v>23122</v>
      </c>
      <c r="AE31" s="145">
        <v>4.7889888417956925</v>
      </c>
      <c r="AF31" s="493"/>
      <c r="AG31" s="118" t="s">
        <v>54</v>
      </c>
      <c r="AH31" s="342">
        <v>0</v>
      </c>
      <c r="AI31" s="144">
        <v>0</v>
      </c>
      <c r="AJ31" s="144">
        <v>0</v>
      </c>
      <c r="AK31" s="144">
        <v>0</v>
      </c>
      <c r="AL31" s="144">
        <v>0</v>
      </c>
      <c r="AM31" s="144">
        <v>0</v>
      </c>
      <c r="AN31" s="342">
        <v>0</v>
      </c>
      <c r="AO31" s="145">
        <v>0</v>
      </c>
      <c r="AP31" s="493"/>
      <c r="AQ31" s="118" t="s">
        <v>54</v>
      </c>
      <c r="AR31" s="342">
        <v>0</v>
      </c>
      <c r="AS31" s="144">
        <v>0</v>
      </c>
      <c r="AT31" s="144">
        <v>0</v>
      </c>
      <c r="AU31" s="144">
        <v>0</v>
      </c>
      <c r="AV31" s="144">
        <v>0</v>
      </c>
      <c r="AW31" s="144">
        <v>0</v>
      </c>
      <c r="AX31" s="342">
        <v>0</v>
      </c>
      <c r="AY31" s="145">
        <v>0</v>
      </c>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row>
    <row r="32" spans="1:241" ht="16.899999999999999" customHeight="1">
      <c r="A32" s="26"/>
      <c r="B32" s="493"/>
      <c r="C32" s="118" t="s">
        <v>55</v>
      </c>
      <c r="D32" s="342">
        <v>4162.5</v>
      </c>
      <c r="E32" s="144">
        <v>16.308599999999998</v>
      </c>
      <c r="F32" s="144">
        <v>0</v>
      </c>
      <c r="G32" s="144">
        <v>0</v>
      </c>
      <c r="H32" s="144">
        <v>0</v>
      </c>
      <c r="I32" s="144">
        <v>0</v>
      </c>
      <c r="J32" s="342">
        <v>19378</v>
      </c>
      <c r="K32" s="145">
        <v>0</v>
      </c>
      <c r="L32" s="493"/>
      <c r="M32" s="118" t="s">
        <v>55</v>
      </c>
      <c r="N32" s="342">
        <v>315.5</v>
      </c>
      <c r="O32" s="144">
        <v>7.9293999999999993</v>
      </c>
      <c r="P32" s="144">
        <v>0</v>
      </c>
      <c r="Q32" s="144">
        <v>0</v>
      </c>
      <c r="R32" s="144">
        <v>0</v>
      </c>
      <c r="S32" s="144">
        <v>0</v>
      </c>
      <c r="T32" s="342">
        <v>9758</v>
      </c>
      <c r="U32" s="145">
        <v>0</v>
      </c>
      <c r="V32" s="493"/>
      <c r="W32" s="118" t="s">
        <v>55</v>
      </c>
      <c r="X32" s="342">
        <v>3847</v>
      </c>
      <c r="Y32" s="144">
        <v>8.3792000000000009</v>
      </c>
      <c r="Z32" s="144">
        <v>0</v>
      </c>
      <c r="AA32" s="144">
        <v>0</v>
      </c>
      <c r="AB32" s="144">
        <v>0</v>
      </c>
      <c r="AC32" s="144">
        <v>0</v>
      </c>
      <c r="AD32" s="342">
        <v>9620</v>
      </c>
      <c r="AE32" s="145">
        <v>0</v>
      </c>
      <c r="AF32" s="493"/>
      <c r="AG32" s="118" t="s">
        <v>55</v>
      </c>
      <c r="AH32" s="342">
        <v>0</v>
      </c>
      <c r="AI32" s="144">
        <v>0</v>
      </c>
      <c r="AJ32" s="144">
        <v>0</v>
      </c>
      <c r="AK32" s="144">
        <v>0</v>
      </c>
      <c r="AL32" s="144">
        <v>0</v>
      </c>
      <c r="AM32" s="144">
        <v>0</v>
      </c>
      <c r="AN32" s="342">
        <v>0</v>
      </c>
      <c r="AO32" s="145">
        <v>0</v>
      </c>
      <c r="AP32" s="493"/>
      <c r="AQ32" s="118" t="s">
        <v>55</v>
      </c>
      <c r="AR32" s="342">
        <v>0</v>
      </c>
      <c r="AS32" s="144">
        <v>0</v>
      </c>
      <c r="AT32" s="144">
        <v>0</v>
      </c>
      <c r="AU32" s="144">
        <v>0</v>
      </c>
      <c r="AV32" s="144">
        <v>0</v>
      </c>
      <c r="AW32" s="144">
        <v>0</v>
      </c>
      <c r="AX32" s="342">
        <v>0</v>
      </c>
      <c r="AY32" s="145">
        <v>0</v>
      </c>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row>
    <row r="33" spans="1:241" ht="16.899999999999999" customHeight="1">
      <c r="A33" s="26"/>
      <c r="B33" s="494"/>
      <c r="C33" s="33" t="s">
        <v>34</v>
      </c>
      <c r="D33" s="341">
        <f t="shared" ref="D33:J33" si="24">SUM(D30:D32)</f>
        <v>19823</v>
      </c>
      <c r="E33" s="142">
        <f t="shared" si="24"/>
        <v>223.31900000000002</v>
      </c>
      <c r="F33" s="142">
        <f t="shared" si="24"/>
        <v>100.22</v>
      </c>
      <c r="G33" s="142">
        <f>F33/D33*100</f>
        <v>0.50557433284568432</v>
      </c>
      <c r="H33" s="142">
        <f t="shared" si="24"/>
        <v>90.429400000000001</v>
      </c>
      <c r="I33" s="142">
        <f>H33/E33*100</f>
        <v>40.493374947944417</v>
      </c>
      <c r="J33" s="341">
        <f t="shared" si="24"/>
        <v>428520</v>
      </c>
      <c r="K33" s="143">
        <f t="shared" si="11"/>
        <v>2.1102725660412585</v>
      </c>
      <c r="L33" s="494"/>
      <c r="M33" s="33" t="s">
        <v>34</v>
      </c>
      <c r="N33" s="341">
        <f t="shared" ref="N33:T33" si="25">SUM(N30:N32)</f>
        <v>4173.5</v>
      </c>
      <c r="O33" s="142">
        <f t="shared" si="25"/>
        <v>66.042399999999972</v>
      </c>
      <c r="P33" s="142">
        <f t="shared" si="25"/>
        <v>20.99</v>
      </c>
      <c r="Q33" s="142">
        <f t="shared" si="2"/>
        <v>0.50293518629447698</v>
      </c>
      <c r="R33" s="142">
        <f t="shared" si="25"/>
        <v>20.643100000000004</v>
      </c>
      <c r="S33" s="142">
        <f t="shared" si="3"/>
        <v>31.257343767034527</v>
      </c>
      <c r="T33" s="341">
        <f t="shared" si="25"/>
        <v>311018</v>
      </c>
      <c r="U33" s="143">
        <f t="shared" si="4"/>
        <v>0.66372685825257716</v>
      </c>
      <c r="V33" s="494"/>
      <c r="W33" s="33" t="s">
        <v>34</v>
      </c>
      <c r="X33" s="341">
        <f t="shared" ref="X33:AD33" si="26">SUM(X30:X32)</f>
        <v>15649.5</v>
      </c>
      <c r="Y33" s="142">
        <f t="shared" si="26"/>
        <v>157.27660000000006</v>
      </c>
      <c r="Z33" s="142">
        <f t="shared" si="26"/>
        <v>79.22999999999999</v>
      </c>
      <c r="AA33" s="142">
        <f t="shared" si="6"/>
        <v>0.50627815585162461</v>
      </c>
      <c r="AB33" s="142">
        <f t="shared" si="26"/>
        <v>69.786299999999997</v>
      </c>
      <c r="AC33" s="142">
        <f t="shared" si="7"/>
        <v>44.371699286479981</v>
      </c>
      <c r="AD33" s="341">
        <f t="shared" si="26"/>
        <v>117502</v>
      </c>
      <c r="AE33" s="143">
        <f t="shared" si="8"/>
        <v>5.9391584824088097</v>
      </c>
      <c r="AF33" s="494"/>
      <c r="AG33" s="33" t="s">
        <v>34</v>
      </c>
      <c r="AH33" s="341">
        <f t="shared" ref="AH33:AN33" si="27">SUM(AH30:AH32)</f>
        <v>0</v>
      </c>
      <c r="AI33" s="142">
        <f t="shared" si="27"/>
        <v>0</v>
      </c>
      <c r="AJ33" s="142">
        <f t="shared" si="27"/>
        <v>0</v>
      </c>
      <c r="AK33" s="142">
        <v>0</v>
      </c>
      <c r="AL33" s="142">
        <f t="shared" si="27"/>
        <v>0</v>
      </c>
      <c r="AM33" s="142">
        <v>0</v>
      </c>
      <c r="AN33" s="341">
        <f t="shared" si="27"/>
        <v>0</v>
      </c>
      <c r="AO33" s="143">
        <v>0</v>
      </c>
      <c r="AP33" s="494"/>
      <c r="AQ33" s="33" t="s">
        <v>34</v>
      </c>
      <c r="AR33" s="341">
        <f t="shared" ref="AR33:AX33" si="28">SUM(AR30:AR32)</f>
        <v>0</v>
      </c>
      <c r="AS33" s="142">
        <f t="shared" si="28"/>
        <v>0</v>
      </c>
      <c r="AT33" s="142">
        <f t="shared" si="28"/>
        <v>0</v>
      </c>
      <c r="AU33" s="142">
        <v>0</v>
      </c>
      <c r="AV33" s="142">
        <f t="shared" si="28"/>
        <v>0</v>
      </c>
      <c r="AW33" s="142">
        <v>0</v>
      </c>
      <c r="AX33" s="341">
        <f t="shared" si="28"/>
        <v>0</v>
      </c>
      <c r="AY33" s="143">
        <v>0</v>
      </c>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row>
    <row r="34" spans="1:241" ht="16.899999999999999" customHeight="1">
      <c r="A34" s="26"/>
      <c r="B34" s="119" t="s">
        <v>56</v>
      </c>
      <c r="C34" s="28" t="s">
        <v>57</v>
      </c>
      <c r="D34" s="341">
        <v>6749</v>
      </c>
      <c r="E34" s="142">
        <v>109.22000000000003</v>
      </c>
      <c r="F34" s="142">
        <v>149.87</v>
      </c>
      <c r="G34" s="142">
        <v>2.2206252778189364</v>
      </c>
      <c r="H34" s="142">
        <v>85.52000000000001</v>
      </c>
      <c r="I34" s="142">
        <v>78.30067753158761</v>
      </c>
      <c r="J34" s="341">
        <v>78617</v>
      </c>
      <c r="K34" s="143">
        <v>10.878054364832035</v>
      </c>
      <c r="L34" s="119" t="s">
        <v>56</v>
      </c>
      <c r="M34" s="28" t="s">
        <v>57</v>
      </c>
      <c r="N34" s="341">
        <v>1167.8</v>
      </c>
      <c r="O34" s="142">
        <v>23.080000000000005</v>
      </c>
      <c r="P34" s="142">
        <v>22.369999999999997</v>
      </c>
      <c r="Q34" s="142">
        <v>1.9155677342010617</v>
      </c>
      <c r="R34" s="142">
        <v>17.72</v>
      </c>
      <c r="S34" s="142">
        <v>76.776429809358731</v>
      </c>
      <c r="T34" s="341">
        <v>50055</v>
      </c>
      <c r="U34" s="143">
        <v>3.5401058835281187</v>
      </c>
      <c r="V34" s="119" t="s">
        <v>56</v>
      </c>
      <c r="W34" s="28" t="s">
        <v>57</v>
      </c>
      <c r="X34" s="341">
        <v>5581.2</v>
      </c>
      <c r="Y34" s="142">
        <v>86.140000000000015</v>
      </c>
      <c r="Z34" s="142">
        <v>127.5</v>
      </c>
      <c r="AA34" s="142">
        <v>2.2844549559234575</v>
      </c>
      <c r="AB34" s="142">
        <v>67.800000000000011</v>
      </c>
      <c r="AC34" s="142">
        <v>78.709078244717901</v>
      </c>
      <c r="AD34" s="341">
        <v>28562</v>
      </c>
      <c r="AE34" s="143">
        <v>23.737833485050068</v>
      </c>
      <c r="AF34" s="119" t="s">
        <v>56</v>
      </c>
      <c r="AG34" s="28" t="s">
        <v>57</v>
      </c>
      <c r="AH34" s="341">
        <v>0</v>
      </c>
      <c r="AI34" s="142">
        <v>0</v>
      </c>
      <c r="AJ34" s="142">
        <v>0</v>
      </c>
      <c r="AK34" s="142">
        <v>0</v>
      </c>
      <c r="AL34" s="142">
        <v>0</v>
      </c>
      <c r="AM34" s="142">
        <v>0</v>
      </c>
      <c r="AN34" s="341">
        <v>0</v>
      </c>
      <c r="AO34" s="143">
        <v>0</v>
      </c>
      <c r="AP34" s="119" t="s">
        <v>56</v>
      </c>
      <c r="AQ34" s="28" t="s">
        <v>57</v>
      </c>
      <c r="AR34" s="341">
        <v>0</v>
      </c>
      <c r="AS34" s="142">
        <v>0</v>
      </c>
      <c r="AT34" s="142">
        <v>0</v>
      </c>
      <c r="AU34" s="142">
        <v>0</v>
      </c>
      <c r="AV34" s="142">
        <v>0</v>
      </c>
      <c r="AW34" s="142">
        <v>0</v>
      </c>
      <c r="AX34" s="341">
        <v>0</v>
      </c>
      <c r="AY34" s="143">
        <v>0</v>
      </c>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row>
    <row r="35" spans="1:241" ht="16.899999999999999" customHeight="1">
      <c r="A35" s="26"/>
      <c r="B35" s="77" t="s">
        <v>58</v>
      </c>
      <c r="C35" s="33" t="s">
        <v>59</v>
      </c>
      <c r="D35" s="341">
        <v>5012</v>
      </c>
      <c r="E35" s="142">
        <v>119.69030000000002</v>
      </c>
      <c r="F35" s="142">
        <v>45.55</v>
      </c>
      <c r="G35" s="142">
        <v>0.90881883479648828</v>
      </c>
      <c r="H35" s="142">
        <v>45.587100000000007</v>
      </c>
      <c r="I35" s="142">
        <v>38.087547612463162</v>
      </c>
      <c r="J35" s="341">
        <v>68773</v>
      </c>
      <c r="K35" s="143">
        <v>6.6286333299405298</v>
      </c>
      <c r="L35" s="77" t="s">
        <v>58</v>
      </c>
      <c r="M35" s="33" t="s">
        <v>59</v>
      </c>
      <c r="N35" s="341">
        <v>1144</v>
      </c>
      <c r="O35" s="142">
        <v>89.771000000000015</v>
      </c>
      <c r="P35" s="142">
        <v>15.649999999999999</v>
      </c>
      <c r="Q35" s="142">
        <v>1.3680069930069929</v>
      </c>
      <c r="R35" s="142">
        <v>15.6678</v>
      </c>
      <c r="S35" s="142">
        <v>17.453075046507223</v>
      </c>
      <c r="T35" s="341">
        <v>55168</v>
      </c>
      <c r="U35" s="143">
        <v>2.8400159512761021</v>
      </c>
      <c r="V35" s="77" t="s">
        <v>58</v>
      </c>
      <c r="W35" s="33" t="s">
        <v>59</v>
      </c>
      <c r="X35" s="341">
        <v>3868</v>
      </c>
      <c r="Y35" s="142">
        <v>29.919300000000003</v>
      </c>
      <c r="Z35" s="142">
        <v>29.900000000000002</v>
      </c>
      <c r="AA35" s="142">
        <v>0.77300930713547056</v>
      </c>
      <c r="AB35" s="142">
        <v>29.919300000000003</v>
      </c>
      <c r="AC35" s="142">
        <v>100</v>
      </c>
      <c r="AD35" s="341">
        <v>13605</v>
      </c>
      <c r="AE35" s="143">
        <v>21.991400220507167</v>
      </c>
      <c r="AF35" s="77" t="s">
        <v>58</v>
      </c>
      <c r="AG35" s="33" t="s">
        <v>59</v>
      </c>
      <c r="AH35" s="341">
        <v>0</v>
      </c>
      <c r="AI35" s="142">
        <v>0</v>
      </c>
      <c r="AJ35" s="142">
        <v>0</v>
      </c>
      <c r="AK35" s="142">
        <v>0</v>
      </c>
      <c r="AL35" s="142">
        <v>0</v>
      </c>
      <c r="AM35" s="142">
        <v>0</v>
      </c>
      <c r="AN35" s="341">
        <v>0</v>
      </c>
      <c r="AO35" s="143">
        <v>0</v>
      </c>
      <c r="AP35" s="77" t="s">
        <v>58</v>
      </c>
      <c r="AQ35" s="33" t="s">
        <v>59</v>
      </c>
      <c r="AR35" s="341">
        <v>0</v>
      </c>
      <c r="AS35" s="142">
        <v>0</v>
      </c>
      <c r="AT35" s="142">
        <v>0</v>
      </c>
      <c r="AU35" s="142">
        <v>0</v>
      </c>
      <c r="AV35" s="142">
        <v>0</v>
      </c>
      <c r="AW35" s="142">
        <v>0</v>
      </c>
      <c r="AX35" s="341">
        <v>0</v>
      </c>
      <c r="AY35" s="143">
        <v>0</v>
      </c>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row>
    <row r="36" spans="1:241" ht="16.899999999999999" customHeight="1">
      <c r="A36" s="26"/>
      <c r="B36" s="77" t="s">
        <v>150</v>
      </c>
      <c r="C36" s="56" t="s">
        <v>61</v>
      </c>
      <c r="D36" s="341">
        <v>11240</v>
      </c>
      <c r="E36" s="142">
        <v>139.40210000000002</v>
      </c>
      <c r="F36" s="142">
        <v>92.039999999999992</v>
      </c>
      <c r="G36" s="142">
        <v>0.81886120996441281</v>
      </c>
      <c r="H36" s="142">
        <v>71.945799999999991</v>
      </c>
      <c r="I36" s="142">
        <v>51.610269859636247</v>
      </c>
      <c r="J36" s="341">
        <v>100618</v>
      </c>
      <c r="K36" s="143">
        <v>7.1503905861774228</v>
      </c>
      <c r="L36" s="77" t="s">
        <v>150</v>
      </c>
      <c r="M36" s="56" t="s">
        <v>61</v>
      </c>
      <c r="N36" s="341">
        <v>1403.5</v>
      </c>
      <c r="O36" s="142">
        <v>50.30060000000001</v>
      </c>
      <c r="P36" s="142">
        <v>20.190000000000005</v>
      </c>
      <c r="Q36" s="142">
        <v>1.4385464909155685</v>
      </c>
      <c r="R36" s="142">
        <v>20.275599999999997</v>
      </c>
      <c r="S36" s="142">
        <v>40.308863114952892</v>
      </c>
      <c r="T36" s="341">
        <v>49702</v>
      </c>
      <c r="U36" s="143">
        <v>4.0794334232022846</v>
      </c>
      <c r="V36" s="77" t="s">
        <v>150</v>
      </c>
      <c r="W36" s="56" t="s">
        <v>61</v>
      </c>
      <c r="X36" s="341">
        <v>9836.5</v>
      </c>
      <c r="Y36" s="142">
        <v>74.945399999999992</v>
      </c>
      <c r="Z36" s="142">
        <v>71.849999999999994</v>
      </c>
      <c r="AA36" s="142">
        <v>0.7304427387790372</v>
      </c>
      <c r="AB36" s="142">
        <v>51.670200000000001</v>
      </c>
      <c r="AC36" s="142">
        <v>68.943791079906177</v>
      </c>
      <c r="AD36" s="341">
        <v>50916</v>
      </c>
      <c r="AE36" s="143">
        <v>10.148126325712939</v>
      </c>
      <c r="AF36" s="77" t="s">
        <v>150</v>
      </c>
      <c r="AG36" s="56" t="s">
        <v>61</v>
      </c>
      <c r="AH36" s="341">
        <v>0</v>
      </c>
      <c r="AI36" s="142">
        <v>0</v>
      </c>
      <c r="AJ36" s="142">
        <v>0</v>
      </c>
      <c r="AK36" s="142">
        <v>0</v>
      </c>
      <c r="AL36" s="142">
        <v>0</v>
      </c>
      <c r="AM36" s="142">
        <v>0</v>
      </c>
      <c r="AN36" s="341">
        <v>0</v>
      </c>
      <c r="AO36" s="143">
        <v>0</v>
      </c>
      <c r="AP36" s="77" t="s">
        <v>150</v>
      </c>
      <c r="AQ36" s="56" t="s">
        <v>61</v>
      </c>
      <c r="AR36" s="341">
        <v>0</v>
      </c>
      <c r="AS36" s="142">
        <v>0</v>
      </c>
      <c r="AT36" s="142">
        <v>0</v>
      </c>
      <c r="AU36" s="142">
        <v>0</v>
      </c>
      <c r="AV36" s="142">
        <v>0</v>
      </c>
      <c r="AW36" s="142">
        <v>0</v>
      </c>
      <c r="AX36" s="341">
        <v>0</v>
      </c>
      <c r="AY36" s="143">
        <v>0</v>
      </c>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row>
    <row r="37" spans="1:241" ht="16.899999999999999" customHeight="1">
      <c r="A37" s="26"/>
      <c r="B37" s="77" t="s">
        <v>62</v>
      </c>
      <c r="C37" s="56" t="s">
        <v>151</v>
      </c>
      <c r="D37" s="341">
        <v>2090</v>
      </c>
      <c r="E37" s="142">
        <v>0</v>
      </c>
      <c r="F37" s="142">
        <v>0</v>
      </c>
      <c r="G37" s="142">
        <v>0</v>
      </c>
      <c r="H37" s="142">
        <v>0</v>
      </c>
      <c r="I37" s="142">
        <v>0</v>
      </c>
      <c r="J37" s="341">
        <v>11005</v>
      </c>
      <c r="K37" s="143">
        <v>0</v>
      </c>
      <c r="L37" s="77" t="s">
        <v>62</v>
      </c>
      <c r="M37" s="56" t="s">
        <v>151</v>
      </c>
      <c r="N37" s="341">
        <v>0</v>
      </c>
      <c r="O37" s="142">
        <v>0</v>
      </c>
      <c r="P37" s="142">
        <v>0</v>
      </c>
      <c r="Q37" s="142">
        <v>0</v>
      </c>
      <c r="R37" s="142">
        <v>0</v>
      </c>
      <c r="S37" s="142">
        <v>0</v>
      </c>
      <c r="T37" s="341">
        <v>0</v>
      </c>
      <c r="U37" s="143">
        <v>0</v>
      </c>
      <c r="V37" s="77" t="s">
        <v>62</v>
      </c>
      <c r="W37" s="56" t="s">
        <v>151</v>
      </c>
      <c r="X37" s="341">
        <v>0</v>
      </c>
      <c r="Y37" s="142">
        <v>0</v>
      </c>
      <c r="Z37" s="142">
        <v>0</v>
      </c>
      <c r="AA37" s="142">
        <v>0</v>
      </c>
      <c r="AB37" s="142">
        <v>0</v>
      </c>
      <c r="AC37" s="142">
        <v>0</v>
      </c>
      <c r="AD37" s="341">
        <v>0</v>
      </c>
      <c r="AE37" s="143">
        <v>0</v>
      </c>
      <c r="AF37" s="77" t="s">
        <v>62</v>
      </c>
      <c r="AG37" s="56" t="s">
        <v>151</v>
      </c>
      <c r="AH37" s="341">
        <v>0</v>
      </c>
      <c r="AI37" s="142">
        <v>0</v>
      </c>
      <c r="AJ37" s="142">
        <v>0</v>
      </c>
      <c r="AK37" s="142">
        <v>0</v>
      </c>
      <c r="AL37" s="142">
        <v>0</v>
      </c>
      <c r="AM37" s="142">
        <v>0</v>
      </c>
      <c r="AN37" s="341">
        <v>0</v>
      </c>
      <c r="AO37" s="143">
        <v>0</v>
      </c>
      <c r="AP37" s="77" t="s">
        <v>62</v>
      </c>
      <c r="AQ37" s="56" t="s">
        <v>151</v>
      </c>
      <c r="AR37" s="341">
        <v>2090</v>
      </c>
      <c r="AS37" s="142">
        <v>14.1561</v>
      </c>
      <c r="AT37" s="142">
        <v>0</v>
      </c>
      <c r="AU37" s="142">
        <v>0</v>
      </c>
      <c r="AV37" s="142">
        <v>0</v>
      </c>
      <c r="AW37" s="142">
        <v>0</v>
      </c>
      <c r="AX37" s="341">
        <v>11005</v>
      </c>
      <c r="AY37" s="143">
        <v>0</v>
      </c>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row>
    <row r="38" spans="1:241" ht="16.899999999999999" customHeight="1">
      <c r="A38" s="26"/>
      <c r="B38" s="496" t="s">
        <v>64</v>
      </c>
      <c r="C38" s="118" t="s">
        <v>65</v>
      </c>
      <c r="D38" s="342">
        <v>6535</v>
      </c>
      <c r="E38" s="144">
        <v>178.99010000000001</v>
      </c>
      <c r="F38" s="144">
        <v>145.26000000000002</v>
      </c>
      <c r="G38" s="144">
        <v>2.2228003060443768</v>
      </c>
      <c r="H38" s="144">
        <v>105.87119999999999</v>
      </c>
      <c r="I38" s="144">
        <v>59.149193167666802</v>
      </c>
      <c r="J38" s="342">
        <v>91791</v>
      </c>
      <c r="K38" s="145">
        <v>11.533941236068893</v>
      </c>
      <c r="L38" s="496" t="s">
        <v>64</v>
      </c>
      <c r="M38" s="118" t="s">
        <v>65</v>
      </c>
      <c r="N38" s="342">
        <v>1113</v>
      </c>
      <c r="O38" s="144">
        <v>108.14270000000002</v>
      </c>
      <c r="P38" s="144">
        <v>107.11000000000001</v>
      </c>
      <c r="Q38" s="144">
        <v>9.6235399820305485</v>
      </c>
      <c r="R38" s="144">
        <v>73.113499999999988</v>
      </c>
      <c r="S38" s="144">
        <v>67.608354516763484</v>
      </c>
      <c r="T38" s="342">
        <v>54836</v>
      </c>
      <c r="U38" s="145">
        <v>13.333120577722662</v>
      </c>
      <c r="V38" s="496" t="s">
        <v>64</v>
      </c>
      <c r="W38" s="118" t="s">
        <v>65</v>
      </c>
      <c r="X38" s="342">
        <v>5422</v>
      </c>
      <c r="Y38" s="144">
        <v>70.847399999999993</v>
      </c>
      <c r="Z38" s="144">
        <v>38.15</v>
      </c>
      <c r="AA38" s="144">
        <v>0.70361490225009216</v>
      </c>
      <c r="AB38" s="144">
        <v>32.7577</v>
      </c>
      <c r="AC38" s="144">
        <v>46.236982585105459</v>
      </c>
      <c r="AD38" s="342">
        <v>36955</v>
      </c>
      <c r="AE38" s="145">
        <v>8.8642132323095648</v>
      </c>
      <c r="AF38" s="496" t="s">
        <v>64</v>
      </c>
      <c r="AG38" s="118" t="s">
        <v>65</v>
      </c>
      <c r="AH38" s="342">
        <v>0</v>
      </c>
      <c r="AI38" s="144">
        <v>0</v>
      </c>
      <c r="AJ38" s="144">
        <v>0</v>
      </c>
      <c r="AK38" s="144">
        <v>0</v>
      </c>
      <c r="AL38" s="144">
        <v>0</v>
      </c>
      <c r="AM38" s="144">
        <v>0</v>
      </c>
      <c r="AN38" s="342">
        <v>0</v>
      </c>
      <c r="AO38" s="145">
        <v>0</v>
      </c>
      <c r="AP38" s="496" t="s">
        <v>64</v>
      </c>
      <c r="AQ38" s="118" t="s">
        <v>65</v>
      </c>
      <c r="AR38" s="342">
        <v>0</v>
      </c>
      <c r="AS38" s="144">
        <v>0</v>
      </c>
      <c r="AT38" s="144">
        <v>0</v>
      </c>
      <c r="AU38" s="144">
        <v>0</v>
      </c>
      <c r="AV38" s="144">
        <v>0</v>
      </c>
      <c r="AW38" s="144">
        <v>0</v>
      </c>
      <c r="AX38" s="342">
        <v>0</v>
      </c>
      <c r="AY38" s="145">
        <v>0</v>
      </c>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row>
    <row r="39" spans="1:241" ht="16.899999999999999" customHeight="1">
      <c r="A39" s="26"/>
      <c r="B39" s="497"/>
      <c r="C39" s="118" t="s">
        <v>66</v>
      </c>
      <c r="D39" s="342">
        <v>2968</v>
      </c>
      <c r="E39" s="144">
        <v>288.98070000000001</v>
      </c>
      <c r="F39" s="144">
        <v>292.58000000000004</v>
      </c>
      <c r="G39" s="144">
        <v>9.8578167115902975</v>
      </c>
      <c r="H39" s="144">
        <v>288.98070000000001</v>
      </c>
      <c r="I39" s="144">
        <v>100</v>
      </c>
      <c r="J39" s="342">
        <v>19732</v>
      </c>
      <c r="K39" s="145">
        <v>146.45281775795661</v>
      </c>
      <c r="L39" s="497"/>
      <c r="M39" s="118" t="s">
        <v>66</v>
      </c>
      <c r="N39" s="342">
        <v>242.5</v>
      </c>
      <c r="O39" s="144">
        <v>8.9807000000000006</v>
      </c>
      <c r="P39" s="144">
        <v>8.98</v>
      </c>
      <c r="Q39" s="144">
        <v>3.7030927835051548</v>
      </c>
      <c r="R39" s="144">
        <v>8.9807000000000006</v>
      </c>
      <c r="S39" s="144">
        <v>100</v>
      </c>
      <c r="T39" s="342">
        <v>10729</v>
      </c>
      <c r="U39" s="145">
        <v>8.3704911920961891</v>
      </c>
      <c r="V39" s="497"/>
      <c r="W39" s="118" t="s">
        <v>66</v>
      </c>
      <c r="X39" s="342">
        <v>2725.5</v>
      </c>
      <c r="Y39" s="144">
        <v>280</v>
      </c>
      <c r="Z39" s="144">
        <v>283.60000000000002</v>
      </c>
      <c r="AA39" s="144">
        <v>10.405430196294258</v>
      </c>
      <c r="AB39" s="144">
        <v>280</v>
      </c>
      <c r="AC39" s="144">
        <v>100</v>
      </c>
      <c r="AD39" s="342">
        <v>9003</v>
      </c>
      <c r="AE39" s="145">
        <v>311.00744196378986</v>
      </c>
      <c r="AF39" s="497"/>
      <c r="AG39" s="118" t="s">
        <v>66</v>
      </c>
      <c r="AH39" s="342">
        <v>0</v>
      </c>
      <c r="AI39" s="144">
        <v>0</v>
      </c>
      <c r="AJ39" s="144">
        <v>0</v>
      </c>
      <c r="AK39" s="144">
        <v>0</v>
      </c>
      <c r="AL39" s="144">
        <v>0</v>
      </c>
      <c r="AM39" s="144">
        <v>0</v>
      </c>
      <c r="AN39" s="342">
        <v>0</v>
      </c>
      <c r="AO39" s="145">
        <v>0</v>
      </c>
      <c r="AP39" s="497"/>
      <c r="AQ39" s="118" t="s">
        <v>66</v>
      </c>
      <c r="AR39" s="342">
        <v>0</v>
      </c>
      <c r="AS39" s="144">
        <v>0</v>
      </c>
      <c r="AT39" s="144">
        <v>0</v>
      </c>
      <c r="AU39" s="144">
        <v>0</v>
      </c>
      <c r="AV39" s="144">
        <v>0</v>
      </c>
      <c r="AW39" s="144">
        <v>0</v>
      </c>
      <c r="AX39" s="342">
        <v>0</v>
      </c>
      <c r="AY39" s="145">
        <v>0</v>
      </c>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row>
    <row r="40" spans="1:241" ht="16.899999999999999" customHeight="1">
      <c r="A40" s="26"/>
      <c r="B40" s="497"/>
      <c r="C40" s="118" t="s">
        <v>67</v>
      </c>
      <c r="D40" s="342">
        <v>2992</v>
      </c>
      <c r="E40" s="144">
        <v>11.8809</v>
      </c>
      <c r="F40" s="144">
        <v>3.4</v>
      </c>
      <c r="G40" s="144">
        <v>0.11363636363636363</v>
      </c>
      <c r="H40" s="144">
        <v>3.8614999999999999</v>
      </c>
      <c r="I40" s="144">
        <v>32.501746500685975</v>
      </c>
      <c r="J40" s="342">
        <v>17889</v>
      </c>
      <c r="K40" s="145">
        <v>2.1585890770864777</v>
      </c>
      <c r="L40" s="497"/>
      <c r="M40" s="118" t="s">
        <v>67</v>
      </c>
      <c r="N40" s="342">
        <v>340.2</v>
      </c>
      <c r="O40" s="144">
        <v>8.1975999999999996</v>
      </c>
      <c r="P40" s="144">
        <v>0.6</v>
      </c>
      <c r="Q40" s="144">
        <v>0.17636684303350969</v>
      </c>
      <c r="R40" s="144">
        <v>0.58989999999999998</v>
      </c>
      <c r="S40" s="144">
        <v>7.1960085878793798</v>
      </c>
      <c r="T40" s="342">
        <v>11934</v>
      </c>
      <c r="U40" s="145">
        <v>0.49430199430199434</v>
      </c>
      <c r="V40" s="497"/>
      <c r="W40" s="118" t="s">
        <v>67</v>
      </c>
      <c r="X40" s="342">
        <v>2651.8</v>
      </c>
      <c r="Y40" s="144">
        <v>3.6833</v>
      </c>
      <c r="Z40" s="144">
        <v>2.8</v>
      </c>
      <c r="AA40" s="144">
        <v>0.10558865676144505</v>
      </c>
      <c r="AB40" s="144">
        <v>3.2715999999999998</v>
      </c>
      <c r="AC40" s="144">
        <v>88.822523280753657</v>
      </c>
      <c r="AD40" s="342">
        <v>5955</v>
      </c>
      <c r="AE40" s="145">
        <v>5.4938706968933673</v>
      </c>
      <c r="AF40" s="497"/>
      <c r="AG40" s="118" t="s">
        <v>67</v>
      </c>
      <c r="AH40" s="342">
        <v>0</v>
      </c>
      <c r="AI40" s="144">
        <v>0</v>
      </c>
      <c r="AJ40" s="144">
        <v>0</v>
      </c>
      <c r="AK40" s="144">
        <v>0</v>
      </c>
      <c r="AL40" s="144">
        <v>0</v>
      </c>
      <c r="AM40" s="144">
        <v>0</v>
      </c>
      <c r="AN40" s="342">
        <v>0</v>
      </c>
      <c r="AO40" s="145">
        <v>0</v>
      </c>
      <c r="AP40" s="497"/>
      <c r="AQ40" s="118" t="s">
        <v>67</v>
      </c>
      <c r="AR40" s="342">
        <v>0</v>
      </c>
      <c r="AS40" s="144">
        <v>0</v>
      </c>
      <c r="AT40" s="144">
        <v>0</v>
      </c>
      <c r="AU40" s="144">
        <v>0</v>
      </c>
      <c r="AV40" s="144">
        <v>0</v>
      </c>
      <c r="AW40" s="144">
        <v>0</v>
      </c>
      <c r="AX40" s="342">
        <v>0</v>
      </c>
      <c r="AY40" s="145">
        <v>0</v>
      </c>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row>
    <row r="41" spans="1:241" ht="16.899999999999999" customHeight="1">
      <c r="A41" s="26"/>
      <c r="B41" s="497"/>
      <c r="C41" s="118" t="s">
        <v>68</v>
      </c>
      <c r="D41" s="342">
        <v>3864</v>
      </c>
      <c r="E41" s="144">
        <v>220.52000000000007</v>
      </c>
      <c r="F41" s="144">
        <v>352.7</v>
      </c>
      <c r="G41" s="144">
        <v>9.1278467908902687</v>
      </c>
      <c r="H41" s="144">
        <v>203.3</v>
      </c>
      <c r="I41" s="144">
        <v>92.191184473063643</v>
      </c>
      <c r="J41" s="342">
        <v>18192</v>
      </c>
      <c r="K41" s="145">
        <v>111.75241864555849</v>
      </c>
      <c r="L41" s="497"/>
      <c r="M41" s="118" t="s">
        <v>68</v>
      </c>
      <c r="N41" s="342">
        <v>186.7</v>
      </c>
      <c r="O41" s="144">
        <v>3.95</v>
      </c>
      <c r="P41" s="144">
        <v>0</v>
      </c>
      <c r="Q41" s="144">
        <v>0</v>
      </c>
      <c r="R41" s="144">
        <v>0</v>
      </c>
      <c r="S41" s="144">
        <v>0</v>
      </c>
      <c r="T41" s="342">
        <v>3386</v>
      </c>
      <c r="U41" s="145">
        <v>0</v>
      </c>
      <c r="V41" s="497"/>
      <c r="W41" s="118" t="s">
        <v>68</v>
      </c>
      <c r="X41" s="342">
        <v>3677.3</v>
      </c>
      <c r="Y41" s="144">
        <v>216.57000000000008</v>
      </c>
      <c r="Z41" s="144">
        <v>352.7</v>
      </c>
      <c r="AA41" s="144">
        <v>9.5912762080874536</v>
      </c>
      <c r="AB41" s="144">
        <v>203.3</v>
      </c>
      <c r="AC41" s="144">
        <v>93.872650875005746</v>
      </c>
      <c r="AD41" s="342">
        <v>14806</v>
      </c>
      <c r="AE41" s="145">
        <v>137.30919897338919</v>
      </c>
      <c r="AF41" s="497"/>
      <c r="AG41" s="118" t="s">
        <v>68</v>
      </c>
      <c r="AH41" s="342">
        <v>0</v>
      </c>
      <c r="AI41" s="144">
        <v>0</v>
      </c>
      <c r="AJ41" s="144">
        <v>0</v>
      </c>
      <c r="AK41" s="144">
        <v>0</v>
      </c>
      <c r="AL41" s="144">
        <v>0</v>
      </c>
      <c r="AM41" s="144">
        <v>0</v>
      </c>
      <c r="AN41" s="342">
        <v>0</v>
      </c>
      <c r="AO41" s="145">
        <v>0</v>
      </c>
      <c r="AP41" s="497"/>
      <c r="AQ41" s="118" t="s">
        <v>68</v>
      </c>
      <c r="AR41" s="342">
        <v>0</v>
      </c>
      <c r="AS41" s="144">
        <v>0</v>
      </c>
      <c r="AT41" s="144">
        <v>0</v>
      </c>
      <c r="AU41" s="144">
        <v>0</v>
      </c>
      <c r="AV41" s="144">
        <v>0</v>
      </c>
      <c r="AW41" s="144">
        <v>0</v>
      </c>
      <c r="AX41" s="342">
        <v>0</v>
      </c>
      <c r="AY41" s="145">
        <v>0</v>
      </c>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row>
    <row r="42" spans="1:241" ht="16.899999999999999" customHeight="1">
      <c r="A42" s="26"/>
      <c r="B42" s="498"/>
      <c r="C42" s="33" t="s">
        <v>34</v>
      </c>
      <c r="D42" s="341">
        <f t="shared" ref="D42:J42" si="29">SUM(D38:D41)</f>
        <v>16359</v>
      </c>
      <c r="E42" s="142">
        <f t="shared" si="29"/>
        <v>700.37170000000015</v>
      </c>
      <c r="F42" s="142">
        <f t="shared" si="29"/>
        <v>793.94</v>
      </c>
      <c r="G42" s="142">
        <f>F42/D42*100</f>
        <v>4.853230637569534</v>
      </c>
      <c r="H42" s="142">
        <f t="shared" si="29"/>
        <v>602.01340000000005</v>
      </c>
      <c r="I42" s="142">
        <f>H42/E42*100</f>
        <v>85.956271505544834</v>
      </c>
      <c r="J42" s="341">
        <f t="shared" si="29"/>
        <v>147604</v>
      </c>
      <c r="K42" s="143">
        <f t="shared" si="11"/>
        <v>40.785710414351918</v>
      </c>
      <c r="L42" s="498"/>
      <c r="M42" s="33" t="s">
        <v>34</v>
      </c>
      <c r="N42" s="341">
        <f t="shared" ref="N42:T42" si="30">SUM(N38:N41)</f>
        <v>1882.4</v>
      </c>
      <c r="O42" s="142">
        <f t="shared" si="30"/>
        <v>129.27100000000002</v>
      </c>
      <c r="P42" s="142">
        <f t="shared" si="30"/>
        <v>116.69000000000001</v>
      </c>
      <c r="Q42" s="142">
        <f t="shared" si="2"/>
        <v>6.1990012749681256</v>
      </c>
      <c r="R42" s="142">
        <f t="shared" si="30"/>
        <v>82.684099999999987</v>
      </c>
      <c r="S42" s="142">
        <f t="shared" si="3"/>
        <v>63.96183212011973</v>
      </c>
      <c r="T42" s="341">
        <f t="shared" si="30"/>
        <v>80885</v>
      </c>
      <c r="U42" s="143">
        <f t="shared" si="4"/>
        <v>10.222426902392284</v>
      </c>
      <c r="V42" s="498"/>
      <c r="W42" s="33" t="s">
        <v>34</v>
      </c>
      <c r="X42" s="341">
        <f t="shared" ref="X42:AD42" si="31">SUM(X38:X41)</f>
        <v>14476.599999999999</v>
      </c>
      <c r="Y42" s="142">
        <f t="shared" si="31"/>
        <v>571.10070000000007</v>
      </c>
      <c r="Z42" s="142">
        <f t="shared" si="31"/>
        <v>677.25</v>
      </c>
      <c r="AA42" s="142">
        <f t="shared" si="6"/>
        <v>4.6782393655968946</v>
      </c>
      <c r="AB42" s="142">
        <f t="shared" si="31"/>
        <v>519.32929999999999</v>
      </c>
      <c r="AC42" s="142">
        <f t="shared" si="7"/>
        <v>90.934803616945302</v>
      </c>
      <c r="AD42" s="341">
        <f t="shared" si="31"/>
        <v>66719</v>
      </c>
      <c r="AE42" s="143">
        <f t="shared" si="8"/>
        <v>77.838291940826451</v>
      </c>
      <c r="AF42" s="498"/>
      <c r="AG42" s="33" t="s">
        <v>34</v>
      </c>
      <c r="AH42" s="341">
        <f t="shared" ref="AH42:AN42" si="32">SUM(AH38:AH41)</f>
        <v>0</v>
      </c>
      <c r="AI42" s="142">
        <f t="shared" si="32"/>
        <v>0</v>
      </c>
      <c r="AJ42" s="142">
        <f t="shared" si="32"/>
        <v>0</v>
      </c>
      <c r="AK42" s="142">
        <v>0</v>
      </c>
      <c r="AL42" s="142">
        <f t="shared" si="32"/>
        <v>0</v>
      </c>
      <c r="AM42" s="142">
        <v>0</v>
      </c>
      <c r="AN42" s="341">
        <f t="shared" si="32"/>
        <v>0</v>
      </c>
      <c r="AO42" s="143">
        <v>0</v>
      </c>
      <c r="AP42" s="498"/>
      <c r="AQ42" s="33" t="s">
        <v>34</v>
      </c>
      <c r="AR42" s="341">
        <f t="shared" ref="AR42:AX42" si="33">SUM(AR38:AR41)</f>
        <v>0</v>
      </c>
      <c r="AS42" s="142">
        <f t="shared" si="33"/>
        <v>0</v>
      </c>
      <c r="AT42" s="142">
        <f t="shared" si="33"/>
        <v>0</v>
      </c>
      <c r="AU42" s="142">
        <v>0</v>
      </c>
      <c r="AV42" s="142">
        <f t="shared" si="33"/>
        <v>0</v>
      </c>
      <c r="AW42" s="142">
        <v>0</v>
      </c>
      <c r="AX42" s="341">
        <f t="shared" si="33"/>
        <v>0</v>
      </c>
      <c r="AY42" s="143">
        <v>0</v>
      </c>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row>
    <row r="43" spans="1:241" ht="16.899999999999999" customHeight="1">
      <c r="A43" s="26"/>
      <c r="B43" s="77" t="s">
        <v>69</v>
      </c>
      <c r="C43" s="33" t="s">
        <v>70</v>
      </c>
      <c r="D43" s="340">
        <v>4899</v>
      </c>
      <c r="E43" s="140">
        <v>103.08850700000002</v>
      </c>
      <c r="F43" s="140">
        <v>83.868799999999993</v>
      </c>
      <c r="G43" s="140">
        <v>1.7119575423555826</v>
      </c>
      <c r="H43" s="140">
        <v>79.074799999999996</v>
      </c>
      <c r="I43" s="140">
        <v>76.705737915090737</v>
      </c>
      <c r="J43" s="340">
        <v>148699</v>
      </c>
      <c r="K43" s="141">
        <v>5.3177761787234612</v>
      </c>
      <c r="L43" s="77" t="s">
        <v>69</v>
      </c>
      <c r="M43" s="33" t="s">
        <v>70</v>
      </c>
      <c r="N43" s="340">
        <v>1461.5</v>
      </c>
      <c r="O43" s="140">
        <v>19.681307000000007</v>
      </c>
      <c r="P43" s="140">
        <v>9.66</v>
      </c>
      <c r="Q43" s="140">
        <v>0.66096476223058498</v>
      </c>
      <c r="R43" s="140">
        <v>9.6834999999999987</v>
      </c>
      <c r="S43" s="140">
        <v>49.201508822559369</v>
      </c>
      <c r="T43" s="340">
        <v>110905</v>
      </c>
      <c r="U43" s="141">
        <v>0.87313466480320989</v>
      </c>
      <c r="V43" s="77" t="s">
        <v>69</v>
      </c>
      <c r="W43" s="33" t="s">
        <v>70</v>
      </c>
      <c r="X43" s="340">
        <v>3437.5</v>
      </c>
      <c r="Y43" s="140">
        <v>83.407200000000017</v>
      </c>
      <c r="Z43" s="140">
        <v>74.208799999999997</v>
      </c>
      <c r="AA43" s="140">
        <v>2.1588014545454546</v>
      </c>
      <c r="AB43" s="140">
        <v>69.391300000000001</v>
      </c>
      <c r="AC43" s="140">
        <v>83.195815229380671</v>
      </c>
      <c r="AD43" s="340">
        <v>37794</v>
      </c>
      <c r="AE43" s="141">
        <v>18.360401121871199</v>
      </c>
      <c r="AF43" s="77" t="s">
        <v>69</v>
      </c>
      <c r="AG43" s="33" t="s">
        <v>70</v>
      </c>
      <c r="AH43" s="340">
        <v>0</v>
      </c>
      <c r="AI43" s="140">
        <v>0</v>
      </c>
      <c r="AJ43" s="140">
        <v>0</v>
      </c>
      <c r="AK43" s="140">
        <v>0</v>
      </c>
      <c r="AL43" s="140">
        <v>0</v>
      </c>
      <c r="AM43" s="140">
        <v>0</v>
      </c>
      <c r="AN43" s="340">
        <v>0</v>
      </c>
      <c r="AO43" s="141">
        <v>0</v>
      </c>
      <c r="AP43" s="77" t="s">
        <v>69</v>
      </c>
      <c r="AQ43" s="33" t="s">
        <v>70</v>
      </c>
      <c r="AR43" s="340">
        <v>0</v>
      </c>
      <c r="AS43" s="140">
        <v>0</v>
      </c>
      <c r="AT43" s="140">
        <v>0</v>
      </c>
      <c r="AU43" s="140">
        <v>0</v>
      </c>
      <c r="AV43" s="140">
        <v>0</v>
      </c>
      <c r="AW43" s="140">
        <v>0</v>
      </c>
      <c r="AX43" s="340">
        <v>0</v>
      </c>
      <c r="AY43" s="141">
        <v>0</v>
      </c>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row>
    <row r="44" spans="1:241" ht="16.899999999999999" customHeight="1">
      <c r="A44" s="26"/>
      <c r="B44" s="77" t="s">
        <v>71</v>
      </c>
      <c r="C44" s="33" t="s">
        <v>72</v>
      </c>
      <c r="D44" s="341">
        <v>5864</v>
      </c>
      <c r="E44" s="142">
        <v>108.8368</v>
      </c>
      <c r="F44" s="142">
        <v>502.09</v>
      </c>
      <c r="G44" s="142">
        <v>8.5622442019099587</v>
      </c>
      <c r="H44" s="142">
        <v>73.804000000000002</v>
      </c>
      <c r="I44" s="142">
        <v>67.811622539435191</v>
      </c>
      <c r="J44" s="341">
        <v>52862</v>
      </c>
      <c r="K44" s="143">
        <v>13.961635957776855</v>
      </c>
      <c r="L44" s="77" t="s">
        <v>71</v>
      </c>
      <c r="M44" s="33" t="s">
        <v>72</v>
      </c>
      <c r="N44" s="341">
        <v>813.4</v>
      </c>
      <c r="O44" s="142">
        <v>28.822500000000002</v>
      </c>
      <c r="P44" s="142">
        <v>17.59</v>
      </c>
      <c r="Q44" s="142">
        <v>2.1625276616670766</v>
      </c>
      <c r="R44" s="142">
        <v>17.669599999999999</v>
      </c>
      <c r="S44" s="142">
        <v>61.304883337670212</v>
      </c>
      <c r="T44" s="341">
        <v>26006</v>
      </c>
      <c r="U44" s="143">
        <v>6.7944320541413523</v>
      </c>
      <c r="V44" s="77" t="s">
        <v>71</v>
      </c>
      <c r="W44" s="33" t="s">
        <v>72</v>
      </c>
      <c r="X44" s="341">
        <v>5050.6000000000004</v>
      </c>
      <c r="Y44" s="142">
        <v>80.014299999999992</v>
      </c>
      <c r="Z44" s="142">
        <v>484.5</v>
      </c>
      <c r="AA44" s="142">
        <v>9.5929196531105205</v>
      </c>
      <c r="AB44" s="142">
        <v>56.134399999999999</v>
      </c>
      <c r="AC44" s="142">
        <v>70.155459711576569</v>
      </c>
      <c r="AD44" s="341">
        <v>26856</v>
      </c>
      <c r="AE44" s="143">
        <v>20.901995829609767</v>
      </c>
      <c r="AF44" s="77" t="s">
        <v>71</v>
      </c>
      <c r="AG44" s="33" t="s">
        <v>72</v>
      </c>
      <c r="AH44" s="341">
        <v>0</v>
      </c>
      <c r="AI44" s="142">
        <v>0</v>
      </c>
      <c r="AJ44" s="142">
        <v>0</v>
      </c>
      <c r="AK44" s="142">
        <v>0</v>
      </c>
      <c r="AL44" s="142">
        <v>0</v>
      </c>
      <c r="AM44" s="142">
        <v>0</v>
      </c>
      <c r="AN44" s="341">
        <v>0</v>
      </c>
      <c r="AO44" s="143">
        <v>0</v>
      </c>
      <c r="AP44" s="77" t="s">
        <v>71</v>
      </c>
      <c r="AQ44" s="33" t="s">
        <v>72</v>
      </c>
      <c r="AR44" s="341">
        <v>0</v>
      </c>
      <c r="AS44" s="142">
        <v>0</v>
      </c>
      <c r="AT44" s="142">
        <v>0</v>
      </c>
      <c r="AU44" s="142">
        <v>0</v>
      </c>
      <c r="AV44" s="142">
        <v>0</v>
      </c>
      <c r="AW44" s="142">
        <v>0</v>
      </c>
      <c r="AX44" s="341">
        <v>0</v>
      </c>
      <c r="AY44" s="143">
        <v>0</v>
      </c>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row>
    <row r="45" spans="1:241" ht="16.899999999999999" customHeight="1">
      <c r="A45" s="26"/>
      <c r="B45" s="117" t="s">
        <v>73</v>
      </c>
      <c r="C45" s="33" t="s">
        <v>74</v>
      </c>
      <c r="D45" s="341">
        <v>6744</v>
      </c>
      <c r="E45" s="142">
        <v>60.637399999999985</v>
      </c>
      <c r="F45" s="142">
        <v>40.98</v>
      </c>
      <c r="G45" s="142">
        <v>0.60765124555160144</v>
      </c>
      <c r="H45" s="142">
        <v>26.393299999999996</v>
      </c>
      <c r="I45" s="142">
        <v>43.526437479179521</v>
      </c>
      <c r="J45" s="341">
        <v>116828</v>
      </c>
      <c r="K45" s="143">
        <v>2.2591587633101651</v>
      </c>
      <c r="L45" s="117" t="s">
        <v>73</v>
      </c>
      <c r="M45" s="33" t="s">
        <v>74</v>
      </c>
      <c r="N45" s="341">
        <v>1531.7</v>
      </c>
      <c r="O45" s="142">
        <v>23.038699999999992</v>
      </c>
      <c r="P45" s="142">
        <v>4.7999999999999989</v>
      </c>
      <c r="Q45" s="142">
        <v>0.31337729320362989</v>
      </c>
      <c r="R45" s="142">
        <v>4.8720000000000008</v>
      </c>
      <c r="S45" s="142">
        <v>21.147026524934141</v>
      </c>
      <c r="T45" s="341">
        <v>91313</v>
      </c>
      <c r="U45" s="143">
        <v>0.53354943983879632</v>
      </c>
      <c r="V45" s="117" t="s">
        <v>73</v>
      </c>
      <c r="W45" s="33" t="s">
        <v>74</v>
      </c>
      <c r="X45" s="341">
        <v>5212.3</v>
      </c>
      <c r="Y45" s="142">
        <v>37.598699999999994</v>
      </c>
      <c r="Z45" s="142">
        <v>36.18</v>
      </c>
      <c r="AA45" s="142">
        <v>0.69412735260825353</v>
      </c>
      <c r="AB45" s="142">
        <v>21.521299999999997</v>
      </c>
      <c r="AC45" s="142">
        <v>57.239479024540742</v>
      </c>
      <c r="AD45" s="341">
        <v>25515</v>
      </c>
      <c r="AE45" s="143">
        <v>8.4347638643934921</v>
      </c>
      <c r="AF45" s="117" t="s">
        <v>73</v>
      </c>
      <c r="AG45" s="33" t="s">
        <v>74</v>
      </c>
      <c r="AH45" s="341">
        <v>0</v>
      </c>
      <c r="AI45" s="142">
        <v>0</v>
      </c>
      <c r="AJ45" s="142">
        <v>0</v>
      </c>
      <c r="AK45" s="142">
        <v>0</v>
      </c>
      <c r="AL45" s="142">
        <v>0</v>
      </c>
      <c r="AM45" s="142">
        <v>0</v>
      </c>
      <c r="AN45" s="341">
        <v>0</v>
      </c>
      <c r="AO45" s="143">
        <v>0</v>
      </c>
      <c r="AP45" s="117" t="s">
        <v>73</v>
      </c>
      <c r="AQ45" s="33" t="s">
        <v>74</v>
      </c>
      <c r="AR45" s="341">
        <v>0</v>
      </c>
      <c r="AS45" s="142">
        <v>0</v>
      </c>
      <c r="AT45" s="142">
        <v>0</v>
      </c>
      <c r="AU45" s="142">
        <v>0</v>
      </c>
      <c r="AV45" s="142">
        <v>0</v>
      </c>
      <c r="AW45" s="142">
        <v>0</v>
      </c>
      <c r="AX45" s="341">
        <v>0</v>
      </c>
      <c r="AY45" s="143">
        <v>0</v>
      </c>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row>
    <row r="46" spans="1:241" ht="16.899999999999999" customHeight="1">
      <c r="A46" s="26"/>
      <c r="B46" s="492" t="s">
        <v>75</v>
      </c>
      <c r="C46" s="118" t="s">
        <v>76</v>
      </c>
      <c r="D46" s="342">
        <v>4551</v>
      </c>
      <c r="E46" s="144">
        <v>93.859900000000039</v>
      </c>
      <c r="F46" s="144">
        <v>104.71000000000001</v>
      </c>
      <c r="G46" s="144">
        <v>2.3008130081300813</v>
      </c>
      <c r="H46" s="144">
        <v>85.420500000000004</v>
      </c>
      <c r="I46" s="144">
        <v>91.008513752944523</v>
      </c>
      <c r="J46" s="342">
        <v>226940</v>
      </c>
      <c r="K46" s="145">
        <v>3.764012514320966</v>
      </c>
      <c r="L46" s="492" t="s">
        <v>75</v>
      </c>
      <c r="M46" s="118" t="s">
        <v>76</v>
      </c>
      <c r="N46" s="342">
        <v>2527</v>
      </c>
      <c r="O46" s="144">
        <v>70.414600000000036</v>
      </c>
      <c r="P46" s="144">
        <v>72.210000000000008</v>
      </c>
      <c r="Q46" s="144">
        <v>2.8575385833003564</v>
      </c>
      <c r="R46" s="144">
        <v>66.895900000000012</v>
      </c>
      <c r="S46" s="144">
        <v>95.002882924847938</v>
      </c>
      <c r="T46" s="342">
        <v>198774</v>
      </c>
      <c r="U46" s="145">
        <v>3.3654250555907721</v>
      </c>
      <c r="V46" s="492" t="s">
        <v>75</v>
      </c>
      <c r="W46" s="118" t="s">
        <v>76</v>
      </c>
      <c r="X46" s="342">
        <v>2024</v>
      </c>
      <c r="Y46" s="144">
        <v>23.4453</v>
      </c>
      <c r="Z46" s="144">
        <v>32.5</v>
      </c>
      <c r="AA46" s="144">
        <v>1.6057312252964429</v>
      </c>
      <c r="AB46" s="144">
        <v>18.5246</v>
      </c>
      <c r="AC46" s="144">
        <v>79.011998140352219</v>
      </c>
      <c r="AD46" s="342">
        <v>28166</v>
      </c>
      <c r="AE46" s="145">
        <v>6.5769367322303482</v>
      </c>
      <c r="AF46" s="492" t="s">
        <v>75</v>
      </c>
      <c r="AG46" s="118" t="s">
        <v>76</v>
      </c>
      <c r="AH46" s="342">
        <v>0</v>
      </c>
      <c r="AI46" s="144">
        <v>0</v>
      </c>
      <c r="AJ46" s="144">
        <v>0</v>
      </c>
      <c r="AK46" s="144">
        <v>0</v>
      </c>
      <c r="AL46" s="144">
        <v>0</v>
      </c>
      <c r="AM46" s="144">
        <v>0</v>
      </c>
      <c r="AN46" s="342">
        <v>0</v>
      </c>
      <c r="AO46" s="145">
        <v>0</v>
      </c>
      <c r="AP46" s="492" t="s">
        <v>75</v>
      </c>
      <c r="AQ46" s="118" t="s">
        <v>76</v>
      </c>
      <c r="AR46" s="342">
        <v>0</v>
      </c>
      <c r="AS46" s="144">
        <v>0</v>
      </c>
      <c r="AT46" s="144">
        <v>0</v>
      </c>
      <c r="AU46" s="144">
        <v>0</v>
      </c>
      <c r="AV46" s="144">
        <v>0</v>
      </c>
      <c r="AW46" s="144">
        <v>0</v>
      </c>
      <c r="AX46" s="342">
        <v>0</v>
      </c>
      <c r="AY46" s="145">
        <v>0</v>
      </c>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row>
    <row r="47" spans="1:241" ht="16.899999999999999" customHeight="1">
      <c r="A47" s="26"/>
      <c r="B47" s="493"/>
      <c r="C47" s="118" t="s">
        <v>77</v>
      </c>
      <c r="D47" s="342">
        <v>1479</v>
      </c>
      <c r="E47" s="144">
        <v>24.011555000000001</v>
      </c>
      <c r="F47" s="144">
        <v>17.86</v>
      </c>
      <c r="G47" s="144">
        <v>1.2075726842461121</v>
      </c>
      <c r="H47" s="144">
        <v>15.305355</v>
      </c>
      <c r="I47" s="144">
        <v>63.741623564154835</v>
      </c>
      <c r="J47" s="342">
        <v>44841</v>
      </c>
      <c r="K47" s="145">
        <v>3.4132501505318795</v>
      </c>
      <c r="L47" s="493"/>
      <c r="M47" s="118" t="s">
        <v>77</v>
      </c>
      <c r="N47" s="342">
        <v>569</v>
      </c>
      <c r="O47" s="144">
        <v>14.216855000000002</v>
      </c>
      <c r="P47" s="144">
        <v>5.66</v>
      </c>
      <c r="Q47" s="144">
        <v>0.99472759226713525</v>
      </c>
      <c r="R47" s="144">
        <v>5.6398550000000007</v>
      </c>
      <c r="S47" s="144">
        <v>39.670201320896922</v>
      </c>
      <c r="T47" s="342">
        <v>33388</v>
      </c>
      <c r="U47" s="145">
        <v>1.6891862345752966</v>
      </c>
      <c r="V47" s="493"/>
      <c r="W47" s="118" t="s">
        <v>77</v>
      </c>
      <c r="X47" s="342">
        <v>910</v>
      </c>
      <c r="Y47" s="144">
        <v>9.7947000000000006</v>
      </c>
      <c r="Z47" s="144">
        <v>12.2</v>
      </c>
      <c r="AA47" s="144">
        <v>1.3406593406593406</v>
      </c>
      <c r="AB47" s="144">
        <v>9.6654999999999998</v>
      </c>
      <c r="AC47" s="144">
        <v>98.680919272667865</v>
      </c>
      <c r="AD47" s="342">
        <v>11453</v>
      </c>
      <c r="AE47" s="145">
        <v>8.4392735527809304</v>
      </c>
      <c r="AF47" s="493"/>
      <c r="AG47" s="118" t="s">
        <v>77</v>
      </c>
      <c r="AH47" s="342">
        <v>0</v>
      </c>
      <c r="AI47" s="144">
        <v>0</v>
      </c>
      <c r="AJ47" s="144">
        <v>0</v>
      </c>
      <c r="AK47" s="144">
        <v>0</v>
      </c>
      <c r="AL47" s="144">
        <v>0</v>
      </c>
      <c r="AM47" s="144">
        <v>0</v>
      </c>
      <c r="AN47" s="342">
        <v>0</v>
      </c>
      <c r="AO47" s="145">
        <v>0</v>
      </c>
      <c r="AP47" s="493"/>
      <c r="AQ47" s="118" t="s">
        <v>77</v>
      </c>
      <c r="AR47" s="342">
        <v>0</v>
      </c>
      <c r="AS47" s="144">
        <v>0</v>
      </c>
      <c r="AT47" s="144">
        <v>0</v>
      </c>
      <c r="AU47" s="144">
        <v>0</v>
      </c>
      <c r="AV47" s="144">
        <v>0</v>
      </c>
      <c r="AW47" s="144">
        <v>0</v>
      </c>
      <c r="AX47" s="342">
        <v>0</v>
      </c>
      <c r="AY47" s="145">
        <v>0</v>
      </c>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row>
    <row r="48" spans="1:241" ht="16.899999999999999" customHeight="1">
      <c r="A48" s="26"/>
      <c r="B48" s="494"/>
      <c r="C48" s="33" t="s">
        <v>34</v>
      </c>
      <c r="D48" s="341">
        <f t="shared" ref="D48:J48" si="34">SUM(D46:D47)</f>
        <v>6030</v>
      </c>
      <c r="E48" s="142">
        <f t="shared" si="34"/>
        <v>117.87145500000004</v>
      </c>
      <c r="F48" s="142">
        <f t="shared" si="34"/>
        <v>122.57000000000001</v>
      </c>
      <c r="G48" s="142">
        <f>F48/D48*100</f>
        <v>2.0326699834162518</v>
      </c>
      <c r="H48" s="142">
        <f t="shared" si="34"/>
        <v>100.72585500000001</v>
      </c>
      <c r="I48" s="142">
        <f>H48/E48*100</f>
        <v>85.453984597034093</v>
      </c>
      <c r="J48" s="341">
        <f t="shared" si="34"/>
        <v>271781</v>
      </c>
      <c r="K48" s="143">
        <f t="shared" si="11"/>
        <v>3.7061404218837963</v>
      </c>
      <c r="L48" s="494"/>
      <c r="M48" s="33" t="s">
        <v>34</v>
      </c>
      <c r="N48" s="341">
        <f t="shared" ref="N48:T48" si="35">SUM(N46:N47)</f>
        <v>3096</v>
      </c>
      <c r="O48" s="142">
        <f t="shared" si="35"/>
        <v>84.631455000000045</v>
      </c>
      <c r="P48" s="142">
        <f t="shared" si="35"/>
        <v>77.87</v>
      </c>
      <c r="Q48" s="142">
        <f t="shared" si="2"/>
        <v>2.5151808785529717</v>
      </c>
      <c r="R48" s="142">
        <f t="shared" si="35"/>
        <v>72.535755000000009</v>
      </c>
      <c r="S48" s="142">
        <f t="shared" si="3"/>
        <v>85.707796232500044</v>
      </c>
      <c r="T48" s="341">
        <f t="shared" si="35"/>
        <v>232162</v>
      </c>
      <c r="U48" s="143">
        <f t="shared" si="4"/>
        <v>3.1243594989705468</v>
      </c>
      <c r="V48" s="494"/>
      <c r="W48" s="33" t="s">
        <v>34</v>
      </c>
      <c r="X48" s="341">
        <f t="shared" ref="X48:AD48" si="36">SUM(X46:X47)</f>
        <v>2934</v>
      </c>
      <c r="Y48" s="142">
        <f t="shared" si="36"/>
        <v>33.24</v>
      </c>
      <c r="Z48" s="142">
        <f t="shared" si="36"/>
        <v>44.7</v>
      </c>
      <c r="AA48" s="142">
        <f t="shared" si="6"/>
        <v>1.5235173824130881</v>
      </c>
      <c r="AB48" s="142">
        <f t="shared" si="36"/>
        <v>28.190100000000001</v>
      </c>
      <c r="AC48" s="142">
        <f t="shared" si="7"/>
        <v>84.807761732851986</v>
      </c>
      <c r="AD48" s="341">
        <f t="shared" si="36"/>
        <v>39619</v>
      </c>
      <c r="AE48" s="143">
        <f t="shared" si="8"/>
        <v>7.1152982155026629</v>
      </c>
      <c r="AF48" s="494"/>
      <c r="AG48" s="33" t="s">
        <v>34</v>
      </c>
      <c r="AH48" s="341">
        <f t="shared" ref="AH48:AN48" si="37">SUM(AH46:AH47)</f>
        <v>0</v>
      </c>
      <c r="AI48" s="142">
        <f t="shared" si="37"/>
        <v>0</v>
      </c>
      <c r="AJ48" s="142">
        <f t="shared" si="37"/>
        <v>0</v>
      </c>
      <c r="AK48" s="142">
        <v>0</v>
      </c>
      <c r="AL48" s="142">
        <f t="shared" si="37"/>
        <v>0</v>
      </c>
      <c r="AM48" s="142">
        <v>0</v>
      </c>
      <c r="AN48" s="341">
        <f t="shared" si="37"/>
        <v>0</v>
      </c>
      <c r="AO48" s="143">
        <v>0</v>
      </c>
      <c r="AP48" s="494"/>
      <c r="AQ48" s="33" t="s">
        <v>34</v>
      </c>
      <c r="AR48" s="341">
        <f t="shared" ref="AR48:AX48" si="38">SUM(AR46:AR47)</f>
        <v>0</v>
      </c>
      <c r="AS48" s="142">
        <f t="shared" si="38"/>
        <v>0</v>
      </c>
      <c r="AT48" s="142">
        <f t="shared" si="38"/>
        <v>0</v>
      </c>
      <c r="AU48" s="142">
        <v>0</v>
      </c>
      <c r="AV48" s="142">
        <f t="shared" si="38"/>
        <v>0</v>
      </c>
      <c r="AW48" s="142">
        <v>0</v>
      </c>
      <c r="AX48" s="341">
        <f t="shared" si="38"/>
        <v>0</v>
      </c>
      <c r="AY48" s="143">
        <v>0</v>
      </c>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row>
    <row r="49" spans="1:241" ht="16.899999999999999" customHeight="1">
      <c r="A49" s="26"/>
      <c r="B49" s="77" t="s">
        <v>78</v>
      </c>
      <c r="C49" s="33" t="s">
        <v>79</v>
      </c>
      <c r="D49" s="341">
        <v>4469</v>
      </c>
      <c r="E49" s="142">
        <v>51.771700000000003</v>
      </c>
      <c r="F49" s="142">
        <v>142.91999999999999</v>
      </c>
      <c r="G49" s="142">
        <v>3.1980308793913621</v>
      </c>
      <c r="H49" s="142">
        <v>30.864600000000003</v>
      </c>
      <c r="I49" s="142">
        <v>59.616740419959172</v>
      </c>
      <c r="J49" s="341">
        <v>145651</v>
      </c>
      <c r="K49" s="143">
        <v>2.1190791686977777</v>
      </c>
      <c r="L49" s="77" t="s">
        <v>78</v>
      </c>
      <c r="M49" s="33" t="s">
        <v>79</v>
      </c>
      <c r="N49" s="341">
        <v>1568</v>
      </c>
      <c r="O49" s="142">
        <v>17.2515</v>
      </c>
      <c r="P49" s="142">
        <v>13.219999999999999</v>
      </c>
      <c r="Q49" s="142">
        <v>0.84311224489795911</v>
      </c>
      <c r="R49" s="142">
        <v>11.4001</v>
      </c>
      <c r="S49" s="142">
        <v>66.081789989276302</v>
      </c>
      <c r="T49" s="341">
        <v>125536</v>
      </c>
      <c r="U49" s="143">
        <v>0.90811400713739487</v>
      </c>
      <c r="V49" s="77" t="s">
        <v>78</v>
      </c>
      <c r="W49" s="33" t="s">
        <v>79</v>
      </c>
      <c r="X49" s="341">
        <v>2901</v>
      </c>
      <c r="Y49" s="142">
        <v>34.520200000000003</v>
      </c>
      <c r="Z49" s="142">
        <v>129.69999999999999</v>
      </c>
      <c r="AA49" s="142">
        <v>4.47087211306446</v>
      </c>
      <c r="AB49" s="142">
        <v>19.464500000000001</v>
      </c>
      <c r="AC49" s="142">
        <v>56.385826269836215</v>
      </c>
      <c r="AD49" s="341">
        <v>20115</v>
      </c>
      <c r="AE49" s="143">
        <v>9.6766094954014417</v>
      </c>
      <c r="AF49" s="77" t="s">
        <v>78</v>
      </c>
      <c r="AG49" s="33" t="s">
        <v>79</v>
      </c>
      <c r="AH49" s="341">
        <v>0</v>
      </c>
      <c r="AI49" s="142">
        <v>0</v>
      </c>
      <c r="AJ49" s="142">
        <v>0</v>
      </c>
      <c r="AK49" s="142">
        <v>0</v>
      </c>
      <c r="AL49" s="142">
        <v>0</v>
      </c>
      <c r="AM49" s="142">
        <v>0</v>
      </c>
      <c r="AN49" s="341">
        <v>0</v>
      </c>
      <c r="AO49" s="143">
        <v>0</v>
      </c>
      <c r="AP49" s="77" t="s">
        <v>78</v>
      </c>
      <c r="AQ49" s="33" t="s">
        <v>79</v>
      </c>
      <c r="AR49" s="341">
        <v>0</v>
      </c>
      <c r="AS49" s="142">
        <v>0</v>
      </c>
      <c r="AT49" s="142">
        <v>0</v>
      </c>
      <c r="AU49" s="142">
        <v>0</v>
      </c>
      <c r="AV49" s="142">
        <v>0</v>
      </c>
      <c r="AW49" s="142">
        <v>0</v>
      </c>
      <c r="AX49" s="341">
        <v>0</v>
      </c>
      <c r="AY49" s="143">
        <v>0</v>
      </c>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row>
    <row r="50" spans="1:241" ht="16.899999999999999" customHeight="1">
      <c r="A50" s="26"/>
      <c r="B50" s="77" t="s">
        <v>80</v>
      </c>
      <c r="C50" s="33" t="s">
        <v>81</v>
      </c>
      <c r="D50" s="341">
        <v>2535</v>
      </c>
      <c r="E50" s="142">
        <v>21.812200000000004</v>
      </c>
      <c r="F50" s="142">
        <v>21.31</v>
      </c>
      <c r="G50" s="142">
        <v>0.84063116370808666</v>
      </c>
      <c r="H50" s="142">
        <v>18.089200000000002</v>
      </c>
      <c r="I50" s="142">
        <v>82.931570405552847</v>
      </c>
      <c r="J50" s="341">
        <v>74748</v>
      </c>
      <c r="K50" s="143">
        <v>2.4200246160432388</v>
      </c>
      <c r="L50" s="77" t="s">
        <v>80</v>
      </c>
      <c r="M50" s="33" t="s">
        <v>81</v>
      </c>
      <c r="N50" s="341">
        <v>825.7</v>
      </c>
      <c r="O50" s="142">
        <v>9.588300000000002</v>
      </c>
      <c r="P50" s="142">
        <v>9.01</v>
      </c>
      <c r="Q50" s="142">
        <v>1.0911953494005084</v>
      </c>
      <c r="R50" s="142">
        <v>6.4957000000000011</v>
      </c>
      <c r="S50" s="142">
        <v>67.746107234859153</v>
      </c>
      <c r="T50" s="341">
        <v>60874</v>
      </c>
      <c r="U50" s="143">
        <v>1.0670729703978712</v>
      </c>
      <c r="V50" s="77" t="s">
        <v>80</v>
      </c>
      <c r="W50" s="33" t="s">
        <v>81</v>
      </c>
      <c r="X50" s="341">
        <v>1709.3</v>
      </c>
      <c r="Y50" s="142">
        <v>12.2239</v>
      </c>
      <c r="Z50" s="142">
        <v>12.299999999999999</v>
      </c>
      <c r="AA50" s="142">
        <v>0.71959281577253842</v>
      </c>
      <c r="AB50" s="142">
        <v>11.593500000000001</v>
      </c>
      <c r="AC50" s="142">
        <v>94.842889748770858</v>
      </c>
      <c r="AD50" s="341">
        <v>13874</v>
      </c>
      <c r="AE50" s="143">
        <v>8.3562779299408962</v>
      </c>
      <c r="AF50" s="77" t="s">
        <v>80</v>
      </c>
      <c r="AG50" s="33" t="s">
        <v>81</v>
      </c>
      <c r="AH50" s="341">
        <v>0</v>
      </c>
      <c r="AI50" s="142">
        <v>0</v>
      </c>
      <c r="AJ50" s="142">
        <v>0</v>
      </c>
      <c r="AK50" s="142">
        <v>0</v>
      </c>
      <c r="AL50" s="142">
        <v>0</v>
      </c>
      <c r="AM50" s="142">
        <v>0</v>
      </c>
      <c r="AN50" s="341">
        <v>0</v>
      </c>
      <c r="AO50" s="143">
        <v>0</v>
      </c>
      <c r="AP50" s="77" t="s">
        <v>80</v>
      </c>
      <c r="AQ50" s="33" t="s">
        <v>81</v>
      </c>
      <c r="AR50" s="341">
        <v>0</v>
      </c>
      <c r="AS50" s="142">
        <v>0</v>
      </c>
      <c r="AT50" s="142">
        <v>0</v>
      </c>
      <c r="AU50" s="142">
        <v>0</v>
      </c>
      <c r="AV50" s="142">
        <v>0</v>
      </c>
      <c r="AW50" s="142">
        <v>0</v>
      </c>
      <c r="AX50" s="341">
        <v>0</v>
      </c>
      <c r="AY50" s="143">
        <v>0</v>
      </c>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row>
    <row r="51" spans="1:241" ht="16.899999999999999" customHeight="1">
      <c r="A51" s="26"/>
      <c r="B51" s="117" t="s">
        <v>146</v>
      </c>
      <c r="C51" s="33" t="s">
        <v>83</v>
      </c>
      <c r="D51" s="341">
        <v>8241</v>
      </c>
      <c r="E51" s="142">
        <v>111.169</v>
      </c>
      <c r="F51" s="142">
        <v>64.37</v>
      </c>
      <c r="G51" s="142">
        <v>0.78109452736318419</v>
      </c>
      <c r="H51" s="142">
        <v>64.180300000000003</v>
      </c>
      <c r="I51" s="142">
        <v>57.732191528213804</v>
      </c>
      <c r="J51" s="341">
        <v>150582</v>
      </c>
      <c r="K51" s="143">
        <v>4.2621495265038316</v>
      </c>
      <c r="L51" s="117" t="s">
        <v>146</v>
      </c>
      <c r="M51" s="33" t="s">
        <v>83</v>
      </c>
      <c r="N51" s="341">
        <v>1970</v>
      </c>
      <c r="O51" s="142">
        <v>87.706099999999992</v>
      </c>
      <c r="P51" s="142">
        <v>57.34</v>
      </c>
      <c r="Q51" s="142">
        <v>2.9106598984771574</v>
      </c>
      <c r="R51" s="142">
        <v>57.054400000000001</v>
      </c>
      <c r="S51" s="142">
        <v>65.051803694383864</v>
      </c>
      <c r="T51" s="341">
        <v>101826</v>
      </c>
      <c r="U51" s="143">
        <v>5.6031269027556814</v>
      </c>
      <c r="V51" s="117" t="s">
        <v>146</v>
      </c>
      <c r="W51" s="33" t="s">
        <v>83</v>
      </c>
      <c r="X51" s="341">
        <v>6271</v>
      </c>
      <c r="Y51" s="142">
        <v>23.462900000000001</v>
      </c>
      <c r="Z51" s="142">
        <v>7.03</v>
      </c>
      <c r="AA51" s="142">
        <v>0.11210333280178601</v>
      </c>
      <c r="AB51" s="142">
        <v>7.1258999999999997</v>
      </c>
      <c r="AC51" s="142">
        <v>30.37092601511322</v>
      </c>
      <c r="AD51" s="341">
        <v>48756</v>
      </c>
      <c r="AE51" s="143">
        <v>1.4615431946837312</v>
      </c>
      <c r="AF51" s="117" t="s">
        <v>146</v>
      </c>
      <c r="AG51" s="33" t="s">
        <v>83</v>
      </c>
      <c r="AH51" s="341">
        <v>0</v>
      </c>
      <c r="AI51" s="142">
        <v>0</v>
      </c>
      <c r="AJ51" s="142">
        <v>0</v>
      </c>
      <c r="AK51" s="142">
        <v>0</v>
      </c>
      <c r="AL51" s="142">
        <v>0</v>
      </c>
      <c r="AM51" s="142">
        <v>0</v>
      </c>
      <c r="AN51" s="341">
        <v>0</v>
      </c>
      <c r="AO51" s="143">
        <v>0</v>
      </c>
      <c r="AP51" s="117" t="s">
        <v>146</v>
      </c>
      <c r="AQ51" s="33" t="s">
        <v>83</v>
      </c>
      <c r="AR51" s="341">
        <v>0</v>
      </c>
      <c r="AS51" s="142">
        <v>0</v>
      </c>
      <c r="AT51" s="142">
        <v>0</v>
      </c>
      <c r="AU51" s="142">
        <v>0</v>
      </c>
      <c r="AV51" s="142">
        <v>0</v>
      </c>
      <c r="AW51" s="142">
        <v>0</v>
      </c>
      <c r="AX51" s="341">
        <v>0</v>
      </c>
      <c r="AY51" s="143">
        <v>0</v>
      </c>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row>
    <row r="52" spans="1:241" ht="16.899999999999999" customHeight="1">
      <c r="A52" s="26"/>
      <c r="B52" s="77" t="s">
        <v>84</v>
      </c>
      <c r="C52" s="33" t="s">
        <v>85</v>
      </c>
      <c r="D52" s="341">
        <v>1982</v>
      </c>
      <c r="E52" s="142">
        <v>69.224395000000015</v>
      </c>
      <c r="F52" s="142">
        <v>47.4</v>
      </c>
      <c r="G52" s="142">
        <v>2.3915237134207867</v>
      </c>
      <c r="H52" s="142">
        <v>40.603700000000003</v>
      </c>
      <c r="I52" s="142">
        <v>58.655189402522034</v>
      </c>
      <c r="J52" s="341">
        <v>65201</v>
      </c>
      <c r="K52" s="143">
        <v>6.2274658364135531</v>
      </c>
      <c r="L52" s="77" t="s">
        <v>84</v>
      </c>
      <c r="M52" s="33" t="s">
        <v>85</v>
      </c>
      <c r="N52" s="341">
        <v>721</v>
      </c>
      <c r="O52" s="142">
        <v>9.1406950000000009</v>
      </c>
      <c r="P52" s="142">
        <v>3.9000000000000004</v>
      </c>
      <c r="Q52" s="142">
        <v>0.54091539528432742</v>
      </c>
      <c r="R52" s="142">
        <v>2.9002999999999997</v>
      </c>
      <c r="S52" s="142">
        <v>31.729534789203655</v>
      </c>
      <c r="T52" s="341">
        <v>50460</v>
      </c>
      <c r="U52" s="143">
        <v>0.57477209671026552</v>
      </c>
      <c r="V52" s="77" t="s">
        <v>84</v>
      </c>
      <c r="W52" s="33" t="s">
        <v>85</v>
      </c>
      <c r="X52" s="341">
        <v>1261</v>
      </c>
      <c r="Y52" s="142">
        <v>60.083700000000007</v>
      </c>
      <c r="Z52" s="142">
        <v>43.5</v>
      </c>
      <c r="AA52" s="142">
        <v>3.44964314036479</v>
      </c>
      <c r="AB52" s="142">
        <v>37.703400000000002</v>
      </c>
      <c r="AC52" s="142">
        <v>62.751461710913269</v>
      </c>
      <c r="AD52" s="341">
        <v>14741</v>
      </c>
      <c r="AE52" s="143">
        <v>25.577233566243812</v>
      </c>
      <c r="AF52" s="77" t="s">
        <v>84</v>
      </c>
      <c r="AG52" s="33" t="s">
        <v>85</v>
      </c>
      <c r="AH52" s="341">
        <v>0</v>
      </c>
      <c r="AI52" s="142">
        <v>0</v>
      </c>
      <c r="AJ52" s="142">
        <v>0</v>
      </c>
      <c r="AK52" s="142">
        <v>0</v>
      </c>
      <c r="AL52" s="142">
        <v>0</v>
      </c>
      <c r="AM52" s="142">
        <v>0</v>
      </c>
      <c r="AN52" s="341">
        <v>0</v>
      </c>
      <c r="AO52" s="143">
        <v>0</v>
      </c>
      <c r="AP52" s="77" t="s">
        <v>84</v>
      </c>
      <c r="AQ52" s="33" t="s">
        <v>85</v>
      </c>
      <c r="AR52" s="341">
        <v>0</v>
      </c>
      <c r="AS52" s="142">
        <v>0</v>
      </c>
      <c r="AT52" s="142">
        <v>0</v>
      </c>
      <c r="AU52" s="142">
        <v>0</v>
      </c>
      <c r="AV52" s="142">
        <v>0</v>
      </c>
      <c r="AW52" s="142">
        <v>0</v>
      </c>
      <c r="AX52" s="341">
        <v>0</v>
      </c>
      <c r="AY52" s="143">
        <v>0</v>
      </c>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row>
    <row r="53" spans="1:241" ht="16.899999999999999" customHeight="1">
      <c r="A53" s="26"/>
      <c r="B53" s="492" t="s">
        <v>86</v>
      </c>
      <c r="C53" s="118" t="s">
        <v>87</v>
      </c>
      <c r="D53" s="342">
        <v>2728</v>
      </c>
      <c r="E53" s="144">
        <v>21.006999999999998</v>
      </c>
      <c r="F53" s="144">
        <v>16.95</v>
      </c>
      <c r="G53" s="144">
        <v>0.62133431085043989</v>
      </c>
      <c r="H53" s="144">
        <v>16.945399999999999</v>
      </c>
      <c r="I53" s="144">
        <v>80.665492454895997</v>
      </c>
      <c r="J53" s="342">
        <v>61499</v>
      </c>
      <c r="K53" s="145">
        <v>2.7553943966568561</v>
      </c>
      <c r="L53" s="492" t="s">
        <v>86</v>
      </c>
      <c r="M53" s="118" t="s">
        <v>87</v>
      </c>
      <c r="N53" s="342">
        <v>634.29999999999995</v>
      </c>
      <c r="O53" s="144">
        <v>11.579999999999998</v>
      </c>
      <c r="P53" s="144">
        <v>7.9499999999999993</v>
      </c>
      <c r="Q53" s="144">
        <v>1.2533501497714015</v>
      </c>
      <c r="R53" s="144">
        <v>7.9630999999999998</v>
      </c>
      <c r="S53" s="144">
        <v>68.765975820379978</v>
      </c>
      <c r="T53" s="342">
        <v>42920</v>
      </c>
      <c r="U53" s="145">
        <v>1.8553355079217149</v>
      </c>
      <c r="V53" s="492" t="s">
        <v>86</v>
      </c>
      <c r="W53" s="118" t="s">
        <v>87</v>
      </c>
      <c r="X53" s="342">
        <v>2093.6999999999998</v>
      </c>
      <c r="Y53" s="144">
        <v>9.4269999999999996</v>
      </c>
      <c r="Z53" s="144">
        <v>9</v>
      </c>
      <c r="AA53" s="144">
        <v>0.42986101160624735</v>
      </c>
      <c r="AB53" s="144">
        <v>8.9822999999999986</v>
      </c>
      <c r="AC53" s="144">
        <v>95.282698631590108</v>
      </c>
      <c r="AD53" s="342">
        <v>18579</v>
      </c>
      <c r="AE53" s="145">
        <v>4.8346520264815105</v>
      </c>
      <c r="AF53" s="492" t="s">
        <v>86</v>
      </c>
      <c r="AG53" s="118" t="s">
        <v>87</v>
      </c>
      <c r="AH53" s="342">
        <v>0</v>
      </c>
      <c r="AI53" s="144">
        <v>0</v>
      </c>
      <c r="AJ53" s="144">
        <v>0</v>
      </c>
      <c r="AK53" s="144">
        <v>0</v>
      </c>
      <c r="AL53" s="144">
        <v>0</v>
      </c>
      <c r="AM53" s="144">
        <v>0</v>
      </c>
      <c r="AN53" s="342">
        <v>0</v>
      </c>
      <c r="AO53" s="145">
        <v>0</v>
      </c>
      <c r="AP53" s="492" t="s">
        <v>86</v>
      </c>
      <c r="AQ53" s="118" t="s">
        <v>87</v>
      </c>
      <c r="AR53" s="342">
        <v>0</v>
      </c>
      <c r="AS53" s="144">
        <v>0</v>
      </c>
      <c r="AT53" s="144">
        <v>0</v>
      </c>
      <c r="AU53" s="144">
        <v>0</v>
      </c>
      <c r="AV53" s="144">
        <v>0</v>
      </c>
      <c r="AW53" s="144">
        <v>0</v>
      </c>
      <c r="AX53" s="342">
        <v>0</v>
      </c>
      <c r="AY53" s="145">
        <v>0</v>
      </c>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row>
    <row r="54" spans="1:241" ht="16.899999999999999" customHeight="1">
      <c r="A54" s="26"/>
      <c r="B54" s="493"/>
      <c r="C54" s="118" t="s">
        <v>152</v>
      </c>
      <c r="D54" s="342">
        <v>2492</v>
      </c>
      <c r="E54" s="144">
        <v>37.796329</v>
      </c>
      <c r="F54" s="144">
        <v>7.6400000000000006</v>
      </c>
      <c r="G54" s="144">
        <v>0.30658105939004815</v>
      </c>
      <c r="H54" s="144">
        <v>7.4490920000000003</v>
      </c>
      <c r="I54" s="144">
        <v>19.70850661184582</v>
      </c>
      <c r="J54" s="342">
        <v>52214</v>
      </c>
      <c r="K54" s="145">
        <v>1.426646493277665</v>
      </c>
      <c r="L54" s="493"/>
      <c r="M54" s="118" t="s">
        <v>152</v>
      </c>
      <c r="N54" s="342">
        <v>544.70000000000005</v>
      </c>
      <c r="O54" s="144">
        <v>9.5449290000000033</v>
      </c>
      <c r="P54" s="144">
        <v>7.6400000000000006</v>
      </c>
      <c r="Q54" s="144">
        <v>1.4026069395997798</v>
      </c>
      <c r="R54" s="144">
        <v>7.4490920000000003</v>
      </c>
      <c r="S54" s="144">
        <v>78.042403458422768</v>
      </c>
      <c r="T54" s="342">
        <v>37065</v>
      </c>
      <c r="U54" s="145">
        <v>2.0097374881964116</v>
      </c>
      <c r="V54" s="493"/>
      <c r="W54" s="118" t="s">
        <v>152</v>
      </c>
      <c r="X54" s="342">
        <v>1947.3</v>
      </c>
      <c r="Y54" s="144">
        <v>28.2514</v>
      </c>
      <c r="Z54" s="144">
        <v>0</v>
      </c>
      <c r="AA54" s="144">
        <v>0</v>
      </c>
      <c r="AB54" s="144">
        <v>0</v>
      </c>
      <c r="AC54" s="144">
        <v>0</v>
      </c>
      <c r="AD54" s="342">
        <v>15149</v>
      </c>
      <c r="AE54" s="145">
        <v>0</v>
      </c>
      <c r="AF54" s="493"/>
      <c r="AG54" s="118" t="s">
        <v>152</v>
      </c>
      <c r="AH54" s="342">
        <v>0</v>
      </c>
      <c r="AI54" s="144">
        <v>0</v>
      </c>
      <c r="AJ54" s="144">
        <v>0</v>
      </c>
      <c r="AK54" s="144">
        <v>0</v>
      </c>
      <c r="AL54" s="144">
        <v>0</v>
      </c>
      <c r="AM54" s="144">
        <v>0</v>
      </c>
      <c r="AN54" s="342">
        <v>0</v>
      </c>
      <c r="AO54" s="145">
        <v>0</v>
      </c>
      <c r="AP54" s="493"/>
      <c r="AQ54" s="118" t="s">
        <v>152</v>
      </c>
      <c r="AR54" s="342">
        <v>0</v>
      </c>
      <c r="AS54" s="144">
        <v>0</v>
      </c>
      <c r="AT54" s="144">
        <v>0</v>
      </c>
      <c r="AU54" s="144">
        <v>0</v>
      </c>
      <c r="AV54" s="144">
        <v>0</v>
      </c>
      <c r="AW54" s="144">
        <v>0</v>
      </c>
      <c r="AX54" s="342">
        <v>0</v>
      </c>
      <c r="AY54" s="145">
        <v>0</v>
      </c>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row>
    <row r="55" spans="1:241" ht="16.899999999999999" customHeight="1">
      <c r="A55" s="26"/>
      <c r="B55" s="494"/>
      <c r="C55" s="33" t="s">
        <v>34</v>
      </c>
      <c r="D55" s="341">
        <f t="shared" ref="D55:J55" si="39">SUM(D53:D54)</f>
        <v>5220</v>
      </c>
      <c r="E55" s="142">
        <f t="shared" si="39"/>
        <v>58.803328999999998</v>
      </c>
      <c r="F55" s="142">
        <f t="shared" si="39"/>
        <v>24.59</v>
      </c>
      <c r="G55" s="142">
        <f>F55/D55*100</f>
        <v>0.47107279693486592</v>
      </c>
      <c r="H55" s="142">
        <f t="shared" si="39"/>
        <v>24.394492</v>
      </c>
      <c r="I55" s="142">
        <f>H55/E55*100</f>
        <v>41.484882599078702</v>
      </c>
      <c r="J55" s="341">
        <f t="shared" si="39"/>
        <v>113713</v>
      </c>
      <c r="K55" s="143">
        <f t="shared" si="11"/>
        <v>2.145268526905455</v>
      </c>
      <c r="L55" s="494"/>
      <c r="M55" s="33" t="s">
        <v>34</v>
      </c>
      <c r="N55" s="341">
        <f t="shared" ref="N55:T55" si="40">SUM(N53:N54)</f>
        <v>1179</v>
      </c>
      <c r="O55" s="142">
        <f t="shared" si="40"/>
        <v>21.124929000000002</v>
      </c>
      <c r="P55" s="142">
        <f t="shared" si="40"/>
        <v>15.59</v>
      </c>
      <c r="Q55" s="142">
        <f t="shared" si="2"/>
        <v>1.3223070398642918</v>
      </c>
      <c r="R55" s="142">
        <f t="shared" si="40"/>
        <v>15.412192000000001</v>
      </c>
      <c r="S55" s="142">
        <f t="shared" si="3"/>
        <v>72.957367099316642</v>
      </c>
      <c r="T55" s="341">
        <f t="shared" si="40"/>
        <v>79985</v>
      </c>
      <c r="U55" s="143">
        <f t="shared" si="4"/>
        <v>1.9268852909920613</v>
      </c>
      <c r="V55" s="494"/>
      <c r="W55" s="33" t="s">
        <v>34</v>
      </c>
      <c r="X55" s="341">
        <f t="shared" ref="X55:AD55" si="41">SUM(X53:X54)</f>
        <v>4041</v>
      </c>
      <c r="Y55" s="142">
        <f t="shared" si="41"/>
        <v>37.678399999999996</v>
      </c>
      <c r="Z55" s="142">
        <f t="shared" si="41"/>
        <v>9</v>
      </c>
      <c r="AA55" s="142">
        <f t="shared" si="6"/>
        <v>0.22271714922048996</v>
      </c>
      <c r="AB55" s="142">
        <f t="shared" si="41"/>
        <v>8.9822999999999986</v>
      </c>
      <c r="AC55" s="142">
        <f t="shared" si="7"/>
        <v>23.839388084419717</v>
      </c>
      <c r="AD55" s="341">
        <f t="shared" si="41"/>
        <v>33728</v>
      </c>
      <c r="AE55" s="143">
        <f t="shared" si="8"/>
        <v>2.663158206831119</v>
      </c>
      <c r="AF55" s="494"/>
      <c r="AG55" s="33" t="s">
        <v>34</v>
      </c>
      <c r="AH55" s="341">
        <f t="shared" ref="AH55:AN55" si="42">SUM(AH53:AH54)</f>
        <v>0</v>
      </c>
      <c r="AI55" s="142">
        <f t="shared" si="42"/>
        <v>0</v>
      </c>
      <c r="AJ55" s="142">
        <f t="shared" si="42"/>
        <v>0</v>
      </c>
      <c r="AK55" s="142">
        <v>0</v>
      </c>
      <c r="AL55" s="142">
        <f t="shared" si="42"/>
        <v>0</v>
      </c>
      <c r="AM55" s="142">
        <v>0</v>
      </c>
      <c r="AN55" s="341">
        <f t="shared" si="42"/>
        <v>0</v>
      </c>
      <c r="AO55" s="143">
        <v>0</v>
      </c>
      <c r="AP55" s="494"/>
      <c r="AQ55" s="33" t="s">
        <v>34</v>
      </c>
      <c r="AR55" s="341">
        <f t="shared" ref="AR55:AX55" si="43">SUM(AR53:AR54)</f>
        <v>0</v>
      </c>
      <c r="AS55" s="142">
        <f t="shared" si="43"/>
        <v>0</v>
      </c>
      <c r="AT55" s="142">
        <f t="shared" si="43"/>
        <v>0</v>
      </c>
      <c r="AU55" s="142">
        <v>0</v>
      </c>
      <c r="AV55" s="142">
        <f t="shared" si="43"/>
        <v>0</v>
      </c>
      <c r="AW55" s="142">
        <v>0</v>
      </c>
      <c r="AX55" s="341">
        <f t="shared" si="43"/>
        <v>0</v>
      </c>
      <c r="AY55" s="143">
        <v>0</v>
      </c>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row>
    <row r="56" spans="1:241" ht="16.899999999999999" customHeight="1">
      <c r="A56" s="26"/>
      <c r="B56" s="492" t="s">
        <v>89</v>
      </c>
      <c r="C56" s="118" t="s">
        <v>90</v>
      </c>
      <c r="D56" s="344">
        <v>4102</v>
      </c>
      <c r="E56" s="146">
        <v>42.119199999999999</v>
      </c>
      <c r="F56" s="146">
        <v>22.61999999999999</v>
      </c>
      <c r="G56" s="146">
        <v>0.55143832276938065</v>
      </c>
      <c r="H56" s="146">
        <v>22.632400000000001</v>
      </c>
      <c r="I56" s="146">
        <v>53.734163991718745</v>
      </c>
      <c r="J56" s="344">
        <v>100275</v>
      </c>
      <c r="K56" s="147">
        <v>2.2570331588132637</v>
      </c>
      <c r="L56" s="492" t="s">
        <v>89</v>
      </c>
      <c r="M56" s="118" t="s">
        <v>90</v>
      </c>
      <c r="N56" s="344">
        <v>1068.5</v>
      </c>
      <c r="O56" s="146">
        <v>26.416900000000005</v>
      </c>
      <c r="P56" s="146">
        <v>22.61999999999999</v>
      </c>
      <c r="Q56" s="146">
        <v>2.1169864295741685</v>
      </c>
      <c r="R56" s="146">
        <v>22.632400000000001</v>
      </c>
      <c r="S56" s="146">
        <v>85.673943573999964</v>
      </c>
      <c r="T56" s="344">
        <v>73629</v>
      </c>
      <c r="U56" s="147">
        <v>3.0738431867878147</v>
      </c>
      <c r="V56" s="492" t="s">
        <v>89</v>
      </c>
      <c r="W56" s="118" t="s">
        <v>90</v>
      </c>
      <c r="X56" s="344">
        <v>3033.5</v>
      </c>
      <c r="Y56" s="146">
        <v>15.702299999999996</v>
      </c>
      <c r="Z56" s="146">
        <v>0</v>
      </c>
      <c r="AA56" s="146">
        <v>0</v>
      </c>
      <c r="AB56" s="146">
        <v>0</v>
      </c>
      <c r="AC56" s="146">
        <v>0</v>
      </c>
      <c r="AD56" s="344">
        <v>26646</v>
      </c>
      <c r="AE56" s="147">
        <v>0</v>
      </c>
      <c r="AF56" s="492" t="s">
        <v>89</v>
      </c>
      <c r="AG56" s="118" t="s">
        <v>90</v>
      </c>
      <c r="AH56" s="344">
        <v>0</v>
      </c>
      <c r="AI56" s="146">
        <v>0</v>
      </c>
      <c r="AJ56" s="146">
        <v>0</v>
      </c>
      <c r="AK56" s="146">
        <v>0</v>
      </c>
      <c r="AL56" s="146">
        <v>0</v>
      </c>
      <c r="AM56" s="146">
        <v>0</v>
      </c>
      <c r="AN56" s="344">
        <v>0</v>
      </c>
      <c r="AO56" s="147">
        <v>0</v>
      </c>
      <c r="AP56" s="492" t="s">
        <v>89</v>
      </c>
      <c r="AQ56" s="118" t="s">
        <v>90</v>
      </c>
      <c r="AR56" s="344">
        <v>0</v>
      </c>
      <c r="AS56" s="146">
        <v>0</v>
      </c>
      <c r="AT56" s="146">
        <v>0</v>
      </c>
      <c r="AU56" s="146">
        <v>0</v>
      </c>
      <c r="AV56" s="146">
        <v>0</v>
      </c>
      <c r="AW56" s="146">
        <v>0</v>
      </c>
      <c r="AX56" s="344">
        <v>0</v>
      </c>
      <c r="AY56" s="147">
        <v>0</v>
      </c>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row>
    <row r="57" spans="1:241" ht="16.899999999999999" customHeight="1">
      <c r="A57" s="26"/>
      <c r="B57" s="493"/>
      <c r="C57" s="118" t="s">
        <v>91</v>
      </c>
      <c r="D57" s="344">
        <v>1765</v>
      </c>
      <c r="E57" s="146">
        <v>28.210599999999999</v>
      </c>
      <c r="F57" s="146">
        <v>33.68</v>
      </c>
      <c r="G57" s="146">
        <v>1.908215297450425</v>
      </c>
      <c r="H57" s="146">
        <v>23.944099999999999</v>
      </c>
      <c r="I57" s="146">
        <v>84.876252188893531</v>
      </c>
      <c r="J57" s="344">
        <v>70117</v>
      </c>
      <c r="K57" s="147">
        <v>3.4148779896458774</v>
      </c>
      <c r="L57" s="493"/>
      <c r="M57" s="118" t="s">
        <v>91</v>
      </c>
      <c r="N57" s="344">
        <v>846.8</v>
      </c>
      <c r="O57" s="146">
        <v>17.573399999999999</v>
      </c>
      <c r="P57" s="146">
        <v>14.78</v>
      </c>
      <c r="Q57" s="146">
        <v>1.7453944260746339</v>
      </c>
      <c r="R57" s="146">
        <v>14.782499999999999</v>
      </c>
      <c r="S57" s="146">
        <v>84.118611082659015</v>
      </c>
      <c r="T57" s="344">
        <v>61775</v>
      </c>
      <c r="U57" s="147">
        <v>2.3929583164710642</v>
      </c>
      <c r="V57" s="493"/>
      <c r="W57" s="118" t="s">
        <v>91</v>
      </c>
      <c r="X57" s="344">
        <v>918.2</v>
      </c>
      <c r="Y57" s="146">
        <v>10.6372</v>
      </c>
      <c r="Z57" s="146">
        <v>18.899999999999999</v>
      </c>
      <c r="AA57" s="146">
        <v>2.0583750816815507</v>
      </c>
      <c r="AB57" s="146">
        <v>9.1616</v>
      </c>
      <c r="AC57" s="146">
        <v>86.127928402211111</v>
      </c>
      <c r="AD57" s="344">
        <v>8342</v>
      </c>
      <c r="AE57" s="147">
        <v>10.982498201870055</v>
      </c>
      <c r="AF57" s="493"/>
      <c r="AG57" s="118" t="s">
        <v>91</v>
      </c>
      <c r="AH57" s="344">
        <v>0</v>
      </c>
      <c r="AI57" s="146">
        <v>0</v>
      </c>
      <c r="AJ57" s="146">
        <v>0</v>
      </c>
      <c r="AK57" s="146">
        <v>0</v>
      </c>
      <c r="AL57" s="146">
        <v>0</v>
      </c>
      <c r="AM57" s="146">
        <v>0</v>
      </c>
      <c r="AN57" s="344">
        <v>0</v>
      </c>
      <c r="AO57" s="147">
        <v>0</v>
      </c>
      <c r="AP57" s="493"/>
      <c r="AQ57" s="118" t="s">
        <v>91</v>
      </c>
      <c r="AR57" s="344">
        <v>0</v>
      </c>
      <c r="AS57" s="146">
        <v>0</v>
      </c>
      <c r="AT57" s="146">
        <v>0</v>
      </c>
      <c r="AU57" s="146">
        <v>0</v>
      </c>
      <c r="AV57" s="146">
        <v>0</v>
      </c>
      <c r="AW57" s="146">
        <v>0</v>
      </c>
      <c r="AX57" s="344">
        <v>0</v>
      </c>
      <c r="AY57" s="147">
        <v>0</v>
      </c>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row>
    <row r="58" spans="1:241" ht="16.899999999999999" customHeight="1">
      <c r="A58" s="26"/>
      <c r="B58" s="494"/>
      <c r="C58" s="33" t="s">
        <v>34</v>
      </c>
      <c r="D58" s="341">
        <f t="shared" ref="D58:J58" si="44">SUM(D56:D57)</f>
        <v>5867</v>
      </c>
      <c r="E58" s="142">
        <f t="shared" si="44"/>
        <v>70.329800000000006</v>
      </c>
      <c r="F58" s="142">
        <f t="shared" si="44"/>
        <v>56.29999999999999</v>
      </c>
      <c r="G58" s="142">
        <f>F58/D58*100</f>
        <v>0.95960456792227689</v>
      </c>
      <c r="H58" s="142">
        <f t="shared" si="44"/>
        <v>46.576499999999996</v>
      </c>
      <c r="I58" s="142">
        <f>H58/E58*100</f>
        <v>66.225838833609643</v>
      </c>
      <c r="J58" s="341">
        <f t="shared" si="44"/>
        <v>170392</v>
      </c>
      <c r="K58" s="143">
        <f t="shared" si="11"/>
        <v>2.7334910089675568</v>
      </c>
      <c r="L58" s="494"/>
      <c r="M58" s="33" t="s">
        <v>34</v>
      </c>
      <c r="N58" s="341">
        <f t="shared" ref="N58:T58" si="45">SUM(N56:N57)</f>
        <v>1915.3</v>
      </c>
      <c r="O58" s="142">
        <f t="shared" si="45"/>
        <v>43.990300000000005</v>
      </c>
      <c r="P58" s="142">
        <f t="shared" si="45"/>
        <v>37.399999999999991</v>
      </c>
      <c r="Q58" s="142">
        <f t="shared" si="2"/>
        <v>1.9526967054769484</v>
      </c>
      <c r="R58" s="142">
        <f t="shared" si="45"/>
        <v>37.414900000000003</v>
      </c>
      <c r="S58" s="142">
        <f t="shared" si="3"/>
        <v>85.052613871694433</v>
      </c>
      <c r="T58" s="341">
        <f t="shared" si="45"/>
        <v>135404</v>
      </c>
      <c r="U58" s="143">
        <f t="shared" si="4"/>
        <v>2.7632049274762935</v>
      </c>
      <c r="V58" s="494"/>
      <c r="W58" s="33" t="s">
        <v>34</v>
      </c>
      <c r="X58" s="341">
        <f t="shared" ref="X58:AD58" si="46">SUM(X56:X57)</f>
        <v>3951.7</v>
      </c>
      <c r="Y58" s="142">
        <f t="shared" si="46"/>
        <v>26.339499999999994</v>
      </c>
      <c r="Z58" s="142">
        <f t="shared" si="46"/>
        <v>18.899999999999999</v>
      </c>
      <c r="AA58" s="142">
        <f t="shared" si="6"/>
        <v>0.47827517271047904</v>
      </c>
      <c r="AB58" s="142">
        <f t="shared" si="46"/>
        <v>9.1616</v>
      </c>
      <c r="AC58" s="142">
        <f t="shared" si="7"/>
        <v>34.782740750583727</v>
      </c>
      <c r="AD58" s="341">
        <f t="shared" si="46"/>
        <v>34988</v>
      </c>
      <c r="AE58" s="143">
        <f t="shared" si="8"/>
        <v>2.6184977706642281</v>
      </c>
      <c r="AF58" s="494"/>
      <c r="AG58" s="33" t="s">
        <v>34</v>
      </c>
      <c r="AH58" s="341">
        <f t="shared" ref="AH58:AN58" si="47">SUM(AH56:AH57)</f>
        <v>0</v>
      </c>
      <c r="AI58" s="142">
        <f t="shared" si="47"/>
        <v>0</v>
      </c>
      <c r="AJ58" s="142">
        <f t="shared" si="47"/>
        <v>0</v>
      </c>
      <c r="AK58" s="142">
        <v>0</v>
      </c>
      <c r="AL58" s="142">
        <f t="shared" si="47"/>
        <v>0</v>
      </c>
      <c r="AM58" s="142">
        <v>0</v>
      </c>
      <c r="AN58" s="341">
        <f t="shared" si="47"/>
        <v>0</v>
      </c>
      <c r="AO58" s="143">
        <v>0</v>
      </c>
      <c r="AP58" s="494"/>
      <c r="AQ58" s="33" t="s">
        <v>34</v>
      </c>
      <c r="AR58" s="341">
        <f t="shared" ref="AR58:AX58" si="48">SUM(AR56:AR57)</f>
        <v>0</v>
      </c>
      <c r="AS58" s="142">
        <f t="shared" si="48"/>
        <v>0</v>
      </c>
      <c r="AT58" s="142">
        <f t="shared" si="48"/>
        <v>0</v>
      </c>
      <c r="AU58" s="142">
        <v>0</v>
      </c>
      <c r="AV58" s="142">
        <f t="shared" si="48"/>
        <v>0</v>
      </c>
      <c r="AW58" s="142">
        <v>0</v>
      </c>
      <c r="AX58" s="341">
        <f t="shared" si="48"/>
        <v>0</v>
      </c>
      <c r="AY58" s="143">
        <v>0</v>
      </c>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row>
    <row r="59" spans="1:241" ht="16.899999999999999" customHeight="1">
      <c r="A59" s="26"/>
      <c r="B59" s="492" t="s">
        <v>92</v>
      </c>
      <c r="C59" s="118" t="s">
        <v>93</v>
      </c>
      <c r="D59" s="342">
        <v>3393</v>
      </c>
      <c r="E59" s="144">
        <v>45.225200000000001</v>
      </c>
      <c r="F59" s="144">
        <v>52</v>
      </c>
      <c r="G59" s="144">
        <v>1.5325670498084289</v>
      </c>
      <c r="H59" s="144">
        <v>41.193399999999997</v>
      </c>
      <c r="I59" s="144">
        <v>91.085058772542737</v>
      </c>
      <c r="J59" s="342">
        <v>50066</v>
      </c>
      <c r="K59" s="145">
        <v>8.2278192785523103</v>
      </c>
      <c r="L59" s="492" t="s">
        <v>92</v>
      </c>
      <c r="M59" s="118" t="s">
        <v>93</v>
      </c>
      <c r="N59" s="342">
        <v>573.9</v>
      </c>
      <c r="O59" s="144">
        <v>22.099099999999996</v>
      </c>
      <c r="P59" s="144">
        <v>19.939999999999998</v>
      </c>
      <c r="Q59" s="144">
        <v>3.4744729046872274</v>
      </c>
      <c r="R59" s="144">
        <v>20.004299999999997</v>
      </c>
      <c r="S59" s="144">
        <v>90.520880940852805</v>
      </c>
      <c r="T59" s="342">
        <v>32018</v>
      </c>
      <c r="U59" s="145">
        <v>6.2478293459928773</v>
      </c>
      <c r="V59" s="492" t="s">
        <v>92</v>
      </c>
      <c r="W59" s="118" t="s">
        <v>93</v>
      </c>
      <c r="X59" s="342">
        <v>2819.1</v>
      </c>
      <c r="Y59" s="144">
        <v>23.126100000000001</v>
      </c>
      <c r="Z59" s="144">
        <v>32.06</v>
      </c>
      <c r="AA59" s="144">
        <v>1.1372423823205988</v>
      </c>
      <c r="AB59" s="144">
        <v>21.1891</v>
      </c>
      <c r="AC59" s="144">
        <v>91.624182201062865</v>
      </c>
      <c r="AD59" s="342">
        <v>18048</v>
      </c>
      <c r="AE59" s="145">
        <v>11.74041445035461</v>
      </c>
      <c r="AF59" s="492" t="s">
        <v>92</v>
      </c>
      <c r="AG59" s="118" t="s">
        <v>93</v>
      </c>
      <c r="AH59" s="342">
        <v>0</v>
      </c>
      <c r="AI59" s="144">
        <v>0</v>
      </c>
      <c r="AJ59" s="144">
        <v>0</v>
      </c>
      <c r="AK59" s="144">
        <v>0</v>
      </c>
      <c r="AL59" s="144">
        <v>0</v>
      </c>
      <c r="AM59" s="144">
        <v>0</v>
      </c>
      <c r="AN59" s="342">
        <v>0</v>
      </c>
      <c r="AO59" s="145">
        <v>0</v>
      </c>
      <c r="AP59" s="492" t="s">
        <v>92</v>
      </c>
      <c r="AQ59" s="118" t="s">
        <v>93</v>
      </c>
      <c r="AR59" s="342">
        <v>0</v>
      </c>
      <c r="AS59" s="144">
        <v>0</v>
      </c>
      <c r="AT59" s="144">
        <v>0</v>
      </c>
      <c r="AU59" s="144">
        <v>0</v>
      </c>
      <c r="AV59" s="144">
        <v>0</v>
      </c>
      <c r="AW59" s="144">
        <v>0</v>
      </c>
      <c r="AX59" s="342">
        <v>0</v>
      </c>
      <c r="AY59" s="145">
        <v>0</v>
      </c>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row>
    <row r="60" spans="1:241" ht="16.899999999999999" customHeight="1">
      <c r="A60" s="26"/>
      <c r="B60" s="493"/>
      <c r="C60" s="118" t="s">
        <v>94</v>
      </c>
      <c r="D60" s="342">
        <v>1595</v>
      </c>
      <c r="E60" s="144">
        <v>17.354700000000001</v>
      </c>
      <c r="F60" s="144">
        <v>6.44</v>
      </c>
      <c r="G60" s="144">
        <v>0.40376175548589344</v>
      </c>
      <c r="H60" s="144">
        <v>6.4420999999999999</v>
      </c>
      <c r="I60" s="144">
        <v>37.120203748840368</v>
      </c>
      <c r="J60" s="342">
        <v>34147</v>
      </c>
      <c r="K60" s="145">
        <v>1.8865786159838347</v>
      </c>
      <c r="L60" s="493"/>
      <c r="M60" s="118" t="s">
        <v>94</v>
      </c>
      <c r="N60" s="342">
        <v>366.4</v>
      </c>
      <c r="O60" s="144">
        <v>0</v>
      </c>
      <c r="P60" s="144">
        <v>0</v>
      </c>
      <c r="Q60" s="144">
        <v>0</v>
      </c>
      <c r="R60" s="144">
        <v>0</v>
      </c>
      <c r="S60" s="144">
        <v>0</v>
      </c>
      <c r="T60" s="342">
        <v>23562</v>
      </c>
      <c r="U60" s="145">
        <v>0</v>
      </c>
      <c r="V60" s="493"/>
      <c r="W60" s="118" t="s">
        <v>94</v>
      </c>
      <c r="X60" s="342">
        <v>1228.5999999999999</v>
      </c>
      <c r="Y60" s="144">
        <v>17.354700000000001</v>
      </c>
      <c r="Z60" s="144">
        <v>6.44</v>
      </c>
      <c r="AA60" s="144">
        <v>0.52417385642194381</v>
      </c>
      <c r="AB60" s="144">
        <v>6.4420999999999999</v>
      </c>
      <c r="AC60" s="144">
        <v>37.120203748840368</v>
      </c>
      <c r="AD60" s="342">
        <v>10585</v>
      </c>
      <c r="AE60" s="145">
        <v>6.086065186584789</v>
      </c>
      <c r="AF60" s="493"/>
      <c r="AG60" s="118" t="s">
        <v>94</v>
      </c>
      <c r="AH60" s="342">
        <v>0</v>
      </c>
      <c r="AI60" s="144">
        <v>0</v>
      </c>
      <c r="AJ60" s="144">
        <v>0</v>
      </c>
      <c r="AK60" s="144">
        <v>0</v>
      </c>
      <c r="AL60" s="144">
        <v>0</v>
      </c>
      <c r="AM60" s="144">
        <v>0</v>
      </c>
      <c r="AN60" s="342">
        <v>0</v>
      </c>
      <c r="AO60" s="145">
        <v>0</v>
      </c>
      <c r="AP60" s="493"/>
      <c r="AQ60" s="118" t="s">
        <v>94</v>
      </c>
      <c r="AR60" s="342">
        <v>0</v>
      </c>
      <c r="AS60" s="144">
        <v>0</v>
      </c>
      <c r="AT60" s="144">
        <v>0</v>
      </c>
      <c r="AU60" s="144">
        <v>0</v>
      </c>
      <c r="AV60" s="144">
        <v>0</v>
      </c>
      <c r="AW60" s="144">
        <v>0</v>
      </c>
      <c r="AX60" s="342">
        <v>0</v>
      </c>
      <c r="AY60" s="145">
        <v>0</v>
      </c>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row>
    <row r="61" spans="1:241" ht="16.899999999999999" customHeight="1">
      <c r="A61" s="26"/>
      <c r="B61" s="493"/>
      <c r="C61" s="118" t="s">
        <v>95</v>
      </c>
      <c r="D61" s="342">
        <v>3003</v>
      </c>
      <c r="E61" s="144">
        <v>19.747</v>
      </c>
      <c r="F61" s="144">
        <v>9.07</v>
      </c>
      <c r="G61" s="144">
        <v>0.30203130203130207</v>
      </c>
      <c r="H61" s="144">
        <v>9.4863999999999997</v>
      </c>
      <c r="I61" s="144">
        <v>48.039702233250622</v>
      </c>
      <c r="J61" s="342">
        <v>43845</v>
      </c>
      <c r="K61" s="145">
        <v>2.1636218496977988</v>
      </c>
      <c r="L61" s="493"/>
      <c r="M61" s="118" t="s">
        <v>95</v>
      </c>
      <c r="N61" s="342">
        <v>470</v>
      </c>
      <c r="O61" s="144">
        <v>15.011499999999998</v>
      </c>
      <c r="P61" s="144">
        <v>4.7699999999999996</v>
      </c>
      <c r="Q61" s="144">
        <v>1.0148936170212766</v>
      </c>
      <c r="R61" s="144">
        <v>4.7508999999999997</v>
      </c>
      <c r="S61" s="144">
        <v>31.64840289111681</v>
      </c>
      <c r="T61" s="342">
        <v>25104</v>
      </c>
      <c r="U61" s="145">
        <v>1.8924872530274059</v>
      </c>
      <c r="V61" s="493"/>
      <c r="W61" s="118" t="s">
        <v>95</v>
      </c>
      <c r="X61" s="342">
        <v>2533</v>
      </c>
      <c r="Y61" s="144">
        <v>4.7355</v>
      </c>
      <c r="Z61" s="144">
        <v>4.3</v>
      </c>
      <c r="AA61" s="144">
        <v>0.16975917883932096</v>
      </c>
      <c r="AB61" s="144">
        <v>4.7355</v>
      </c>
      <c r="AC61" s="144">
        <v>100</v>
      </c>
      <c r="AD61" s="342">
        <v>18741</v>
      </c>
      <c r="AE61" s="145">
        <v>2.5268128701776855</v>
      </c>
      <c r="AF61" s="493"/>
      <c r="AG61" s="118" t="s">
        <v>95</v>
      </c>
      <c r="AH61" s="342">
        <v>0</v>
      </c>
      <c r="AI61" s="144">
        <v>0</v>
      </c>
      <c r="AJ61" s="144">
        <v>0</v>
      </c>
      <c r="AK61" s="144">
        <v>0</v>
      </c>
      <c r="AL61" s="144">
        <v>0</v>
      </c>
      <c r="AM61" s="144">
        <v>0</v>
      </c>
      <c r="AN61" s="342">
        <v>0</v>
      </c>
      <c r="AO61" s="145">
        <v>0</v>
      </c>
      <c r="AP61" s="493"/>
      <c r="AQ61" s="118" t="s">
        <v>95</v>
      </c>
      <c r="AR61" s="342">
        <v>0</v>
      </c>
      <c r="AS61" s="144">
        <v>0</v>
      </c>
      <c r="AT61" s="144">
        <v>0</v>
      </c>
      <c r="AU61" s="144">
        <v>0</v>
      </c>
      <c r="AV61" s="144">
        <v>0</v>
      </c>
      <c r="AW61" s="144">
        <v>0</v>
      </c>
      <c r="AX61" s="342">
        <v>0</v>
      </c>
      <c r="AY61" s="145">
        <v>0</v>
      </c>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row>
    <row r="62" spans="1:241" ht="16.899999999999999" customHeight="1">
      <c r="A62" s="26"/>
      <c r="B62" s="494"/>
      <c r="C62" s="33" t="s">
        <v>34</v>
      </c>
      <c r="D62" s="341">
        <f t="shared" ref="D62:J62" si="49">SUM(D59:D61)</f>
        <v>7991</v>
      </c>
      <c r="E62" s="142">
        <f t="shared" si="49"/>
        <v>82.326899999999995</v>
      </c>
      <c r="F62" s="142">
        <f t="shared" si="49"/>
        <v>67.509999999999991</v>
      </c>
      <c r="G62" s="142">
        <f>F62/D62*100</f>
        <v>0.84482542860718302</v>
      </c>
      <c r="H62" s="142">
        <f t="shared" si="49"/>
        <v>57.121899999999997</v>
      </c>
      <c r="I62" s="142">
        <f>H62/E62*100</f>
        <v>69.38424743309902</v>
      </c>
      <c r="J62" s="341">
        <f t="shared" si="49"/>
        <v>128058</v>
      </c>
      <c r="K62" s="143">
        <f t="shared" si="11"/>
        <v>4.4606272157928437</v>
      </c>
      <c r="L62" s="494"/>
      <c r="M62" s="33" t="s">
        <v>34</v>
      </c>
      <c r="N62" s="341">
        <f t="shared" ref="N62:T62" si="50">SUM(N59:N61)</f>
        <v>1410.3</v>
      </c>
      <c r="O62" s="142">
        <f t="shared" si="50"/>
        <v>37.110599999999991</v>
      </c>
      <c r="P62" s="142">
        <f t="shared" si="50"/>
        <v>24.709999999999997</v>
      </c>
      <c r="Q62" s="142">
        <f t="shared" si="2"/>
        <v>1.7521094802524284</v>
      </c>
      <c r="R62" s="142">
        <f t="shared" si="50"/>
        <v>24.755199999999995</v>
      </c>
      <c r="S62" s="142">
        <f t="shared" si="3"/>
        <v>66.706547455443996</v>
      </c>
      <c r="T62" s="341">
        <f t="shared" si="50"/>
        <v>80684</v>
      </c>
      <c r="U62" s="143">
        <f t="shared" si="4"/>
        <v>3.0681671706905949</v>
      </c>
      <c r="V62" s="494"/>
      <c r="W62" s="33" t="s">
        <v>34</v>
      </c>
      <c r="X62" s="341">
        <f t="shared" ref="X62:AD62" si="51">SUM(X59:X61)</f>
        <v>6580.7</v>
      </c>
      <c r="Y62" s="142">
        <f t="shared" si="51"/>
        <v>45.216300000000004</v>
      </c>
      <c r="Z62" s="142">
        <f t="shared" si="51"/>
        <v>42.8</v>
      </c>
      <c r="AA62" s="142">
        <f t="shared" si="6"/>
        <v>0.65038673697327032</v>
      </c>
      <c r="AB62" s="142">
        <f t="shared" si="51"/>
        <v>32.366700000000002</v>
      </c>
      <c r="AC62" s="142">
        <f t="shared" si="7"/>
        <v>71.581929525414495</v>
      </c>
      <c r="AD62" s="341">
        <f t="shared" si="51"/>
        <v>47374</v>
      </c>
      <c r="AE62" s="143">
        <f t="shared" si="8"/>
        <v>6.8321653227508765</v>
      </c>
      <c r="AF62" s="494"/>
      <c r="AG62" s="33" t="s">
        <v>34</v>
      </c>
      <c r="AH62" s="341">
        <f t="shared" ref="AH62:AN62" si="52">SUM(AH59:AH61)</f>
        <v>0</v>
      </c>
      <c r="AI62" s="142">
        <f t="shared" si="52"/>
        <v>0</v>
      </c>
      <c r="AJ62" s="142">
        <f t="shared" si="52"/>
        <v>0</v>
      </c>
      <c r="AK62" s="142">
        <v>0</v>
      </c>
      <c r="AL62" s="142">
        <f t="shared" si="52"/>
        <v>0</v>
      </c>
      <c r="AM62" s="142">
        <v>0</v>
      </c>
      <c r="AN62" s="341">
        <f t="shared" si="52"/>
        <v>0</v>
      </c>
      <c r="AO62" s="143">
        <v>0</v>
      </c>
      <c r="AP62" s="494"/>
      <c r="AQ62" s="33" t="s">
        <v>34</v>
      </c>
      <c r="AR62" s="341">
        <f t="shared" ref="AR62:AX62" si="53">SUM(AR59:AR61)</f>
        <v>0</v>
      </c>
      <c r="AS62" s="142">
        <f t="shared" si="53"/>
        <v>0</v>
      </c>
      <c r="AT62" s="142">
        <f t="shared" si="53"/>
        <v>0</v>
      </c>
      <c r="AU62" s="142">
        <v>0</v>
      </c>
      <c r="AV62" s="142">
        <f t="shared" si="53"/>
        <v>0</v>
      </c>
      <c r="AW62" s="142">
        <v>0</v>
      </c>
      <c r="AX62" s="341">
        <f t="shared" si="53"/>
        <v>0</v>
      </c>
      <c r="AY62" s="143">
        <v>0</v>
      </c>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row>
    <row r="63" spans="1:241" ht="16.899999999999999" customHeight="1">
      <c r="A63" s="26"/>
      <c r="B63" s="77" t="s">
        <v>96</v>
      </c>
      <c r="C63" s="58" t="s">
        <v>97</v>
      </c>
      <c r="D63" s="341">
        <v>6036</v>
      </c>
      <c r="E63" s="142">
        <v>10.197600000000001</v>
      </c>
      <c r="F63" s="142">
        <v>4.47</v>
      </c>
      <c r="G63" s="142">
        <v>7.4055666003976145E-2</v>
      </c>
      <c r="H63" s="142">
        <v>4.3567000000000009</v>
      </c>
      <c r="I63" s="142">
        <v>42.722797520985331</v>
      </c>
      <c r="J63" s="341">
        <v>28524</v>
      </c>
      <c r="K63" s="143">
        <v>1.5273804515495726</v>
      </c>
      <c r="L63" s="77" t="s">
        <v>96</v>
      </c>
      <c r="M63" s="58" t="s">
        <v>97</v>
      </c>
      <c r="N63" s="341">
        <v>553.4</v>
      </c>
      <c r="O63" s="142">
        <v>9.3946000000000005</v>
      </c>
      <c r="P63" s="142">
        <v>4.47</v>
      </c>
      <c r="Q63" s="142">
        <v>0.80773400795084926</v>
      </c>
      <c r="R63" s="142">
        <v>4.3567000000000009</v>
      </c>
      <c r="S63" s="142">
        <v>46.374513018116801</v>
      </c>
      <c r="T63" s="341">
        <v>17575</v>
      </c>
      <c r="U63" s="143">
        <v>2.4789189189189198</v>
      </c>
      <c r="V63" s="77" t="s">
        <v>96</v>
      </c>
      <c r="W63" s="58" t="s">
        <v>97</v>
      </c>
      <c r="X63" s="341">
        <v>5482.6</v>
      </c>
      <c r="Y63" s="142">
        <v>0.80300000000000005</v>
      </c>
      <c r="Z63" s="142">
        <v>0</v>
      </c>
      <c r="AA63" s="142">
        <v>0</v>
      </c>
      <c r="AB63" s="142">
        <v>0</v>
      </c>
      <c r="AC63" s="142">
        <v>0</v>
      </c>
      <c r="AD63" s="341">
        <v>10949</v>
      </c>
      <c r="AE63" s="143">
        <v>0</v>
      </c>
      <c r="AF63" s="77" t="s">
        <v>96</v>
      </c>
      <c r="AG63" s="58" t="s">
        <v>97</v>
      </c>
      <c r="AH63" s="341">
        <v>0</v>
      </c>
      <c r="AI63" s="142">
        <v>0</v>
      </c>
      <c r="AJ63" s="142">
        <v>0</v>
      </c>
      <c r="AK63" s="142">
        <v>0</v>
      </c>
      <c r="AL63" s="142">
        <v>0</v>
      </c>
      <c r="AM63" s="142">
        <v>0</v>
      </c>
      <c r="AN63" s="341">
        <v>0</v>
      </c>
      <c r="AO63" s="143">
        <v>0</v>
      </c>
      <c r="AP63" s="77" t="s">
        <v>96</v>
      </c>
      <c r="AQ63" s="58" t="s">
        <v>97</v>
      </c>
      <c r="AR63" s="341">
        <v>0</v>
      </c>
      <c r="AS63" s="142">
        <v>0</v>
      </c>
      <c r="AT63" s="142">
        <v>0</v>
      </c>
      <c r="AU63" s="142">
        <v>0</v>
      </c>
      <c r="AV63" s="142">
        <v>0</v>
      </c>
      <c r="AW63" s="142">
        <v>0</v>
      </c>
      <c r="AX63" s="341">
        <v>0</v>
      </c>
      <c r="AY63" s="143">
        <v>0</v>
      </c>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row>
    <row r="64" spans="1:241" ht="18" customHeight="1">
      <c r="A64" s="26"/>
      <c r="B64" s="499" t="s">
        <v>98</v>
      </c>
      <c r="C64" s="118" t="s">
        <v>99</v>
      </c>
      <c r="D64" s="342">
        <v>3407</v>
      </c>
      <c r="E64" s="144">
        <v>17.140899999999998</v>
      </c>
      <c r="F64" s="144">
        <v>13.2</v>
      </c>
      <c r="G64" s="144">
        <v>0.38743762841209273</v>
      </c>
      <c r="H64" s="144">
        <v>13.2</v>
      </c>
      <c r="I64" s="144">
        <v>77.008791837068074</v>
      </c>
      <c r="J64" s="342">
        <v>35366</v>
      </c>
      <c r="K64" s="145">
        <v>3.732398348696488</v>
      </c>
      <c r="L64" s="499" t="s">
        <v>98</v>
      </c>
      <c r="M64" s="118" t="s">
        <v>99</v>
      </c>
      <c r="N64" s="342">
        <v>363.4</v>
      </c>
      <c r="O64" s="144">
        <v>3.8788999999999998</v>
      </c>
      <c r="P64" s="144">
        <v>0</v>
      </c>
      <c r="Q64" s="144">
        <v>0</v>
      </c>
      <c r="R64" s="144">
        <v>0</v>
      </c>
      <c r="S64" s="144">
        <v>0</v>
      </c>
      <c r="T64" s="342">
        <v>22467</v>
      </c>
      <c r="U64" s="145">
        <v>0</v>
      </c>
      <c r="V64" s="499" t="s">
        <v>98</v>
      </c>
      <c r="W64" s="118" t="s">
        <v>99</v>
      </c>
      <c r="X64" s="342">
        <v>3043.6</v>
      </c>
      <c r="Y64" s="144">
        <v>13.261999999999999</v>
      </c>
      <c r="Z64" s="144">
        <v>13.2</v>
      </c>
      <c r="AA64" s="144">
        <v>0.43369693783677221</v>
      </c>
      <c r="AB64" s="144">
        <v>13.2</v>
      </c>
      <c r="AC64" s="144">
        <v>99.532498868948878</v>
      </c>
      <c r="AD64" s="342">
        <v>12899</v>
      </c>
      <c r="AE64" s="145">
        <v>10.233351422590896</v>
      </c>
      <c r="AF64" s="499" t="s">
        <v>98</v>
      </c>
      <c r="AG64" s="118" t="s">
        <v>99</v>
      </c>
      <c r="AH64" s="342">
        <v>0</v>
      </c>
      <c r="AI64" s="144">
        <v>0</v>
      </c>
      <c r="AJ64" s="144">
        <v>0</v>
      </c>
      <c r="AK64" s="144">
        <v>0</v>
      </c>
      <c r="AL64" s="144">
        <v>0</v>
      </c>
      <c r="AM64" s="144">
        <v>0</v>
      </c>
      <c r="AN64" s="342">
        <v>0</v>
      </c>
      <c r="AO64" s="145">
        <v>0</v>
      </c>
      <c r="AP64" s="499" t="s">
        <v>98</v>
      </c>
      <c r="AQ64" s="118" t="s">
        <v>99</v>
      </c>
      <c r="AR64" s="342">
        <v>0</v>
      </c>
      <c r="AS64" s="144">
        <v>0</v>
      </c>
      <c r="AT64" s="144">
        <v>0</v>
      </c>
      <c r="AU64" s="144">
        <v>0</v>
      </c>
      <c r="AV64" s="144">
        <v>0</v>
      </c>
      <c r="AW64" s="144">
        <v>0</v>
      </c>
      <c r="AX64" s="342">
        <v>0</v>
      </c>
      <c r="AY64" s="145">
        <v>0</v>
      </c>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row>
    <row r="65" spans="1:241" ht="16.899999999999999" customHeight="1">
      <c r="A65" s="26"/>
      <c r="B65" s="500"/>
      <c r="C65" s="118" t="s">
        <v>100</v>
      </c>
      <c r="D65" s="342">
        <v>1554</v>
      </c>
      <c r="E65" s="144">
        <v>9.1792000000000016</v>
      </c>
      <c r="F65" s="144">
        <v>1.9600000000000002</v>
      </c>
      <c r="G65" s="144">
        <v>0.12612612612612614</v>
      </c>
      <c r="H65" s="144">
        <v>2.0091000000000001</v>
      </c>
      <c r="I65" s="144">
        <v>21.887528324908487</v>
      </c>
      <c r="J65" s="342">
        <v>9231</v>
      </c>
      <c r="K65" s="145">
        <v>2.1764705882352944</v>
      </c>
      <c r="L65" s="500"/>
      <c r="M65" s="118" t="s">
        <v>100</v>
      </c>
      <c r="N65" s="342">
        <v>170.2</v>
      </c>
      <c r="O65" s="144">
        <v>2.9702000000000002</v>
      </c>
      <c r="P65" s="144">
        <v>1.1600000000000001</v>
      </c>
      <c r="Q65" s="144">
        <v>0.68155111633372512</v>
      </c>
      <c r="R65" s="144">
        <v>1.1604000000000001</v>
      </c>
      <c r="S65" s="144">
        <v>39.068076223823311</v>
      </c>
      <c r="T65" s="342">
        <v>5980</v>
      </c>
      <c r="U65" s="145">
        <v>1.9404682274247493</v>
      </c>
      <c r="V65" s="500"/>
      <c r="W65" s="118" t="s">
        <v>100</v>
      </c>
      <c r="X65" s="342">
        <v>1383.8</v>
      </c>
      <c r="Y65" s="144">
        <v>6.2090000000000005</v>
      </c>
      <c r="Z65" s="144">
        <v>0.8</v>
      </c>
      <c r="AA65" s="144">
        <v>5.7811822517704878E-2</v>
      </c>
      <c r="AB65" s="144">
        <v>0.84870000000000001</v>
      </c>
      <c r="AC65" s="144">
        <v>13.668867772588179</v>
      </c>
      <c r="AD65" s="342">
        <v>3251</v>
      </c>
      <c r="AE65" s="145">
        <v>2.6105813595816669</v>
      </c>
      <c r="AF65" s="500"/>
      <c r="AG65" s="118" t="s">
        <v>100</v>
      </c>
      <c r="AH65" s="342">
        <v>0</v>
      </c>
      <c r="AI65" s="144">
        <v>0</v>
      </c>
      <c r="AJ65" s="144">
        <v>0</v>
      </c>
      <c r="AK65" s="144">
        <v>0</v>
      </c>
      <c r="AL65" s="144">
        <v>0</v>
      </c>
      <c r="AM65" s="144">
        <v>0</v>
      </c>
      <c r="AN65" s="342">
        <v>0</v>
      </c>
      <c r="AO65" s="145">
        <v>0</v>
      </c>
      <c r="AP65" s="500"/>
      <c r="AQ65" s="118" t="s">
        <v>100</v>
      </c>
      <c r="AR65" s="342">
        <v>0</v>
      </c>
      <c r="AS65" s="144">
        <v>0</v>
      </c>
      <c r="AT65" s="144">
        <v>0</v>
      </c>
      <c r="AU65" s="144">
        <v>0</v>
      </c>
      <c r="AV65" s="144">
        <v>0</v>
      </c>
      <c r="AW65" s="144">
        <v>0</v>
      </c>
      <c r="AX65" s="342">
        <v>0</v>
      </c>
      <c r="AY65" s="145">
        <v>0</v>
      </c>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row>
    <row r="66" spans="1:241" ht="16.899999999999999" customHeight="1">
      <c r="A66" s="26"/>
      <c r="B66" s="500"/>
      <c r="C66" s="118" t="s">
        <v>101</v>
      </c>
      <c r="D66" s="342">
        <v>2573</v>
      </c>
      <c r="E66" s="144">
        <v>8.3699999999999992</v>
      </c>
      <c r="F66" s="144">
        <v>0</v>
      </c>
      <c r="G66" s="144">
        <v>0</v>
      </c>
      <c r="H66" s="144">
        <v>0</v>
      </c>
      <c r="I66" s="144">
        <v>0</v>
      </c>
      <c r="J66" s="342">
        <v>13560</v>
      </c>
      <c r="K66" s="145">
        <v>0</v>
      </c>
      <c r="L66" s="500"/>
      <c r="M66" s="118" t="s">
        <v>101</v>
      </c>
      <c r="N66" s="342">
        <v>193.9</v>
      </c>
      <c r="O66" s="144">
        <v>7.46</v>
      </c>
      <c r="P66" s="144">
        <v>0</v>
      </c>
      <c r="Q66" s="144">
        <v>0</v>
      </c>
      <c r="R66" s="144">
        <v>0</v>
      </c>
      <c r="S66" s="144">
        <v>0</v>
      </c>
      <c r="T66" s="342">
        <v>8724</v>
      </c>
      <c r="U66" s="145">
        <v>0</v>
      </c>
      <c r="V66" s="500"/>
      <c r="W66" s="118" t="s">
        <v>101</v>
      </c>
      <c r="X66" s="342">
        <v>2379.1</v>
      </c>
      <c r="Y66" s="144">
        <v>0.91</v>
      </c>
      <c r="Z66" s="144">
        <v>0</v>
      </c>
      <c r="AA66" s="144">
        <v>0</v>
      </c>
      <c r="AB66" s="144">
        <v>0</v>
      </c>
      <c r="AC66" s="144">
        <v>0</v>
      </c>
      <c r="AD66" s="342">
        <v>4836</v>
      </c>
      <c r="AE66" s="145">
        <v>0</v>
      </c>
      <c r="AF66" s="500"/>
      <c r="AG66" s="118" t="s">
        <v>101</v>
      </c>
      <c r="AH66" s="342">
        <v>0</v>
      </c>
      <c r="AI66" s="144">
        <v>0</v>
      </c>
      <c r="AJ66" s="144">
        <v>0</v>
      </c>
      <c r="AK66" s="144">
        <v>0</v>
      </c>
      <c r="AL66" s="144">
        <v>0</v>
      </c>
      <c r="AM66" s="144">
        <v>0</v>
      </c>
      <c r="AN66" s="342">
        <v>0</v>
      </c>
      <c r="AO66" s="145">
        <v>0</v>
      </c>
      <c r="AP66" s="500"/>
      <c r="AQ66" s="118" t="s">
        <v>101</v>
      </c>
      <c r="AR66" s="342">
        <v>0</v>
      </c>
      <c r="AS66" s="144">
        <v>0</v>
      </c>
      <c r="AT66" s="144">
        <v>0</v>
      </c>
      <c r="AU66" s="144">
        <v>0</v>
      </c>
      <c r="AV66" s="144">
        <v>0</v>
      </c>
      <c r="AW66" s="144">
        <v>0</v>
      </c>
      <c r="AX66" s="342">
        <v>0</v>
      </c>
      <c r="AY66" s="145">
        <v>0</v>
      </c>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row>
    <row r="67" spans="1:241" ht="16.899999999999999" customHeight="1">
      <c r="A67" s="26"/>
      <c r="B67" s="501"/>
      <c r="C67" s="33" t="s">
        <v>34</v>
      </c>
      <c r="D67" s="341">
        <f t="shared" ref="D67:J67" si="54">SUM(D64:D66)</f>
        <v>7534</v>
      </c>
      <c r="E67" s="142">
        <f t="shared" si="54"/>
        <v>34.690100000000001</v>
      </c>
      <c r="F67" s="142">
        <f t="shared" si="54"/>
        <v>15.16</v>
      </c>
      <c r="G67" s="142">
        <f>F67/D67*100</f>
        <v>0.20122113087337404</v>
      </c>
      <c r="H67" s="142">
        <f t="shared" si="54"/>
        <v>15.209099999999999</v>
      </c>
      <c r="I67" s="142">
        <f>H67/E67*100</f>
        <v>43.842767821366898</v>
      </c>
      <c r="J67" s="341">
        <f t="shared" si="54"/>
        <v>58157</v>
      </c>
      <c r="K67" s="143">
        <f t="shared" si="11"/>
        <v>2.6151796000481453</v>
      </c>
      <c r="L67" s="501"/>
      <c r="M67" s="33" t="s">
        <v>34</v>
      </c>
      <c r="N67" s="341">
        <f t="shared" ref="N67:T67" si="55">SUM(N64:N66)</f>
        <v>727.49999999999989</v>
      </c>
      <c r="O67" s="142">
        <f t="shared" si="55"/>
        <v>14.309100000000001</v>
      </c>
      <c r="P67" s="142">
        <f t="shared" si="55"/>
        <v>1.1600000000000001</v>
      </c>
      <c r="Q67" s="142">
        <f t="shared" si="2"/>
        <v>0.15945017182130589</v>
      </c>
      <c r="R67" s="142">
        <f t="shared" si="55"/>
        <v>1.1604000000000001</v>
      </c>
      <c r="S67" s="142">
        <f t="shared" si="3"/>
        <v>8.109524708052918</v>
      </c>
      <c r="T67" s="341">
        <f t="shared" si="55"/>
        <v>37171</v>
      </c>
      <c r="U67" s="143">
        <f t="shared" si="4"/>
        <v>0.31217884910279525</v>
      </c>
      <c r="V67" s="501"/>
      <c r="W67" s="33" t="s">
        <v>34</v>
      </c>
      <c r="X67" s="341">
        <f t="shared" ref="X67:AD67" si="56">SUM(X64:X66)</f>
        <v>6806.5</v>
      </c>
      <c r="Y67" s="142">
        <f t="shared" si="56"/>
        <v>20.381</v>
      </c>
      <c r="Z67" s="142">
        <f t="shared" si="56"/>
        <v>14</v>
      </c>
      <c r="AA67" s="142">
        <f t="shared" si="6"/>
        <v>0.20568574157055755</v>
      </c>
      <c r="AB67" s="142">
        <f t="shared" si="56"/>
        <v>14.0487</v>
      </c>
      <c r="AC67" s="142">
        <f t="shared" si="7"/>
        <v>68.930376330896422</v>
      </c>
      <c r="AD67" s="341">
        <f t="shared" si="56"/>
        <v>20986</v>
      </c>
      <c r="AE67" s="143">
        <f t="shared" si="8"/>
        <v>6.6943200228723914</v>
      </c>
      <c r="AF67" s="501"/>
      <c r="AG67" s="33" t="s">
        <v>34</v>
      </c>
      <c r="AH67" s="341">
        <f t="shared" ref="AH67:AN67" si="57">SUM(AH64:AH66)</f>
        <v>0</v>
      </c>
      <c r="AI67" s="142">
        <f t="shared" si="57"/>
        <v>0</v>
      </c>
      <c r="AJ67" s="142">
        <f t="shared" si="57"/>
        <v>0</v>
      </c>
      <c r="AK67" s="142">
        <v>0</v>
      </c>
      <c r="AL67" s="142">
        <f t="shared" si="57"/>
        <v>0</v>
      </c>
      <c r="AM67" s="142">
        <v>0</v>
      </c>
      <c r="AN67" s="341">
        <f t="shared" si="57"/>
        <v>0</v>
      </c>
      <c r="AO67" s="143">
        <v>0</v>
      </c>
      <c r="AP67" s="501"/>
      <c r="AQ67" s="33" t="s">
        <v>34</v>
      </c>
      <c r="AR67" s="341">
        <f t="shared" ref="AR67:AX67" si="58">SUM(AR64:AR66)</f>
        <v>0</v>
      </c>
      <c r="AS67" s="142">
        <f t="shared" si="58"/>
        <v>0</v>
      </c>
      <c r="AT67" s="142">
        <f t="shared" si="58"/>
        <v>0</v>
      </c>
      <c r="AU67" s="142">
        <v>0</v>
      </c>
      <c r="AV67" s="142">
        <f t="shared" si="58"/>
        <v>0</v>
      </c>
      <c r="AW67" s="142">
        <v>0</v>
      </c>
      <c r="AX67" s="341">
        <f t="shared" si="58"/>
        <v>0</v>
      </c>
      <c r="AY67" s="143">
        <v>0</v>
      </c>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row>
    <row r="68" spans="1:241" ht="16.899999999999999" customHeight="1">
      <c r="A68" s="59"/>
      <c r="B68" s="120" t="s">
        <v>102</v>
      </c>
      <c r="C68" s="50" t="s">
        <v>103</v>
      </c>
      <c r="D68" s="341">
        <v>5590</v>
      </c>
      <c r="E68" s="142">
        <v>1.93</v>
      </c>
      <c r="F68" s="142">
        <v>1.93</v>
      </c>
      <c r="G68" s="142">
        <v>3.4525939177101964E-2</v>
      </c>
      <c r="H68" s="142">
        <v>1.93</v>
      </c>
      <c r="I68" s="142">
        <v>100</v>
      </c>
      <c r="J68" s="341">
        <v>10540</v>
      </c>
      <c r="K68" s="143">
        <v>1.8311195445920303</v>
      </c>
      <c r="L68" s="120" t="s">
        <v>102</v>
      </c>
      <c r="M68" s="50" t="s">
        <v>103</v>
      </c>
      <c r="N68" s="341">
        <v>0</v>
      </c>
      <c r="O68" s="142">
        <v>0</v>
      </c>
      <c r="P68" s="142">
        <v>0</v>
      </c>
      <c r="Q68" s="142">
        <v>0</v>
      </c>
      <c r="R68" s="142">
        <v>0</v>
      </c>
      <c r="S68" s="142">
        <v>0</v>
      </c>
      <c r="T68" s="341">
        <v>0</v>
      </c>
      <c r="U68" s="143">
        <v>0</v>
      </c>
      <c r="V68" s="120" t="s">
        <v>102</v>
      </c>
      <c r="W68" s="50" t="s">
        <v>103</v>
      </c>
      <c r="X68" s="341">
        <v>0</v>
      </c>
      <c r="Y68" s="142">
        <v>0</v>
      </c>
      <c r="Z68" s="142">
        <v>0</v>
      </c>
      <c r="AA68" s="142">
        <v>0</v>
      </c>
      <c r="AB68" s="142">
        <v>0</v>
      </c>
      <c r="AC68" s="142">
        <v>0</v>
      </c>
      <c r="AD68" s="341">
        <v>0</v>
      </c>
      <c r="AE68" s="143">
        <v>0</v>
      </c>
      <c r="AF68" s="120" t="s">
        <v>102</v>
      </c>
      <c r="AG68" s="50" t="s">
        <v>103</v>
      </c>
      <c r="AH68" s="341">
        <v>0</v>
      </c>
      <c r="AI68" s="142">
        <v>0</v>
      </c>
      <c r="AJ68" s="142">
        <v>0</v>
      </c>
      <c r="AK68" s="142">
        <v>0</v>
      </c>
      <c r="AL68" s="142">
        <v>0</v>
      </c>
      <c r="AM68" s="142">
        <v>0</v>
      </c>
      <c r="AN68" s="341">
        <v>0</v>
      </c>
      <c r="AO68" s="143">
        <v>0</v>
      </c>
      <c r="AP68" s="120" t="s">
        <v>102</v>
      </c>
      <c r="AQ68" s="50" t="s">
        <v>103</v>
      </c>
      <c r="AR68" s="341">
        <v>5590</v>
      </c>
      <c r="AS68" s="142">
        <v>1.93</v>
      </c>
      <c r="AT68" s="142">
        <v>1.93</v>
      </c>
      <c r="AU68" s="142">
        <v>3.4525939177101964E-2</v>
      </c>
      <c r="AV68" s="142">
        <v>1.93</v>
      </c>
      <c r="AW68" s="142">
        <v>100</v>
      </c>
      <c r="AX68" s="341">
        <v>10540</v>
      </c>
      <c r="AY68" s="143">
        <v>1.8311195445920303</v>
      </c>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row>
    <row r="69" spans="1:241" ht="16.899999999999999" customHeight="1" thickBot="1">
      <c r="A69" s="26"/>
      <c r="B69" s="457" t="s">
        <v>153</v>
      </c>
      <c r="C69" s="458"/>
      <c r="D69" s="345">
        <f t="shared" ref="D69:J69" si="59">SUM(D33:D37,D42:D45,D48:D52,D55,D58,D62:D63,D67:D68)</f>
        <v>140275</v>
      </c>
      <c r="E69" s="148">
        <f t="shared" si="59"/>
        <v>2194.6922860000004</v>
      </c>
      <c r="F69" s="148">
        <f t="shared" si="59"/>
        <v>2377.0887999999995</v>
      </c>
      <c r="G69" s="148">
        <f>F69/D69*100</f>
        <v>1.694591908750668</v>
      </c>
      <c r="H69" s="148">
        <f t="shared" si="59"/>
        <v>1478.8201470000001</v>
      </c>
      <c r="I69" s="148">
        <f>H69/E69*100</f>
        <v>67.381662405861292</v>
      </c>
      <c r="J69" s="345">
        <f t="shared" si="59"/>
        <v>2370873</v>
      </c>
      <c r="K69" s="149">
        <f t="shared" si="11"/>
        <v>6.2374498634047466</v>
      </c>
      <c r="L69" s="457" t="s">
        <v>153</v>
      </c>
      <c r="M69" s="458"/>
      <c r="N69" s="345">
        <f t="shared" ref="N69:T69" si="60">SUM(N33:N37,N42:N45,N48:N52,N55,N58,N62:N63,N67:N68)</f>
        <v>27544.000000000004</v>
      </c>
      <c r="O69" s="148">
        <f t="shared" si="60"/>
        <v>764.25508600000012</v>
      </c>
      <c r="P69" s="148">
        <f t="shared" si="60"/>
        <v>472.61000000000007</v>
      </c>
      <c r="Q69" s="148">
        <f t="shared" si="2"/>
        <v>1.7158364798141157</v>
      </c>
      <c r="R69" s="148">
        <f t="shared" si="60"/>
        <v>422.701347</v>
      </c>
      <c r="S69" s="148">
        <f t="shared" si="3"/>
        <v>55.308934771027474</v>
      </c>
      <c r="T69" s="345">
        <f t="shared" si="60"/>
        <v>1696729</v>
      </c>
      <c r="U69" s="149">
        <f t="shared" si="4"/>
        <v>2.4912720122070171</v>
      </c>
      <c r="V69" s="457" t="s">
        <v>153</v>
      </c>
      <c r="W69" s="458"/>
      <c r="X69" s="345">
        <f t="shared" ref="X69:AD69" si="61">SUM(X33:X37,X42:X45,X48:X52,X55,X58,X62:X63,X67:X68)</f>
        <v>105051</v>
      </c>
      <c r="Y69" s="148">
        <f t="shared" si="61"/>
        <v>1414.3511000000003</v>
      </c>
      <c r="Z69" s="148">
        <f t="shared" si="61"/>
        <v>1902.5488</v>
      </c>
      <c r="AA69" s="148">
        <f t="shared" si="6"/>
        <v>1.8110715747589268</v>
      </c>
      <c r="AB69" s="148">
        <f t="shared" si="61"/>
        <v>1054.1888000000001</v>
      </c>
      <c r="AC69" s="148">
        <f t="shared" si="7"/>
        <v>74.53515608677364</v>
      </c>
      <c r="AD69" s="345">
        <f t="shared" si="61"/>
        <v>652599</v>
      </c>
      <c r="AE69" s="149">
        <f t="shared" si="8"/>
        <v>16.153699285472396</v>
      </c>
      <c r="AF69" s="457" t="s">
        <v>153</v>
      </c>
      <c r="AG69" s="458"/>
      <c r="AH69" s="345">
        <f t="shared" ref="AH69:AN69" si="62">SUM(AH33:AH37,AH42:AH45,AH48:AH52,AH55,AH58,AH62:AH63,AH67:AH68)</f>
        <v>0</v>
      </c>
      <c r="AI69" s="148">
        <f t="shared" si="62"/>
        <v>0</v>
      </c>
      <c r="AJ69" s="148">
        <f t="shared" si="62"/>
        <v>0</v>
      </c>
      <c r="AK69" s="148">
        <v>0</v>
      </c>
      <c r="AL69" s="148">
        <f t="shared" si="62"/>
        <v>0</v>
      </c>
      <c r="AM69" s="148">
        <v>0</v>
      </c>
      <c r="AN69" s="345">
        <f t="shared" si="62"/>
        <v>0</v>
      </c>
      <c r="AO69" s="149">
        <v>0</v>
      </c>
      <c r="AP69" s="457" t="s">
        <v>153</v>
      </c>
      <c r="AQ69" s="458"/>
      <c r="AR69" s="345">
        <f t="shared" ref="AR69:AX69" si="63">SUM(AR33:AR37,AR42:AR45,AR48:AR52,AR55,AR58,AR62:AR63,AR67:AR68)</f>
        <v>7680</v>
      </c>
      <c r="AS69" s="148">
        <f t="shared" si="63"/>
        <v>16.086100000000002</v>
      </c>
      <c r="AT69" s="148">
        <f t="shared" si="63"/>
        <v>1.93</v>
      </c>
      <c r="AU69" s="148">
        <f t="shared" ref="AU69" si="64">AT69/AR69*100</f>
        <v>2.5130208333333331E-2</v>
      </c>
      <c r="AV69" s="148">
        <f t="shared" si="63"/>
        <v>1.93</v>
      </c>
      <c r="AW69" s="148">
        <f t="shared" ref="AW69" si="65">AV69/AS69*100</f>
        <v>11.997936106327822</v>
      </c>
      <c r="AX69" s="345">
        <f t="shared" si="63"/>
        <v>21545</v>
      </c>
      <c r="AY69" s="149">
        <f t="shared" ref="AY69" si="66">AV69/AX69*10000</f>
        <v>0.89579948944070542</v>
      </c>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row>
    <row r="70" spans="1:241" ht="16.899999999999999" customHeight="1">
      <c r="A70" s="26"/>
      <c r="B70" s="121" t="s">
        <v>105</v>
      </c>
      <c r="C70" s="62" t="s">
        <v>106</v>
      </c>
      <c r="D70" s="347">
        <v>15982</v>
      </c>
      <c r="E70" s="152">
        <v>492.01230000000015</v>
      </c>
      <c r="F70" s="152">
        <v>532.45000000000005</v>
      </c>
      <c r="G70" s="152">
        <v>3.3315605055687656</v>
      </c>
      <c r="H70" s="152">
        <v>462.4735</v>
      </c>
      <c r="I70" s="152">
        <v>93.996328953564742</v>
      </c>
      <c r="J70" s="347">
        <v>194415</v>
      </c>
      <c r="K70" s="153">
        <v>23.787953604402951</v>
      </c>
      <c r="L70" s="121" t="s">
        <v>105</v>
      </c>
      <c r="M70" s="62" t="s">
        <v>106</v>
      </c>
      <c r="N70" s="347">
        <v>2638.2</v>
      </c>
      <c r="O70" s="152">
        <v>43.684399999999997</v>
      </c>
      <c r="P70" s="152">
        <v>25.879999999999995</v>
      </c>
      <c r="Q70" s="152">
        <v>0.98097187476309589</v>
      </c>
      <c r="R70" s="152">
        <v>25.970799999999997</v>
      </c>
      <c r="S70" s="152">
        <v>59.450971056029154</v>
      </c>
      <c r="T70" s="347">
        <v>120289</v>
      </c>
      <c r="U70" s="153">
        <v>2.1590336606007199</v>
      </c>
      <c r="V70" s="121" t="s">
        <v>105</v>
      </c>
      <c r="W70" s="62" t="s">
        <v>106</v>
      </c>
      <c r="X70" s="347">
        <v>13343.8</v>
      </c>
      <c r="Y70" s="152">
        <v>448.32790000000017</v>
      </c>
      <c r="Z70" s="152">
        <v>506.57</v>
      </c>
      <c r="AA70" s="152">
        <v>3.7962949084968298</v>
      </c>
      <c r="AB70" s="152">
        <v>436.5027</v>
      </c>
      <c r="AC70" s="152">
        <v>97.362376956687243</v>
      </c>
      <c r="AD70" s="347">
        <v>74126</v>
      </c>
      <c r="AE70" s="153">
        <v>58.886585003912259</v>
      </c>
      <c r="AF70" s="121" t="s">
        <v>105</v>
      </c>
      <c r="AG70" s="62" t="s">
        <v>106</v>
      </c>
      <c r="AH70" s="347">
        <v>0</v>
      </c>
      <c r="AI70" s="152">
        <v>0</v>
      </c>
      <c r="AJ70" s="152">
        <v>0</v>
      </c>
      <c r="AK70" s="152">
        <v>0</v>
      </c>
      <c r="AL70" s="152">
        <v>0</v>
      </c>
      <c r="AM70" s="152">
        <v>0</v>
      </c>
      <c r="AN70" s="347">
        <v>0</v>
      </c>
      <c r="AO70" s="153">
        <v>0</v>
      </c>
      <c r="AP70" s="121" t="s">
        <v>105</v>
      </c>
      <c r="AQ70" s="62" t="s">
        <v>106</v>
      </c>
      <c r="AR70" s="347">
        <v>0</v>
      </c>
      <c r="AS70" s="152">
        <v>0</v>
      </c>
      <c r="AT70" s="152">
        <v>0</v>
      </c>
      <c r="AU70" s="152">
        <v>0</v>
      </c>
      <c r="AV70" s="152">
        <v>0</v>
      </c>
      <c r="AW70" s="152">
        <v>0</v>
      </c>
      <c r="AX70" s="347">
        <v>0</v>
      </c>
      <c r="AY70" s="153">
        <v>0</v>
      </c>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row>
    <row r="71" spans="1:241" ht="16.899999999999999" customHeight="1">
      <c r="A71" s="26"/>
      <c r="B71" s="122"/>
      <c r="C71" s="123" t="s">
        <v>154</v>
      </c>
      <c r="D71" s="344">
        <v>7378</v>
      </c>
      <c r="E71" s="146">
        <v>60.404000000000011</v>
      </c>
      <c r="F71" s="146">
        <v>41.09</v>
      </c>
      <c r="G71" s="146">
        <v>1.1190087145969501</v>
      </c>
      <c r="H71" s="146">
        <v>31.994</v>
      </c>
      <c r="I71" s="146">
        <v>52.966690947619355</v>
      </c>
      <c r="J71" s="344">
        <v>77933</v>
      </c>
      <c r="K71" s="147">
        <v>4.1053212374732144</v>
      </c>
      <c r="L71" s="122"/>
      <c r="M71" s="123" t="s">
        <v>154</v>
      </c>
      <c r="N71" s="344">
        <v>1156.8</v>
      </c>
      <c r="O71" s="146">
        <v>33.842300000000009</v>
      </c>
      <c r="P71" s="146">
        <v>14.49</v>
      </c>
      <c r="Q71" s="146">
        <v>1.2525933609958506</v>
      </c>
      <c r="R71" s="146">
        <v>13.100200000000001</v>
      </c>
      <c r="S71" s="146">
        <v>38.709543973075114</v>
      </c>
      <c r="T71" s="344">
        <v>47811</v>
      </c>
      <c r="U71" s="147">
        <v>2.7399970718035602</v>
      </c>
      <c r="V71" s="122"/>
      <c r="W71" s="123" t="s">
        <v>154</v>
      </c>
      <c r="X71" s="344">
        <v>2515.1999999999998</v>
      </c>
      <c r="Y71" s="146">
        <v>26.561700000000002</v>
      </c>
      <c r="Z71" s="146">
        <v>26.6</v>
      </c>
      <c r="AA71" s="146">
        <v>1.0575699745547074</v>
      </c>
      <c r="AB71" s="146">
        <v>18.893799999999999</v>
      </c>
      <c r="AC71" s="146">
        <v>71.13174232070989</v>
      </c>
      <c r="AD71" s="344">
        <v>11323</v>
      </c>
      <c r="AE71" s="147">
        <v>16.686213900909653</v>
      </c>
      <c r="AF71" s="122"/>
      <c r="AG71" s="123" t="s">
        <v>154</v>
      </c>
      <c r="AH71" s="344">
        <v>358.6</v>
      </c>
      <c r="AI71" s="146">
        <v>2.1830000000000003</v>
      </c>
      <c r="AJ71" s="146">
        <v>0.27</v>
      </c>
      <c r="AK71" s="146">
        <v>7.5292805354155043E-2</v>
      </c>
      <c r="AL71" s="146">
        <v>0.26529999999999998</v>
      </c>
      <c r="AM71" s="146">
        <v>12.153000458085202</v>
      </c>
      <c r="AN71" s="344">
        <v>8134</v>
      </c>
      <c r="AO71" s="147">
        <v>0.32616179001721168</v>
      </c>
      <c r="AP71" s="122"/>
      <c r="AQ71" s="123" t="s">
        <v>154</v>
      </c>
      <c r="AR71" s="344">
        <v>3347.4</v>
      </c>
      <c r="AS71" s="146">
        <v>14.595299999999998</v>
      </c>
      <c r="AT71" s="146">
        <v>3.76</v>
      </c>
      <c r="AU71" s="146">
        <v>0.11232598434605962</v>
      </c>
      <c r="AV71" s="146">
        <v>2.2837999999999998</v>
      </c>
      <c r="AW71" s="146">
        <v>15.647502963282701</v>
      </c>
      <c r="AX71" s="344">
        <v>10665</v>
      </c>
      <c r="AY71" s="147">
        <v>2.1413970932958271</v>
      </c>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row>
    <row r="72" spans="1:241" ht="16.899999999999999" customHeight="1">
      <c r="A72" s="26"/>
      <c r="B72" s="117" t="s">
        <v>108</v>
      </c>
      <c r="C72" s="33" t="s">
        <v>155</v>
      </c>
      <c r="D72" s="341">
        <v>3672</v>
      </c>
      <c r="E72" s="142">
        <v>60.404000000000011</v>
      </c>
      <c r="F72" s="142">
        <v>41.09</v>
      </c>
      <c r="G72" s="142">
        <v>1.1190087145969501</v>
      </c>
      <c r="H72" s="142">
        <v>31.994</v>
      </c>
      <c r="I72" s="142">
        <v>52.966690947619355</v>
      </c>
      <c r="J72" s="341">
        <v>59134</v>
      </c>
      <c r="K72" s="143">
        <v>5.4104237832718907</v>
      </c>
      <c r="L72" s="117" t="s">
        <v>108</v>
      </c>
      <c r="M72" s="33" t="s">
        <v>155</v>
      </c>
      <c r="N72" s="341">
        <v>1156.8</v>
      </c>
      <c r="O72" s="142">
        <v>33.842300000000009</v>
      </c>
      <c r="P72" s="142">
        <v>14.49</v>
      </c>
      <c r="Q72" s="142">
        <v>1.2525933609958506</v>
      </c>
      <c r="R72" s="142">
        <v>13.100200000000001</v>
      </c>
      <c r="S72" s="142">
        <v>38.709543973075114</v>
      </c>
      <c r="T72" s="341">
        <v>47811</v>
      </c>
      <c r="U72" s="143">
        <v>2.7399970718035602</v>
      </c>
      <c r="V72" s="117" t="s">
        <v>108</v>
      </c>
      <c r="W72" s="33" t="s">
        <v>155</v>
      </c>
      <c r="X72" s="341">
        <v>2515.1999999999998</v>
      </c>
      <c r="Y72" s="142">
        <v>26.561700000000002</v>
      </c>
      <c r="Z72" s="142">
        <v>26.6</v>
      </c>
      <c r="AA72" s="142">
        <v>1.0575699745547074</v>
      </c>
      <c r="AB72" s="142">
        <v>18.893799999999999</v>
      </c>
      <c r="AC72" s="142">
        <v>71.13174232070989</v>
      </c>
      <c r="AD72" s="341">
        <v>11323</v>
      </c>
      <c r="AE72" s="143">
        <v>16.686213900909653</v>
      </c>
      <c r="AF72" s="117" t="s">
        <v>108</v>
      </c>
      <c r="AG72" s="33" t="s">
        <v>155</v>
      </c>
      <c r="AH72" s="341">
        <v>0</v>
      </c>
      <c r="AI72" s="142">
        <v>0</v>
      </c>
      <c r="AJ72" s="142">
        <v>0</v>
      </c>
      <c r="AK72" s="142">
        <v>0</v>
      </c>
      <c r="AL72" s="142">
        <v>0</v>
      </c>
      <c r="AM72" s="142">
        <v>0</v>
      </c>
      <c r="AN72" s="341">
        <v>0</v>
      </c>
      <c r="AO72" s="143">
        <v>0</v>
      </c>
      <c r="AP72" s="117" t="s">
        <v>108</v>
      </c>
      <c r="AQ72" s="33" t="s">
        <v>155</v>
      </c>
      <c r="AR72" s="341">
        <v>0</v>
      </c>
      <c r="AS72" s="142">
        <v>0</v>
      </c>
      <c r="AT72" s="142">
        <v>0</v>
      </c>
      <c r="AU72" s="142">
        <v>0</v>
      </c>
      <c r="AV72" s="142">
        <v>0</v>
      </c>
      <c r="AW72" s="142">
        <v>0</v>
      </c>
      <c r="AX72" s="341">
        <v>0</v>
      </c>
      <c r="AY72" s="143">
        <v>0</v>
      </c>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row>
    <row r="73" spans="1:241" ht="16.899999999999999" customHeight="1">
      <c r="A73" s="26"/>
      <c r="B73" s="122"/>
      <c r="C73" s="123" t="s">
        <v>156</v>
      </c>
      <c r="D73" s="344">
        <v>12493.6</v>
      </c>
      <c r="E73" s="146">
        <v>220.6003</v>
      </c>
      <c r="F73" s="146">
        <v>185.55</v>
      </c>
      <c r="G73" s="146">
        <v>1.4851604021258884</v>
      </c>
      <c r="H73" s="146">
        <v>123.77889999999999</v>
      </c>
      <c r="I73" s="146">
        <v>56.110032488623084</v>
      </c>
      <c r="J73" s="344">
        <v>133815</v>
      </c>
      <c r="K73" s="147">
        <v>9.2500018682509424</v>
      </c>
      <c r="L73" s="122"/>
      <c r="M73" s="123" t="s">
        <v>156</v>
      </c>
      <c r="N73" s="344">
        <v>1749.1</v>
      </c>
      <c r="O73" s="146">
        <v>57.918000000000006</v>
      </c>
      <c r="P73" s="146">
        <v>52.730000000000004</v>
      </c>
      <c r="Q73" s="146">
        <v>3.0146932708249961</v>
      </c>
      <c r="R73" s="146">
        <v>50.9572</v>
      </c>
      <c r="S73" s="146">
        <v>87.981629199903296</v>
      </c>
      <c r="T73" s="344">
        <v>70711</v>
      </c>
      <c r="U73" s="147">
        <v>7.2064035298609843</v>
      </c>
      <c r="V73" s="122"/>
      <c r="W73" s="123" t="s">
        <v>156</v>
      </c>
      <c r="X73" s="344">
        <v>9162.5</v>
      </c>
      <c r="Y73" s="146">
        <v>15.557500000000001</v>
      </c>
      <c r="Z73" s="146">
        <v>0.94</v>
      </c>
      <c r="AA73" s="146">
        <v>1.0259208731241472E-2</v>
      </c>
      <c r="AB73" s="146">
        <v>1.0597000000000001</v>
      </c>
      <c r="AC73" s="146">
        <v>6.8115057046440626</v>
      </c>
      <c r="AD73" s="344">
        <v>50056</v>
      </c>
      <c r="AE73" s="147">
        <v>0.2117028927601087</v>
      </c>
      <c r="AF73" s="122"/>
      <c r="AG73" s="123" t="s">
        <v>156</v>
      </c>
      <c r="AH73" s="344">
        <v>182.7</v>
      </c>
      <c r="AI73" s="146">
        <v>0.51439999999999997</v>
      </c>
      <c r="AJ73" s="146">
        <v>0</v>
      </c>
      <c r="AK73" s="146">
        <v>0</v>
      </c>
      <c r="AL73" s="146">
        <v>0</v>
      </c>
      <c r="AM73" s="146">
        <v>0</v>
      </c>
      <c r="AN73" s="344">
        <v>3550</v>
      </c>
      <c r="AO73" s="147">
        <v>0</v>
      </c>
      <c r="AP73" s="122"/>
      <c r="AQ73" s="123" t="s">
        <v>156</v>
      </c>
      <c r="AR73" s="344">
        <v>1399.3</v>
      </c>
      <c r="AS73" s="146">
        <v>8.588000000000001</v>
      </c>
      <c r="AT73" s="146">
        <v>0</v>
      </c>
      <c r="AU73" s="146">
        <v>0</v>
      </c>
      <c r="AV73" s="146">
        <v>0</v>
      </c>
      <c r="AW73" s="146">
        <v>0</v>
      </c>
      <c r="AX73" s="344">
        <v>9498</v>
      </c>
      <c r="AY73" s="147">
        <v>0</v>
      </c>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row>
    <row r="74" spans="1:241" ht="16.899999999999999" customHeight="1">
      <c r="A74" s="26"/>
      <c r="B74" s="117" t="s">
        <v>111</v>
      </c>
      <c r="C74" s="56" t="s">
        <v>157</v>
      </c>
      <c r="D74" s="341">
        <v>10911.6</v>
      </c>
      <c r="E74" s="142">
        <v>73.475500000000011</v>
      </c>
      <c r="F74" s="142">
        <v>53.67</v>
      </c>
      <c r="G74" s="142">
        <v>0.49186187176949298</v>
      </c>
      <c r="H74" s="142">
        <v>52.0169</v>
      </c>
      <c r="I74" s="142">
        <v>70.794890813944775</v>
      </c>
      <c r="J74" s="341">
        <v>120767</v>
      </c>
      <c r="K74" s="143">
        <v>4.3072114070896852</v>
      </c>
      <c r="L74" s="117" t="s">
        <v>111</v>
      </c>
      <c r="M74" s="56" t="s">
        <v>157</v>
      </c>
      <c r="N74" s="341">
        <v>1749.1</v>
      </c>
      <c r="O74" s="142">
        <v>57.918000000000006</v>
      </c>
      <c r="P74" s="142">
        <v>52.730000000000004</v>
      </c>
      <c r="Q74" s="142">
        <v>3.0146932708249961</v>
      </c>
      <c r="R74" s="142">
        <v>50.9572</v>
      </c>
      <c r="S74" s="142">
        <v>87.981629199903296</v>
      </c>
      <c r="T74" s="341">
        <v>70711</v>
      </c>
      <c r="U74" s="143">
        <v>7.2064035298609843</v>
      </c>
      <c r="V74" s="117" t="s">
        <v>111</v>
      </c>
      <c r="W74" s="56" t="s">
        <v>157</v>
      </c>
      <c r="X74" s="341">
        <v>9162.5</v>
      </c>
      <c r="Y74" s="142">
        <v>15.557500000000001</v>
      </c>
      <c r="Z74" s="142">
        <v>0.94</v>
      </c>
      <c r="AA74" s="142">
        <v>1.0259208731241472E-2</v>
      </c>
      <c r="AB74" s="142">
        <v>1.0597000000000001</v>
      </c>
      <c r="AC74" s="142">
        <v>6.8115057046440626</v>
      </c>
      <c r="AD74" s="341">
        <v>50056</v>
      </c>
      <c r="AE74" s="143">
        <v>0.2117028927601087</v>
      </c>
      <c r="AF74" s="117" t="s">
        <v>111</v>
      </c>
      <c r="AG74" s="56" t="s">
        <v>157</v>
      </c>
      <c r="AH74" s="341">
        <v>0</v>
      </c>
      <c r="AI74" s="142">
        <v>0</v>
      </c>
      <c r="AJ74" s="142">
        <v>0</v>
      </c>
      <c r="AK74" s="142">
        <v>0</v>
      </c>
      <c r="AL74" s="142">
        <v>0</v>
      </c>
      <c r="AM74" s="142">
        <v>0</v>
      </c>
      <c r="AN74" s="341">
        <v>0</v>
      </c>
      <c r="AO74" s="143">
        <v>0</v>
      </c>
      <c r="AP74" s="117" t="s">
        <v>111</v>
      </c>
      <c r="AQ74" s="56" t="s">
        <v>157</v>
      </c>
      <c r="AR74" s="341">
        <v>0</v>
      </c>
      <c r="AS74" s="142">
        <v>0</v>
      </c>
      <c r="AT74" s="142">
        <v>0</v>
      </c>
      <c r="AU74" s="142">
        <v>0</v>
      </c>
      <c r="AV74" s="142">
        <v>0</v>
      </c>
      <c r="AW74" s="142">
        <v>0</v>
      </c>
      <c r="AX74" s="341">
        <v>0</v>
      </c>
      <c r="AY74" s="143">
        <v>0</v>
      </c>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row>
    <row r="75" spans="1:241" ht="16.899999999999999" customHeight="1">
      <c r="A75" s="26"/>
      <c r="B75" s="492" t="s">
        <v>113</v>
      </c>
      <c r="C75" s="127" t="s">
        <v>158</v>
      </c>
      <c r="D75" s="342">
        <v>3706</v>
      </c>
      <c r="E75" s="144">
        <v>16.778299999999998</v>
      </c>
      <c r="F75" s="144">
        <v>4.0299999999999994</v>
      </c>
      <c r="G75" s="144">
        <v>0.10874257960064758</v>
      </c>
      <c r="H75" s="144">
        <v>2.5490999999999997</v>
      </c>
      <c r="I75" s="144">
        <v>15.19283836860707</v>
      </c>
      <c r="J75" s="342">
        <v>18799</v>
      </c>
      <c r="K75" s="145">
        <v>1.3559763817224317</v>
      </c>
      <c r="L75" s="492" t="s">
        <v>113</v>
      </c>
      <c r="M75" s="127" t="s">
        <v>158</v>
      </c>
      <c r="N75" s="342">
        <v>0</v>
      </c>
      <c r="O75" s="144">
        <v>0</v>
      </c>
      <c r="P75" s="144">
        <v>0</v>
      </c>
      <c r="Q75" s="144">
        <v>0</v>
      </c>
      <c r="R75" s="144">
        <v>0</v>
      </c>
      <c r="S75" s="144">
        <v>0</v>
      </c>
      <c r="T75" s="342">
        <v>0</v>
      </c>
      <c r="U75" s="145">
        <v>0</v>
      </c>
      <c r="V75" s="492" t="s">
        <v>113</v>
      </c>
      <c r="W75" s="127" t="s">
        <v>158</v>
      </c>
      <c r="X75" s="342">
        <v>0</v>
      </c>
      <c r="Y75" s="144">
        <v>0</v>
      </c>
      <c r="Z75" s="144">
        <v>0</v>
      </c>
      <c r="AA75" s="144">
        <v>0</v>
      </c>
      <c r="AB75" s="144">
        <v>0</v>
      </c>
      <c r="AC75" s="144">
        <v>0</v>
      </c>
      <c r="AD75" s="342">
        <v>0</v>
      </c>
      <c r="AE75" s="145">
        <v>0</v>
      </c>
      <c r="AF75" s="492" t="s">
        <v>113</v>
      </c>
      <c r="AG75" s="127" t="s">
        <v>158</v>
      </c>
      <c r="AH75" s="342">
        <v>358.6</v>
      </c>
      <c r="AI75" s="144">
        <v>2.1830000000000003</v>
      </c>
      <c r="AJ75" s="144">
        <v>0.27</v>
      </c>
      <c r="AK75" s="144">
        <v>7.5292805354155043E-2</v>
      </c>
      <c r="AL75" s="144">
        <v>0.26529999999999998</v>
      </c>
      <c r="AM75" s="144">
        <v>12.153000458085202</v>
      </c>
      <c r="AN75" s="342">
        <v>8134</v>
      </c>
      <c r="AO75" s="145">
        <v>0.32616179001721168</v>
      </c>
      <c r="AP75" s="492" t="s">
        <v>113</v>
      </c>
      <c r="AQ75" s="127" t="s">
        <v>158</v>
      </c>
      <c r="AR75" s="342">
        <v>3347.4</v>
      </c>
      <c r="AS75" s="144">
        <v>14.595299999999998</v>
      </c>
      <c r="AT75" s="144">
        <v>3.76</v>
      </c>
      <c r="AU75" s="144">
        <v>0.11232598434605962</v>
      </c>
      <c r="AV75" s="144">
        <v>2.2837999999999998</v>
      </c>
      <c r="AW75" s="144">
        <v>15.647502963282701</v>
      </c>
      <c r="AX75" s="342">
        <v>10665</v>
      </c>
      <c r="AY75" s="145">
        <v>2.1413970932958271</v>
      </c>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row>
    <row r="76" spans="1:241" ht="16.899999999999999" customHeight="1">
      <c r="A76" s="26"/>
      <c r="B76" s="493"/>
      <c r="C76" s="128" t="s">
        <v>115</v>
      </c>
      <c r="D76" s="342">
        <v>3341</v>
      </c>
      <c r="E76" s="144">
        <v>0</v>
      </c>
      <c r="F76" s="144">
        <v>0</v>
      </c>
      <c r="G76" s="144">
        <v>0</v>
      </c>
      <c r="H76" s="144">
        <v>0</v>
      </c>
      <c r="I76" s="144">
        <v>0</v>
      </c>
      <c r="J76" s="342">
        <v>11039</v>
      </c>
      <c r="K76" s="145">
        <v>0</v>
      </c>
      <c r="L76" s="493"/>
      <c r="M76" s="128" t="s">
        <v>115</v>
      </c>
      <c r="N76" s="342">
        <v>0</v>
      </c>
      <c r="O76" s="144">
        <v>0</v>
      </c>
      <c r="P76" s="144">
        <v>0</v>
      </c>
      <c r="Q76" s="144">
        <v>0</v>
      </c>
      <c r="R76" s="144">
        <v>0</v>
      </c>
      <c r="S76" s="144">
        <v>0</v>
      </c>
      <c r="T76" s="342">
        <v>0</v>
      </c>
      <c r="U76" s="145">
        <v>0</v>
      </c>
      <c r="V76" s="493"/>
      <c r="W76" s="128" t="s">
        <v>115</v>
      </c>
      <c r="X76" s="342">
        <v>0</v>
      </c>
      <c r="Y76" s="144">
        <v>0</v>
      </c>
      <c r="Z76" s="144">
        <v>0</v>
      </c>
      <c r="AA76" s="144">
        <v>0</v>
      </c>
      <c r="AB76" s="144">
        <v>0</v>
      </c>
      <c r="AC76" s="144">
        <v>0</v>
      </c>
      <c r="AD76" s="342">
        <v>0</v>
      </c>
      <c r="AE76" s="145">
        <v>0</v>
      </c>
      <c r="AF76" s="493"/>
      <c r="AG76" s="128" t="s">
        <v>115</v>
      </c>
      <c r="AH76" s="342">
        <v>0</v>
      </c>
      <c r="AI76" s="144">
        <v>0</v>
      </c>
      <c r="AJ76" s="144">
        <v>0</v>
      </c>
      <c r="AK76" s="144">
        <v>0</v>
      </c>
      <c r="AL76" s="144">
        <v>0</v>
      </c>
      <c r="AM76" s="144">
        <v>0</v>
      </c>
      <c r="AN76" s="342">
        <v>0</v>
      </c>
      <c r="AO76" s="145">
        <v>0</v>
      </c>
      <c r="AP76" s="493"/>
      <c r="AQ76" s="128" t="s">
        <v>115</v>
      </c>
      <c r="AR76" s="342">
        <v>3341</v>
      </c>
      <c r="AS76" s="144">
        <v>0</v>
      </c>
      <c r="AT76" s="144">
        <v>0</v>
      </c>
      <c r="AU76" s="144">
        <v>0</v>
      </c>
      <c r="AV76" s="144">
        <v>0</v>
      </c>
      <c r="AW76" s="144">
        <v>0</v>
      </c>
      <c r="AX76" s="342">
        <v>11039</v>
      </c>
      <c r="AY76" s="145">
        <v>0</v>
      </c>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row>
    <row r="77" spans="1:241" ht="16.899999999999999" customHeight="1">
      <c r="A77" s="26"/>
      <c r="B77" s="493"/>
      <c r="C77" s="129" t="s">
        <v>116</v>
      </c>
      <c r="D77" s="342">
        <v>2317</v>
      </c>
      <c r="E77" s="144">
        <v>51.957300000000004</v>
      </c>
      <c r="F77" s="144">
        <v>2.75</v>
      </c>
      <c r="G77" s="144">
        <v>0.11868795856711264</v>
      </c>
      <c r="H77" s="144">
        <v>2.7563000000000004</v>
      </c>
      <c r="I77" s="144">
        <v>5.3049330892867799</v>
      </c>
      <c r="J77" s="342">
        <v>12470</v>
      </c>
      <c r="K77" s="145">
        <v>2.2103448275862072</v>
      </c>
      <c r="L77" s="493"/>
      <c r="M77" s="129" t="s">
        <v>116</v>
      </c>
      <c r="N77" s="342">
        <v>0</v>
      </c>
      <c r="O77" s="144">
        <v>0</v>
      </c>
      <c r="P77" s="144">
        <v>0</v>
      </c>
      <c r="Q77" s="144">
        <v>0</v>
      </c>
      <c r="R77" s="144">
        <v>0</v>
      </c>
      <c r="S77" s="144">
        <v>0</v>
      </c>
      <c r="T77" s="342">
        <v>0</v>
      </c>
      <c r="U77" s="145">
        <v>0</v>
      </c>
      <c r="V77" s="493"/>
      <c r="W77" s="129" t="s">
        <v>116</v>
      </c>
      <c r="X77" s="342">
        <v>0</v>
      </c>
      <c r="Y77" s="144">
        <v>0</v>
      </c>
      <c r="Z77" s="144">
        <v>0</v>
      </c>
      <c r="AA77" s="144">
        <v>0</v>
      </c>
      <c r="AB77" s="144">
        <v>0</v>
      </c>
      <c r="AC77" s="144">
        <v>0</v>
      </c>
      <c r="AD77" s="342">
        <v>0</v>
      </c>
      <c r="AE77" s="145">
        <v>0</v>
      </c>
      <c r="AF77" s="493"/>
      <c r="AG77" s="129" t="s">
        <v>116</v>
      </c>
      <c r="AH77" s="342">
        <v>33</v>
      </c>
      <c r="AI77" s="144">
        <v>1.2202999999999999</v>
      </c>
      <c r="AJ77" s="144">
        <v>0</v>
      </c>
      <c r="AK77" s="144">
        <v>0</v>
      </c>
      <c r="AL77" s="144">
        <v>0</v>
      </c>
      <c r="AM77" s="144">
        <v>0</v>
      </c>
      <c r="AN77" s="342">
        <v>0</v>
      </c>
      <c r="AO77" s="145">
        <v>0</v>
      </c>
      <c r="AP77" s="493"/>
      <c r="AQ77" s="129" t="s">
        <v>116</v>
      </c>
      <c r="AR77" s="342">
        <v>2284</v>
      </c>
      <c r="AS77" s="144">
        <v>50.737000000000002</v>
      </c>
      <c r="AT77" s="144">
        <v>2.75</v>
      </c>
      <c r="AU77" s="144">
        <v>0.12040280210157618</v>
      </c>
      <c r="AV77" s="144">
        <v>2.7563000000000004</v>
      </c>
      <c r="AW77" s="144">
        <v>5.4325245875790849</v>
      </c>
      <c r="AX77" s="342">
        <v>12470</v>
      </c>
      <c r="AY77" s="145">
        <v>2.2103448275862072</v>
      </c>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row>
    <row r="78" spans="1:241" ht="16.899999999999999" customHeight="1">
      <c r="A78" s="26"/>
      <c r="B78" s="493"/>
      <c r="C78" s="128" t="s">
        <v>117</v>
      </c>
      <c r="D78" s="342">
        <v>2918</v>
      </c>
      <c r="E78" s="144">
        <v>69.286799999999985</v>
      </c>
      <c r="F78" s="144">
        <v>125.1</v>
      </c>
      <c r="G78" s="144">
        <v>4.2871830020562021</v>
      </c>
      <c r="H78" s="144">
        <v>66.456599999999995</v>
      </c>
      <c r="I78" s="144">
        <v>95.91523926635378</v>
      </c>
      <c r="J78" s="342">
        <v>30343</v>
      </c>
      <c r="K78" s="145">
        <v>21.901789539597267</v>
      </c>
      <c r="L78" s="493"/>
      <c r="M78" s="128" t="s">
        <v>117</v>
      </c>
      <c r="N78" s="342">
        <v>0</v>
      </c>
      <c r="O78" s="144">
        <v>0</v>
      </c>
      <c r="P78" s="144">
        <v>0</v>
      </c>
      <c r="Q78" s="144">
        <v>0</v>
      </c>
      <c r="R78" s="144">
        <v>0</v>
      </c>
      <c r="S78" s="144">
        <v>0</v>
      </c>
      <c r="T78" s="342">
        <v>0</v>
      </c>
      <c r="U78" s="145">
        <v>0</v>
      </c>
      <c r="V78" s="493"/>
      <c r="W78" s="128" t="s">
        <v>117</v>
      </c>
      <c r="X78" s="342">
        <v>0</v>
      </c>
      <c r="Y78" s="144">
        <v>0</v>
      </c>
      <c r="Z78" s="144">
        <v>0</v>
      </c>
      <c r="AA78" s="144">
        <v>0</v>
      </c>
      <c r="AB78" s="144">
        <v>0</v>
      </c>
      <c r="AC78" s="144">
        <v>0</v>
      </c>
      <c r="AD78" s="342">
        <v>0</v>
      </c>
      <c r="AE78" s="145">
        <v>0</v>
      </c>
      <c r="AF78" s="493"/>
      <c r="AG78" s="128" t="s">
        <v>117</v>
      </c>
      <c r="AH78" s="342">
        <v>373</v>
      </c>
      <c r="AI78" s="144">
        <v>2.431</v>
      </c>
      <c r="AJ78" s="144">
        <v>0</v>
      </c>
      <c r="AK78" s="144">
        <v>0</v>
      </c>
      <c r="AL78" s="144">
        <v>0</v>
      </c>
      <c r="AM78" s="144">
        <v>0</v>
      </c>
      <c r="AN78" s="342">
        <v>12045</v>
      </c>
      <c r="AO78" s="145">
        <v>0</v>
      </c>
      <c r="AP78" s="493"/>
      <c r="AQ78" s="128" t="s">
        <v>117</v>
      </c>
      <c r="AR78" s="342">
        <v>2545</v>
      </c>
      <c r="AS78" s="144">
        <v>66.855799999999988</v>
      </c>
      <c r="AT78" s="144">
        <v>125.1</v>
      </c>
      <c r="AU78" s="144">
        <v>4.9155206286836934</v>
      </c>
      <c r="AV78" s="144">
        <v>66.456599999999995</v>
      </c>
      <c r="AW78" s="144">
        <v>99.402893989751078</v>
      </c>
      <c r="AX78" s="342">
        <v>18298</v>
      </c>
      <c r="AY78" s="145">
        <v>36.319051262433049</v>
      </c>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row>
    <row r="79" spans="1:241" ht="16.899999999999999" customHeight="1">
      <c r="A79" s="26"/>
      <c r="B79" s="494"/>
      <c r="C79" s="33" t="s">
        <v>34</v>
      </c>
      <c r="D79" s="341">
        <f t="shared" ref="D79:J79" si="67">SUM(D75:D78)</f>
        <v>12282</v>
      </c>
      <c r="E79" s="142">
        <f t="shared" si="67"/>
        <v>138.0224</v>
      </c>
      <c r="F79" s="142">
        <f t="shared" si="67"/>
        <v>131.88</v>
      </c>
      <c r="G79" s="142">
        <f>F79/D79*100</f>
        <v>1.0737664875427453</v>
      </c>
      <c r="H79" s="142">
        <f t="shared" si="67"/>
        <v>71.762</v>
      </c>
      <c r="I79" s="142">
        <f>H79/E79*100</f>
        <v>51.993009830288415</v>
      </c>
      <c r="J79" s="341">
        <f t="shared" si="67"/>
        <v>72651</v>
      </c>
      <c r="K79" s="143">
        <f t="shared" ref="K79:K95" si="68">H79/J79*10000</f>
        <v>9.8776341688345664</v>
      </c>
      <c r="L79" s="494"/>
      <c r="M79" s="33" t="s">
        <v>34</v>
      </c>
      <c r="N79" s="341">
        <f t="shared" ref="N79:T79" si="69">SUM(N75:N78)</f>
        <v>0</v>
      </c>
      <c r="O79" s="142">
        <f t="shared" si="69"/>
        <v>0</v>
      </c>
      <c r="P79" s="142">
        <f t="shared" si="69"/>
        <v>0</v>
      </c>
      <c r="Q79" s="142">
        <v>0</v>
      </c>
      <c r="R79" s="142">
        <f t="shared" si="69"/>
        <v>0</v>
      </c>
      <c r="S79" s="142">
        <v>0</v>
      </c>
      <c r="T79" s="341">
        <f t="shared" si="69"/>
        <v>0</v>
      </c>
      <c r="U79" s="143">
        <v>0</v>
      </c>
      <c r="V79" s="494"/>
      <c r="W79" s="33" t="s">
        <v>34</v>
      </c>
      <c r="X79" s="341">
        <f t="shared" ref="X79:AD79" si="70">SUM(X75:X78)</f>
        <v>0</v>
      </c>
      <c r="Y79" s="142">
        <f t="shared" si="70"/>
        <v>0</v>
      </c>
      <c r="Z79" s="142">
        <f t="shared" si="70"/>
        <v>0</v>
      </c>
      <c r="AA79" s="142">
        <v>0</v>
      </c>
      <c r="AB79" s="142">
        <f t="shared" si="70"/>
        <v>0</v>
      </c>
      <c r="AC79" s="142">
        <v>0</v>
      </c>
      <c r="AD79" s="341">
        <f t="shared" si="70"/>
        <v>0</v>
      </c>
      <c r="AE79" s="143">
        <v>0</v>
      </c>
      <c r="AF79" s="494"/>
      <c r="AG79" s="33" t="s">
        <v>34</v>
      </c>
      <c r="AH79" s="341">
        <f t="shared" ref="AH79:AN79" si="71">SUM(AH75:AH78)</f>
        <v>764.6</v>
      </c>
      <c r="AI79" s="142">
        <f t="shared" si="71"/>
        <v>5.8343000000000007</v>
      </c>
      <c r="AJ79" s="142">
        <f t="shared" si="71"/>
        <v>0.27</v>
      </c>
      <c r="AK79" s="142">
        <f t="shared" ref="AK79:AK95" si="72">AJ79/AH79*100</f>
        <v>3.5312581742087366E-2</v>
      </c>
      <c r="AL79" s="142">
        <f t="shared" si="71"/>
        <v>0.26529999999999998</v>
      </c>
      <c r="AM79" s="142">
        <f t="shared" ref="AM79:AM95" si="73">AL79/AI79*100</f>
        <v>4.5472464563015267</v>
      </c>
      <c r="AN79" s="341">
        <f t="shared" si="71"/>
        <v>20179</v>
      </c>
      <c r="AO79" s="143">
        <f t="shared" ref="AO79:AO95" si="74">AL79/AN79*10000</f>
        <v>0.13147331384112193</v>
      </c>
      <c r="AP79" s="494"/>
      <c r="AQ79" s="33" t="s">
        <v>34</v>
      </c>
      <c r="AR79" s="341">
        <f t="shared" ref="AR79:AX79" si="75">SUM(AR75:AR78)</f>
        <v>11517.4</v>
      </c>
      <c r="AS79" s="142">
        <f t="shared" si="75"/>
        <v>132.18809999999999</v>
      </c>
      <c r="AT79" s="142">
        <f t="shared" si="75"/>
        <v>131.60999999999999</v>
      </c>
      <c r="AU79" s="142">
        <f t="shared" ref="AU79:AU95" si="76">AT79/AR79*100</f>
        <v>1.1427058190216541</v>
      </c>
      <c r="AV79" s="142">
        <f t="shared" si="75"/>
        <v>71.49669999999999</v>
      </c>
      <c r="AW79" s="142">
        <f t="shared" ref="AW79:AW95" si="77">AV79/AS79*100</f>
        <v>54.08709255976899</v>
      </c>
      <c r="AX79" s="341">
        <f t="shared" si="75"/>
        <v>52472</v>
      </c>
      <c r="AY79" s="143">
        <f t="shared" ref="AY79:AY95" si="78">AV79/AX79*10000</f>
        <v>13.62568608019515</v>
      </c>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row>
    <row r="80" spans="1:241" ht="16.5" customHeight="1">
      <c r="A80" s="26"/>
      <c r="B80" s="492" t="s">
        <v>118</v>
      </c>
      <c r="C80" s="127" t="s">
        <v>159</v>
      </c>
      <c r="D80" s="342">
        <v>1582</v>
      </c>
      <c r="E80" s="144">
        <v>9.1024000000000012</v>
      </c>
      <c r="F80" s="144">
        <v>0</v>
      </c>
      <c r="G80" s="144">
        <v>0</v>
      </c>
      <c r="H80" s="144">
        <v>0</v>
      </c>
      <c r="I80" s="144">
        <v>0</v>
      </c>
      <c r="J80" s="342">
        <v>13048</v>
      </c>
      <c r="K80" s="145">
        <v>0</v>
      </c>
      <c r="L80" s="492" t="s">
        <v>118</v>
      </c>
      <c r="M80" s="127" t="s">
        <v>159</v>
      </c>
      <c r="N80" s="342">
        <v>0</v>
      </c>
      <c r="O80" s="144">
        <v>0</v>
      </c>
      <c r="P80" s="144">
        <v>0</v>
      </c>
      <c r="Q80" s="144">
        <v>0</v>
      </c>
      <c r="R80" s="144">
        <v>0</v>
      </c>
      <c r="S80" s="144">
        <v>0</v>
      </c>
      <c r="T80" s="342">
        <v>0</v>
      </c>
      <c r="U80" s="145">
        <v>0</v>
      </c>
      <c r="V80" s="492" t="s">
        <v>118</v>
      </c>
      <c r="W80" s="127" t="s">
        <v>159</v>
      </c>
      <c r="X80" s="342">
        <v>0</v>
      </c>
      <c r="Y80" s="144">
        <v>0</v>
      </c>
      <c r="Z80" s="144">
        <v>0</v>
      </c>
      <c r="AA80" s="144">
        <v>0</v>
      </c>
      <c r="AB80" s="144">
        <v>0</v>
      </c>
      <c r="AC80" s="144">
        <v>0</v>
      </c>
      <c r="AD80" s="342">
        <v>0</v>
      </c>
      <c r="AE80" s="145">
        <v>0</v>
      </c>
      <c r="AF80" s="492" t="s">
        <v>118</v>
      </c>
      <c r="AG80" s="127" t="s">
        <v>159</v>
      </c>
      <c r="AH80" s="342">
        <v>182.7</v>
      </c>
      <c r="AI80" s="144">
        <v>0.51439999999999997</v>
      </c>
      <c r="AJ80" s="144">
        <v>0</v>
      </c>
      <c r="AK80" s="144">
        <v>0</v>
      </c>
      <c r="AL80" s="144">
        <v>0</v>
      </c>
      <c r="AM80" s="144">
        <v>0</v>
      </c>
      <c r="AN80" s="342">
        <v>3550</v>
      </c>
      <c r="AO80" s="145">
        <v>0</v>
      </c>
      <c r="AP80" s="492" t="s">
        <v>118</v>
      </c>
      <c r="AQ80" s="127" t="s">
        <v>159</v>
      </c>
      <c r="AR80" s="342">
        <v>1399.3</v>
      </c>
      <c r="AS80" s="144">
        <v>8.588000000000001</v>
      </c>
      <c r="AT80" s="144">
        <v>0</v>
      </c>
      <c r="AU80" s="144">
        <v>0</v>
      </c>
      <c r="AV80" s="144">
        <v>0</v>
      </c>
      <c r="AW80" s="144">
        <v>0</v>
      </c>
      <c r="AX80" s="342">
        <v>9498</v>
      </c>
      <c r="AY80" s="145">
        <v>0</v>
      </c>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row>
    <row r="81" spans="1:241" ht="16.899999999999999" customHeight="1">
      <c r="A81" s="26"/>
      <c r="B81" s="493"/>
      <c r="C81" s="118" t="s">
        <v>120</v>
      </c>
      <c r="D81" s="342">
        <v>6425</v>
      </c>
      <c r="E81" s="144">
        <v>86.312299999999993</v>
      </c>
      <c r="F81" s="144">
        <v>8.5</v>
      </c>
      <c r="G81" s="144">
        <v>0.13229571984435798</v>
      </c>
      <c r="H81" s="144">
        <v>8.5</v>
      </c>
      <c r="I81" s="144">
        <v>9.8479590973708273</v>
      </c>
      <c r="J81" s="342">
        <v>32374</v>
      </c>
      <c r="K81" s="145">
        <v>2.6255637239760303</v>
      </c>
      <c r="L81" s="493"/>
      <c r="M81" s="118" t="s">
        <v>120</v>
      </c>
      <c r="N81" s="342">
        <v>0</v>
      </c>
      <c r="O81" s="144">
        <v>0</v>
      </c>
      <c r="P81" s="144">
        <v>0</v>
      </c>
      <c r="Q81" s="144">
        <v>0</v>
      </c>
      <c r="R81" s="144">
        <v>0</v>
      </c>
      <c r="S81" s="144">
        <v>0</v>
      </c>
      <c r="T81" s="342">
        <v>0</v>
      </c>
      <c r="U81" s="145">
        <v>0</v>
      </c>
      <c r="V81" s="493"/>
      <c r="W81" s="118" t="s">
        <v>120</v>
      </c>
      <c r="X81" s="342">
        <v>0</v>
      </c>
      <c r="Y81" s="144">
        <v>0</v>
      </c>
      <c r="Z81" s="144">
        <v>0</v>
      </c>
      <c r="AA81" s="144">
        <v>0</v>
      </c>
      <c r="AB81" s="144">
        <v>0</v>
      </c>
      <c r="AC81" s="144">
        <v>0</v>
      </c>
      <c r="AD81" s="342">
        <v>0</v>
      </c>
      <c r="AE81" s="145">
        <v>0</v>
      </c>
      <c r="AF81" s="493"/>
      <c r="AG81" s="118" t="s">
        <v>120</v>
      </c>
      <c r="AH81" s="342">
        <v>540.4</v>
      </c>
      <c r="AI81" s="144">
        <v>0.9093</v>
      </c>
      <c r="AJ81" s="144">
        <v>0</v>
      </c>
      <c r="AK81" s="144">
        <v>0</v>
      </c>
      <c r="AL81" s="144">
        <v>0</v>
      </c>
      <c r="AM81" s="144">
        <v>0</v>
      </c>
      <c r="AN81" s="342">
        <v>7775</v>
      </c>
      <c r="AO81" s="145">
        <v>0</v>
      </c>
      <c r="AP81" s="493"/>
      <c r="AQ81" s="118" t="s">
        <v>120</v>
      </c>
      <c r="AR81" s="342">
        <v>5884.6</v>
      </c>
      <c r="AS81" s="144">
        <v>85.402999999999992</v>
      </c>
      <c r="AT81" s="144">
        <v>8.5</v>
      </c>
      <c r="AU81" s="144">
        <v>0.14444482207796619</v>
      </c>
      <c r="AV81" s="144">
        <v>8.5</v>
      </c>
      <c r="AW81" s="144">
        <v>9.9528119621090614</v>
      </c>
      <c r="AX81" s="342">
        <v>24599</v>
      </c>
      <c r="AY81" s="145">
        <v>3.455425017277125</v>
      </c>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row>
    <row r="82" spans="1:241" ht="16.899999999999999" customHeight="1">
      <c r="A82" s="26"/>
      <c r="B82" s="494"/>
      <c r="C82" s="50" t="s">
        <v>34</v>
      </c>
      <c r="D82" s="341">
        <f t="shared" ref="D82:J82" si="79">SUM(D80:D81)</f>
        <v>8007</v>
      </c>
      <c r="E82" s="142">
        <f t="shared" si="79"/>
        <v>95.414699999999996</v>
      </c>
      <c r="F82" s="142">
        <f t="shared" si="79"/>
        <v>8.5</v>
      </c>
      <c r="G82" s="142">
        <f>F82/D82*100</f>
        <v>0.10615711252653928</v>
      </c>
      <c r="H82" s="142">
        <f t="shared" si="79"/>
        <v>8.5</v>
      </c>
      <c r="I82" s="142">
        <f>H82/E82*100</f>
        <v>8.9084805590752794</v>
      </c>
      <c r="J82" s="341">
        <f t="shared" si="79"/>
        <v>45422</v>
      </c>
      <c r="K82" s="143">
        <f t="shared" si="68"/>
        <v>1.8713398793536171</v>
      </c>
      <c r="L82" s="494"/>
      <c r="M82" s="50" t="s">
        <v>34</v>
      </c>
      <c r="N82" s="341">
        <f t="shared" ref="N82:T82" si="80">SUM(N80:N81)</f>
        <v>0</v>
      </c>
      <c r="O82" s="142">
        <f t="shared" si="80"/>
        <v>0</v>
      </c>
      <c r="P82" s="142">
        <f t="shared" si="80"/>
        <v>0</v>
      </c>
      <c r="Q82" s="142">
        <v>0</v>
      </c>
      <c r="R82" s="142">
        <f t="shared" si="80"/>
        <v>0</v>
      </c>
      <c r="S82" s="142">
        <v>0</v>
      </c>
      <c r="T82" s="341">
        <f t="shared" si="80"/>
        <v>0</v>
      </c>
      <c r="U82" s="143">
        <v>0</v>
      </c>
      <c r="V82" s="494"/>
      <c r="W82" s="50" t="s">
        <v>34</v>
      </c>
      <c r="X82" s="341">
        <f t="shared" ref="X82:AD82" si="81">SUM(X80:X81)</f>
        <v>0</v>
      </c>
      <c r="Y82" s="142">
        <f t="shared" si="81"/>
        <v>0</v>
      </c>
      <c r="Z82" s="142">
        <f t="shared" si="81"/>
        <v>0</v>
      </c>
      <c r="AA82" s="142">
        <v>0</v>
      </c>
      <c r="AB82" s="142">
        <v>0</v>
      </c>
      <c r="AC82" s="142">
        <v>0</v>
      </c>
      <c r="AD82" s="341">
        <f t="shared" si="81"/>
        <v>0</v>
      </c>
      <c r="AE82" s="143">
        <v>0</v>
      </c>
      <c r="AF82" s="494"/>
      <c r="AG82" s="50" t="s">
        <v>34</v>
      </c>
      <c r="AH82" s="341">
        <f t="shared" ref="AH82:AN82" si="82">SUM(AH80:AH81)</f>
        <v>723.09999999999991</v>
      </c>
      <c r="AI82" s="142">
        <f t="shared" si="82"/>
        <v>1.4237</v>
      </c>
      <c r="AJ82" s="142">
        <f t="shared" si="82"/>
        <v>0</v>
      </c>
      <c r="AK82" s="142">
        <f t="shared" si="72"/>
        <v>0</v>
      </c>
      <c r="AL82" s="142">
        <f t="shared" si="82"/>
        <v>0</v>
      </c>
      <c r="AM82" s="142">
        <f t="shared" si="73"/>
        <v>0</v>
      </c>
      <c r="AN82" s="341">
        <f t="shared" si="82"/>
        <v>11325</v>
      </c>
      <c r="AO82" s="143">
        <f t="shared" si="74"/>
        <v>0</v>
      </c>
      <c r="AP82" s="494"/>
      <c r="AQ82" s="50" t="s">
        <v>34</v>
      </c>
      <c r="AR82" s="341">
        <f t="shared" ref="AR82:AX82" si="83">SUM(AR80:AR81)</f>
        <v>7283.9000000000005</v>
      </c>
      <c r="AS82" s="142">
        <f t="shared" si="83"/>
        <v>93.990999999999985</v>
      </c>
      <c r="AT82" s="142">
        <f t="shared" si="83"/>
        <v>8.5</v>
      </c>
      <c r="AU82" s="142">
        <f t="shared" si="76"/>
        <v>0.11669572619063963</v>
      </c>
      <c r="AV82" s="142">
        <f t="shared" si="83"/>
        <v>8.5</v>
      </c>
      <c r="AW82" s="142">
        <f t="shared" si="77"/>
        <v>9.0434190507601802</v>
      </c>
      <c r="AX82" s="341">
        <f t="shared" si="83"/>
        <v>34097</v>
      </c>
      <c r="AY82" s="143">
        <f t="shared" si="78"/>
        <v>2.4928879373551927</v>
      </c>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row>
    <row r="83" spans="1:241" ht="16.899999999999999" customHeight="1" thickBot="1">
      <c r="A83" s="26"/>
      <c r="B83" s="457" t="s">
        <v>121</v>
      </c>
      <c r="C83" s="458"/>
      <c r="D83" s="345">
        <f t="shared" ref="D83:J83" si="84">SUM(D70,D72,D74,D79,D82)</f>
        <v>50854.6</v>
      </c>
      <c r="E83" s="148">
        <f t="shared" si="84"/>
        <v>859.3289000000002</v>
      </c>
      <c r="F83" s="148">
        <f t="shared" si="84"/>
        <v>767.59</v>
      </c>
      <c r="G83" s="148">
        <f>F83/D83*100</f>
        <v>1.5093816488577239</v>
      </c>
      <c r="H83" s="148">
        <f t="shared" si="84"/>
        <v>626.74639999999999</v>
      </c>
      <c r="I83" s="148">
        <f>H83/E83*100</f>
        <v>72.934402648392236</v>
      </c>
      <c r="J83" s="345">
        <f t="shared" si="84"/>
        <v>492389</v>
      </c>
      <c r="K83" s="149">
        <f t="shared" si="68"/>
        <v>12.728684028278455</v>
      </c>
      <c r="L83" s="457" t="s">
        <v>121</v>
      </c>
      <c r="M83" s="458"/>
      <c r="N83" s="345">
        <f t="shared" ref="N83:T83" si="85">SUM(N70,N72,N74,N79,N82)</f>
        <v>5544.1</v>
      </c>
      <c r="O83" s="148">
        <f t="shared" si="85"/>
        <v>135.44470000000001</v>
      </c>
      <c r="P83" s="148">
        <f t="shared" si="85"/>
        <v>93.1</v>
      </c>
      <c r="Q83" s="148">
        <f t="shared" ref="Q83:Q95" si="86">P83/N83*100</f>
        <v>1.6792626395627781</v>
      </c>
      <c r="R83" s="148">
        <f t="shared" si="85"/>
        <v>90.028199999999998</v>
      </c>
      <c r="S83" s="148">
        <f t="shared" ref="S83:S95" si="87">R83/O83*100</f>
        <v>66.468603053497105</v>
      </c>
      <c r="T83" s="345">
        <f t="shared" si="85"/>
        <v>238811</v>
      </c>
      <c r="U83" s="149">
        <f t="shared" ref="U83:U95" si="88">R83/T83*10000</f>
        <v>3.7698514725033605</v>
      </c>
      <c r="V83" s="457" t="s">
        <v>121</v>
      </c>
      <c r="W83" s="458"/>
      <c r="X83" s="345">
        <f t="shared" ref="X83:AD83" si="89">SUM(X70,X72,X74,X79,X82)</f>
        <v>25021.5</v>
      </c>
      <c r="Y83" s="148">
        <f t="shared" si="89"/>
        <v>490.44710000000021</v>
      </c>
      <c r="Z83" s="148">
        <f t="shared" si="89"/>
        <v>534.11</v>
      </c>
      <c r="AA83" s="148">
        <f t="shared" ref="AA83:AA95" si="90">Z83/X83*100</f>
        <v>2.1346042403532963</v>
      </c>
      <c r="AB83" s="148">
        <f t="shared" si="89"/>
        <v>456.45620000000002</v>
      </c>
      <c r="AC83" s="148">
        <f t="shared" ref="AC83:AC95" si="91">AB83/Y83*100</f>
        <v>93.069405446581257</v>
      </c>
      <c r="AD83" s="345">
        <f t="shared" si="89"/>
        <v>135505</v>
      </c>
      <c r="AE83" s="149">
        <f t="shared" ref="AE83:AE95" si="92">AB83/AD83*10000</f>
        <v>33.685561418397846</v>
      </c>
      <c r="AF83" s="457" t="s">
        <v>121</v>
      </c>
      <c r="AG83" s="458"/>
      <c r="AH83" s="345">
        <f t="shared" ref="AH83:AN83" si="93">SUM(AH70,AH72,AH74,AH79,AH82)</f>
        <v>1487.6999999999998</v>
      </c>
      <c r="AI83" s="148">
        <f t="shared" si="93"/>
        <v>7.2580000000000009</v>
      </c>
      <c r="AJ83" s="148">
        <f t="shared" si="93"/>
        <v>0.27</v>
      </c>
      <c r="AK83" s="148">
        <f t="shared" si="72"/>
        <v>1.814882032667877E-2</v>
      </c>
      <c r="AL83" s="148">
        <f t="shared" si="93"/>
        <v>0.26529999999999998</v>
      </c>
      <c r="AM83" s="148">
        <f t="shared" si="73"/>
        <v>3.6552769357949844</v>
      </c>
      <c r="AN83" s="345">
        <f t="shared" si="93"/>
        <v>31504</v>
      </c>
      <c r="AO83" s="149">
        <f t="shared" si="74"/>
        <v>8.4211528694768917E-2</v>
      </c>
      <c r="AP83" s="457" t="s">
        <v>121</v>
      </c>
      <c r="AQ83" s="458"/>
      <c r="AR83" s="345">
        <f t="shared" ref="AR83:AX83" si="94">SUM(AR70,AR72,AR74,AR79,AR82)</f>
        <v>18801.3</v>
      </c>
      <c r="AS83" s="148">
        <f t="shared" si="94"/>
        <v>226.17909999999998</v>
      </c>
      <c r="AT83" s="148">
        <f t="shared" si="94"/>
        <v>140.10999999999999</v>
      </c>
      <c r="AU83" s="148">
        <f t="shared" si="76"/>
        <v>0.74521442666198612</v>
      </c>
      <c r="AV83" s="148">
        <f t="shared" si="94"/>
        <v>79.99669999999999</v>
      </c>
      <c r="AW83" s="148">
        <f t="shared" si="77"/>
        <v>35.368740966782518</v>
      </c>
      <c r="AX83" s="345">
        <f t="shared" si="94"/>
        <v>86569</v>
      </c>
      <c r="AY83" s="149">
        <f t="shared" si="78"/>
        <v>9.2408021347133484</v>
      </c>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row>
    <row r="84" spans="1:241" ht="16.899999999999999" customHeight="1">
      <c r="A84" s="26"/>
      <c r="B84" s="495" t="s">
        <v>122</v>
      </c>
      <c r="C84" s="118" t="s">
        <v>123</v>
      </c>
      <c r="D84" s="344">
        <v>6635</v>
      </c>
      <c r="E84" s="146">
        <v>197.65</v>
      </c>
      <c r="F84" s="146">
        <v>328.97</v>
      </c>
      <c r="G84" s="146">
        <v>4.9581009796533539</v>
      </c>
      <c r="H84" s="146">
        <v>197.1</v>
      </c>
      <c r="I84" s="146">
        <v>99.721730331393871</v>
      </c>
      <c r="J84" s="344">
        <v>47857</v>
      </c>
      <c r="K84" s="147">
        <v>41.185197567753931</v>
      </c>
      <c r="L84" s="495" t="s">
        <v>122</v>
      </c>
      <c r="M84" s="118" t="s">
        <v>123</v>
      </c>
      <c r="N84" s="344">
        <v>0</v>
      </c>
      <c r="O84" s="146">
        <v>0</v>
      </c>
      <c r="P84" s="146">
        <v>0</v>
      </c>
      <c r="Q84" s="146">
        <v>0</v>
      </c>
      <c r="R84" s="146">
        <v>0</v>
      </c>
      <c r="S84" s="146">
        <v>0</v>
      </c>
      <c r="T84" s="344">
        <v>0</v>
      </c>
      <c r="U84" s="147">
        <v>0</v>
      </c>
      <c r="V84" s="495" t="s">
        <v>122</v>
      </c>
      <c r="W84" s="118" t="s">
        <v>123</v>
      </c>
      <c r="X84" s="344">
        <v>0</v>
      </c>
      <c r="Y84" s="146">
        <v>0</v>
      </c>
      <c r="Z84" s="146">
        <v>0</v>
      </c>
      <c r="AA84" s="146">
        <v>0</v>
      </c>
      <c r="AB84" s="146">
        <v>0</v>
      </c>
      <c r="AC84" s="146">
        <v>0</v>
      </c>
      <c r="AD84" s="344">
        <v>0</v>
      </c>
      <c r="AE84" s="147">
        <v>0</v>
      </c>
      <c r="AF84" s="495" t="s">
        <v>122</v>
      </c>
      <c r="AG84" s="118" t="s">
        <v>123</v>
      </c>
      <c r="AH84" s="344">
        <v>826</v>
      </c>
      <c r="AI84" s="146">
        <v>0.57000000000000006</v>
      </c>
      <c r="AJ84" s="146">
        <v>0.17</v>
      </c>
      <c r="AK84" s="146">
        <v>2.0581113801452788E-2</v>
      </c>
      <c r="AL84" s="146">
        <v>0.17</v>
      </c>
      <c r="AM84" s="146">
        <v>29.82456140350877</v>
      </c>
      <c r="AN84" s="344">
        <v>25209</v>
      </c>
      <c r="AO84" s="147">
        <v>6.7436233091356268E-2</v>
      </c>
      <c r="AP84" s="495" t="s">
        <v>122</v>
      </c>
      <c r="AQ84" s="118" t="s">
        <v>123</v>
      </c>
      <c r="AR84" s="344">
        <v>5809</v>
      </c>
      <c r="AS84" s="146">
        <v>197.08</v>
      </c>
      <c r="AT84" s="146">
        <v>328.8</v>
      </c>
      <c r="AU84" s="146">
        <v>5.6601824754690995</v>
      </c>
      <c r="AV84" s="146">
        <v>196.93</v>
      </c>
      <c r="AW84" s="146">
        <v>99.92388877613152</v>
      </c>
      <c r="AX84" s="344">
        <v>22648</v>
      </c>
      <c r="AY84" s="147">
        <v>86.952490286117992</v>
      </c>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row>
    <row r="85" spans="1:241" ht="16.899999999999999" customHeight="1">
      <c r="A85" s="26"/>
      <c r="B85" s="493"/>
      <c r="C85" s="118" t="s">
        <v>124</v>
      </c>
      <c r="D85" s="342">
        <v>789</v>
      </c>
      <c r="E85" s="144">
        <v>1.1515</v>
      </c>
      <c r="F85" s="144">
        <v>0</v>
      </c>
      <c r="G85" s="144">
        <v>0</v>
      </c>
      <c r="H85" s="144">
        <v>0</v>
      </c>
      <c r="I85" s="144">
        <v>0</v>
      </c>
      <c r="J85" s="342">
        <v>7299</v>
      </c>
      <c r="K85" s="145">
        <v>0</v>
      </c>
      <c r="L85" s="493"/>
      <c r="M85" s="118" t="s">
        <v>124</v>
      </c>
      <c r="N85" s="342">
        <v>0</v>
      </c>
      <c r="O85" s="144">
        <v>0</v>
      </c>
      <c r="P85" s="144">
        <v>0</v>
      </c>
      <c r="Q85" s="144">
        <v>0</v>
      </c>
      <c r="R85" s="144">
        <v>0</v>
      </c>
      <c r="S85" s="144">
        <v>0</v>
      </c>
      <c r="T85" s="342">
        <v>0</v>
      </c>
      <c r="U85" s="145">
        <v>0</v>
      </c>
      <c r="V85" s="493"/>
      <c r="W85" s="118" t="s">
        <v>124</v>
      </c>
      <c r="X85" s="342">
        <v>0</v>
      </c>
      <c r="Y85" s="144">
        <v>0</v>
      </c>
      <c r="Z85" s="144">
        <v>0</v>
      </c>
      <c r="AA85" s="144">
        <v>0</v>
      </c>
      <c r="AB85" s="144">
        <v>0</v>
      </c>
      <c r="AC85" s="144">
        <v>0</v>
      </c>
      <c r="AD85" s="342">
        <v>0</v>
      </c>
      <c r="AE85" s="145">
        <v>0</v>
      </c>
      <c r="AF85" s="493"/>
      <c r="AG85" s="118" t="s">
        <v>124</v>
      </c>
      <c r="AH85" s="342">
        <v>63</v>
      </c>
      <c r="AI85" s="144">
        <v>0</v>
      </c>
      <c r="AJ85" s="144">
        <v>0</v>
      </c>
      <c r="AK85" s="144">
        <v>0</v>
      </c>
      <c r="AL85" s="144">
        <v>0</v>
      </c>
      <c r="AM85" s="144">
        <v>0</v>
      </c>
      <c r="AN85" s="342">
        <v>1017</v>
      </c>
      <c r="AO85" s="145">
        <v>0</v>
      </c>
      <c r="AP85" s="493"/>
      <c r="AQ85" s="118" t="s">
        <v>124</v>
      </c>
      <c r="AR85" s="342">
        <v>726</v>
      </c>
      <c r="AS85" s="144">
        <v>1.1515</v>
      </c>
      <c r="AT85" s="144">
        <v>0</v>
      </c>
      <c r="AU85" s="144">
        <v>0</v>
      </c>
      <c r="AV85" s="144">
        <v>0</v>
      </c>
      <c r="AW85" s="144">
        <v>0</v>
      </c>
      <c r="AX85" s="342">
        <v>6282</v>
      </c>
      <c r="AY85" s="145">
        <v>0</v>
      </c>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row>
    <row r="86" spans="1:241" ht="16.899999999999999" customHeight="1">
      <c r="A86" s="26"/>
      <c r="B86" s="493"/>
      <c r="C86" s="128" t="s">
        <v>125</v>
      </c>
      <c r="D86" s="342">
        <v>358</v>
      </c>
      <c r="E86" s="144">
        <v>4.0334000000000003</v>
      </c>
      <c r="F86" s="144">
        <v>0</v>
      </c>
      <c r="G86" s="144">
        <v>0</v>
      </c>
      <c r="H86" s="144">
        <v>0</v>
      </c>
      <c r="I86" s="144">
        <v>0</v>
      </c>
      <c r="J86" s="342">
        <v>5900</v>
      </c>
      <c r="K86" s="145">
        <v>0</v>
      </c>
      <c r="L86" s="493"/>
      <c r="M86" s="128" t="s">
        <v>125</v>
      </c>
      <c r="N86" s="342">
        <v>0</v>
      </c>
      <c r="O86" s="144">
        <v>0</v>
      </c>
      <c r="P86" s="144">
        <v>0</v>
      </c>
      <c r="Q86" s="144">
        <v>0</v>
      </c>
      <c r="R86" s="144">
        <v>0</v>
      </c>
      <c r="S86" s="144">
        <v>0</v>
      </c>
      <c r="T86" s="342">
        <v>0</v>
      </c>
      <c r="U86" s="145">
        <v>0</v>
      </c>
      <c r="V86" s="493"/>
      <c r="W86" s="128" t="s">
        <v>125</v>
      </c>
      <c r="X86" s="342">
        <v>0</v>
      </c>
      <c r="Y86" s="144">
        <v>0</v>
      </c>
      <c r="Z86" s="144">
        <v>0</v>
      </c>
      <c r="AA86" s="144">
        <v>0</v>
      </c>
      <c r="AB86" s="144">
        <v>0</v>
      </c>
      <c r="AC86" s="144">
        <v>0</v>
      </c>
      <c r="AD86" s="342">
        <v>0</v>
      </c>
      <c r="AE86" s="145">
        <v>0</v>
      </c>
      <c r="AF86" s="493"/>
      <c r="AG86" s="128" t="s">
        <v>125</v>
      </c>
      <c r="AH86" s="342">
        <v>197.2</v>
      </c>
      <c r="AI86" s="144">
        <v>0</v>
      </c>
      <c r="AJ86" s="144">
        <v>0</v>
      </c>
      <c r="AK86" s="144">
        <v>0</v>
      </c>
      <c r="AL86" s="144">
        <v>0</v>
      </c>
      <c r="AM86" s="144">
        <v>0</v>
      </c>
      <c r="AN86" s="342">
        <v>4476</v>
      </c>
      <c r="AO86" s="145">
        <v>0</v>
      </c>
      <c r="AP86" s="493"/>
      <c r="AQ86" s="128" t="s">
        <v>125</v>
      </c>
      <c r="AR86" s="342">
        <v>160.80000000000001</v>
      </c>
      <c r="AS86" s="144">
        <v>4.0334000000000003</v>
      </c>
      <c r="AT86" s="144">
        <v>0</v>
      </c>
      <c r="AU86" s="144">
        <v>0</v>
      </c>
      <c r="AV86" s="144">
        <v>0</v>
      </c>
      <c r="AW86" s="144">
        <v>0</v>
      </c>
      <c r="AX86" s="342">
        <v>1424</v>
      </c>
      <c r="AY86" s="145">
        <v>0</v>
      </c>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row>
    <row r="87" spans="1:241" ht="16.899999999999999" customHeight="1">
      <c r="A87" s="26"/>
      <c r="B87" s="494"/>
      <c r="C87" s="33" t="s">
        <v>34</v>
      </c>
      <c r="D87" s="341">
        <f t="shared" ref="D87:J87" si="95">SUM(D84:D86)</f>
        <v>7782</v>
      </c>
      <c r="E87" s="142">
        <f t="shared" si="95"/>
        <v>202.8349</v>
      </c>
      <c r="F87" s="142">
        <f t="shared" si="95"/>
        <v>328.97</v>
      </c>
      <c r="G87" s="142">
        <f>F87/D87*100</f>
        <v>4.2273194551529176</v>
      </c>
      <c r="H87" s="142">
        <f t="shared" si="95"/>
        <v>197.1</v>
      </c>
      <c r="I87" s="142">
        <f>H87/E87*100</f>
        <v>97.172626604198769</v>
      </c>
      <c r="J87" s="341">
        <f t="shared" si="95"/>
        <v>61056</v>
      </c>
      <c r="K87" s="143">
        <f t="shared" si="68"/>
        <v>32.281839622641506</v>
      </c>
      <c r="L87" s="494"/>
      <c r="M87" s="33" t="s">
        <v>34</v>
      </c>
      <c r="N87" s="341">
        <f t="shared" ref="N87:T87" si="96">SUM(N84:N86)</f>
        <v>0</v>
      </c>
      <c r="O87" s="142">
        <f t="shared" si="96"/>
        <v>0</v>
      </c>
      <c r="P87" s="142">
        <f t="shared" si="96"/>
        <v>0</v>
      </c>
      <c r="Q87" s="142">
        <v>0</v>
      </c>
      <c r="R87" s="142">
        <f t="shared" si="96"/>
        <v>0</v>
      </c>
      <c r="S87" s="142">
        <v>0</v>
      </c>
      <c r="T87" s="341">
        <f t="shared" si="96"/>
        <v>0</v>
      </c>
      <c r="U87" s="143">
        <v>0</v>
      </c>
      <c r="V87" s="494"/>
      <c r="W87" s="33" t="s">
        <v>34</v>
      </c>
      <c r="X87" s="341">
        <f t="shared" ref="X87:AD87" si="97">SUM(X84:X86)</f>
        <v>0</v>
      </c>
      <c r="Y87" s="142">
        <f t="shared" si="97"/>
        <v>0</v>
      </c>
      <c r="Z87" s="142">
        <v>0</v>
      </c>
      <c r="AA87" s="142">
        <v>0</v>
      </c>
      <c r="AB87" s="142">
        <f t="shared" si="97"/>
        <v>0</v>
      </c>
      <c r="AC87" s="142">
        <v>0</v>
      </c>
      <c r="AD87" s="341">
        <f t="shared" si="97"/>
        <v>0</v>
      </c>
      <c r="AE87" s="143">
        <v>0</v>
      </c>
      <c r="AF87" s="494"/>
      <c r="AG87" s="33" t="s">
        <v>34</v>
      </c>
      <c r="AH87" s="341">
        <f t="shared" ref="AH87:AN87" si="98">SUM(AH84:AH86)</f>
        <v>1086.2</v>
      </c>
      <c r="AI87" s="142">
        <f t="shared" si="98"/>
        <v>0.57000000000000006</v>
      </c>
      <c r="AJ87" s="142">
        <f t="shared" si="98"/>
        <v>0.17</v>
      </c>
      <c r="AK87" s="142">
        <f t="shared" si="72"/>
        <v>1.5650893021542996E-2</v>
      </c>
      <c r="AL87" s="142">
        <f t="shared" si="98"/>
        <v>0.17</v>
      </c>
      <c r="AM87" s="142">
        <f t="shared" si="73"/>
        <v>29.82456140350877</v>
      </c>
      <c r="AN87" s="341">
        <f t="shared" si="98"/>
        <v>30702</v>
      </c>
      <c r="AO87" s="143">
        <f t="shared" si="74"/>
        <v>5.5370985603543747E-2</v>
      </c>
      <c r="AP87" s="494"/>
      <c r="AQ87" s="33" t="s">
        <v>34</v>
      </c>
      <c r="AR87" s="341">
        <f t="shared" ref="AR87:AX87" si="99">SUM(AR84:AR86)</f>
        <v>6695.8</v>
      </c>
      <c r="AS87" s="142">
        <f t="shared" si="99"/>
        <v>202.26490000000001</v>
      </c>
      <c r="AT87" s="142">
        <f t="shared" si="99"/>
        <v>328.8</v>
      </c>
      <c r="AU87" s="142">
        <f t="shared" si="76"/>
        <v>4.9105409361092027</v>
      </c>
      <c r="AV87" s="142">
        <f t="shared" si="99"/>
        <v>196.93</v>
      </c>
      <c r="AW87" s="142">
        <f t="shared" si="77"/>
        <v>97.362419282831567</v>
      </c>
      <c r="AX87" s="341">
        <f t="shared" si="99"/>
        <v>30354</v>
      </c>
      <c r="AY87" s="143">
        <f t="shared" si="78"/>
        <v>64.877775581471965</v>
      </c>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row>
    <row r="88" spans="1:241" ht="16.899999999999999" customHeight="1">
      <c r="A88" s="26"/>
      <c r="B88" s="130" t="s">
        <v>126</v>
      </c>
      <c r="C88" s="76" t="s">
        <v>127</v>
      </c>
      <c r="D88" s="341">
        <v>4068</v>
      </c>
      <c r="E88" s="142">
        <v>116.6</v>
      </c>
      <c r="F88" s="142">
        <v>138</v>
      </c>
      <c r="G88" s="142">
        <v>3.3923303834808261</v>
      </c>
      <c r="H88" s="142">
        <v>116.6</v>
      </c>
      <c r="I88" s="142">
        <v>100</v>
      </c>
      <c r="J88" s="341">
        <v>7947</v>
      </c>
      <c r="K88" s="143">
        <v>146.72203347175034</v>
      </c>
      <c r="L88" s="130" t="s">
        <v>126</v>
      </c>
      <c r="M88" s="76" t="s">
        <v>127</v>
      </c>
      <c r="N88" s="341">
        <v>0</v>
      </c>
      <c r="O88" s="142">
        <v>0</v>
      </c>
      <c r="P88" s="142">
        <v>0</v>
      </c>
      <c r="Q88" s="142">
        <v>0</v>
      </c>
      <c r="R88" s="142">
        <v>0</v>
      </c>
      <c r="S88" s="142">
        <v>0</v>
      </c>
      <c r="T88" s="341">
        <v>0</v>
      </c>
      <c r="U88" s="143">
        <v>0</v>
      </c>
      <c r="V88" s="130" t="s">
        <v>126</v>
      </c>
      <c r="W88" s="76" t="s">
        <v>127</v>
      </c>
      <c r="X88" s="341">
        <v>0</v>
      </c>
      <c r="Y88" s="142">
        <v>0</v>
      </c>
      <c r="Z88" s="142">
        <v>0</v>
      </c>
      <c r="AA88" s="142">
        <v>0</v>
      </c>
      <c r="AB88" s="142">
        <v>0</v>
      </c>
      <c r="AC88" s="142">
        <v>0</v>
      </c>
      <c r="AD88" s="341">
        <v>0</v>
      </c>
      <c r="AE88" s="143">
        <v>0</v>
      </c>
      <c r="AF88" s="130" t="s">
        <v>126</v>
      </c>
      <c r="AG88" s="76" t="s">
        <v>127</v>
      </c>
      <c r="AH88" s="341">
        <v>0</v>
      </c>
      <c r="AI88" s="142">
        <v>0</v>
      </c>
      <c r="AJ88" s="142">
        <v>0</v>
      </c>
      <c r="AK88" s="142">
        <v>0</v>
      </c>
      <c r="AL88" s="142">
        <v>0</v>
      </c>
      <c r="AM88" s="142">
        <v>0</v>
      </c>
      <c r="AN88" s="341">
        <v>0</v>
      </c>
      <c r="AO88" s="143">
        <v>0</v>
      </c>
      <c r="AP88" s="130" t="s">
        <v>126</v>
      </c>
      <c r="AQ88" s="76" t="s">
        <v>127</v>
      </c>
      <c r="AR88" s="341">
        <v>4068</v>
      </c>
      <c r="AS88" s="142">
        <v>116.6</v>
      </c>
      <c r="AT88" s="142">
        <v>138</v>
      </c>
      <c r="AU88" s="142">
        <v>3.3923303834808261</v>
      </c>
      <c r="AV88" s="142">
        <v>116.6</v>
      </c>
      <c r="AW88" s="142">
        <v>100</v>
      </c>
      <c r="AX88" s="341">
        <v>7947</v>
      </c>
      <c r="AY88" s="143">
        <v>146.72203347175034</v>
      </c>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row>
    <row r="89" spans="1:241" ht="16.899999999999999" customHeight="1" thickBot="1">
      <c r="A89" s="26"/>
      <c r="B89" s="457" t="s">
        <v>128</v>
      </c>
      <c r="C89" s="458"/>
      <c r="D89" s="345">
        <f t="shared" ref="D89:J89" si="100">SUM(D87:D88)</f>
        <v>11850</v>
      </c>
      <c r="E89" s="148">
        <f t="shared" si="100"/>
        <v>319.43489999999997</v>
      </c>
      <c r="F89" s="148">
        <f t="shared" si="100"/>
        <v>466.97</v>
      </c>
      <c r="G89" s="148">
        <f>F89/D89*100</f>
        <v>3.9406751054852323</v>
      </c>
      <c r="H89" s="148">
        <f t="shared" si="100"/>
        <v>313.7</v>
      </c>
      <c r="I89" s="148">
        <f>H89/E89*100</f>
        <v>98.204673315282704</v>
      </c>
      <c r="J89" s="345">
        <f t="shared" si="100"/>
        <v>69003</v>
      </c>
      <c r="K89" s="149">
        <f t="shared" si="68"/>
        <v>45.461791516310882</v>
      </c>
      <c r="L89" s="457" t="s">
        <v>128</v>
      </c>
      <c r="M89" s="458"/>
      <c r="N89" s="345">
        <f t="shared" ref="N89:T89" si="101">SUM(N87:N88)</f>
        <v>0</v>
      </c>
      <c r="O89" s="148">
        <f t="shared" si="101"/>
        <v>0</v>
      </c>
      <c r="P89" s="148">
        <f t="shared" si="101"/>
        <v>0</v>
      </c>
      <c r="Q89" s="148">
        <v>0</v>
      </c>
      <c r="R89" s="148">
        <f t="shared" si="101"/>
        <v>0</v>
      </c>
      <c r="S89" s="148">
        <v>0</v>
      </c>
      <c r="T89" s="345">
        <f t="shared" si="101"/>
        <v>0</v>
      </c>
      <c r="U89" s="149">
        <v>0</v>
      </c>
      <c r="V89" s="457" t="s">
        <v>128</v>
      </c>
      <c r="W89" s="458"/>
      <c r="X89" s="345">
        <f t="shared" ref="X89:AD89" si="102">SUM(X87:X88)</f>
        <v>0</v>
      </c>
      <c r="Y89" s="148">
        <f t="shared" si="102"/>
        <v>0</v>
      </c>
      <c r="Z89" s="148">
        <f t="shared" si="102"/>
        <v>0</v>
      </c>
      <c r="AA89" s="148">
        <v>0</v>
      </c>
      <c r="AB89" s="148">
        <f t="shared" si="102"/>
        <v>0</v>
      </c>
      <c r="AC89" s="148">
        <v>0</v>
      </c>
      <c r="AD89" s="345">
        <f t="shared" si="102"/>
        <v>0</v>
      </c>
      <c r="AE89" s="149">
        <v>0</v>
      </c>
      <c r="AF89" s="457" t="s">
        <v>128</v>
      </c>
      <c r="AG89" s="458"/>
      <c r="AH89" s="345">
        <f t="shared" ref="AH89:AN89" si="103">SUM(AH87:AH88)</f>
        <v>1086.2</v>
      </c>
      <c r="AI89" s="148">
        <f t="shared" si="103"/>
        <v>0.57000000000000006</v>
      </c>
      <c r="AJ89" s="148">
        <f t="shared" si="103"/>
        <v>0.17</v>
      </c>
      <c r="AK89" s="148">
        <f t="shared" si="72"/>
        <v>1.5650893021542996E-2</v>
      </c>
      <c r="AL89" s="148">
        <f t="shared" si="103"/>
        <v>0.17</v>
      </c>
      <c r="AM89" s="148">
        <f t="shared" si="73"/>
        <v>29.82456140350877</v>
      </c>
      <c r="AN89" s="345">
        <f t="shared" si="103"/>
        <v>30702</v>
      </c>
      <c r="AO89" s="149">
        <f t="shared" si="74"/>
        <v>5.5370985603543747E-2</v>
      </c>
      <c r="AP89" s="457" t="s">
        <v>128</v>
      </c>
      <c r="AQ89" s="458"/>
      <c r="AR89" s="345">
        <f t="shared" ref="AR89:AX89" si="104">SUM(AR87:AR88)</f>
        <v>10763.8</v>
      </c>
      <c r="AS89" s="148">
        <f t="shared" si="104"/>
        <v>318.86490000000003</v>
      </c>
      <c r="AT89" s="148">
        <f t="shared" si="104"/>
        <v>466.8</v>
      </c>
      <c r="AU89" s="148">
        <f t="shared" si="76"/>
        <v>4.336758393875769</v>
      </c>
      <c r="AV89" s="148">
        <f t="shared" si="104"/>
        <v>313.52999999999997</v>
      </c>
      <c r="AW89" s="148">
        <f t="shared" si="77"/>
        <v>98.326908982456189</v>
      </c>
      <c r="AX89" s="345">
        <f t="shared" si="104"/>
        <v>38301</v>
      </c>
      <c r="AY89" s="149">
        <f t="shared" si="78"/>
        <v>81.859481475679473</v>
      </c>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row>
    <row r="90" spans="1:241" ht="16.899999999999999" customHeight="1">
      <c r="A90" s="26"/>
      <c r="B90" s="77"/>
      <c r="C90" s="118" t="s">
        <v>129</v>
      </c>
      <c r="D90" s="344">
        <v>0</v>
      </c>
      <c r="E90" s="146">
        <v>0</v>
      </c>
      <c r="F90" s="146">
        <v>0</v>
      </c>
      <c r="G90" s="146">
        <v>0</v>
      </c>
      <c r="H90" s="146">
        <v>0</v>
      </c>
      <c r="I90" s="146">
        <v>0</v>
      </c>
      <c r="J90" s="344">
        <v>0</v>
      </c>
      <c r="K90" s="147">
        <v>0</v>
      </c>
      <c r="L90" s="77"/>
      <c r="M90" s="118" t="s">
        <v>129</v>
      </c>
      <c r="N90" s="344">
        <v>0</v>
      </c>
      <c r="O90" s="146">
        <v>0</v>
      </c>
      <c r="P90" s="146">
        <v>0</v>
      </c>
      <c r="Q90" s="146">
        <v>0</v>
      </c>
      <c r="R90" s="146">
        <v>0</v>
      </c>
      <c r="S90" s="146">
        <v>0</v>
      </c>
      <c r="T90" s="344">
        <v>0</v>
      </c>
      <c r="U90" s="147">
        <v>0</v>
      </c>
      <c r="V90" s="77"/>
      <c r="W90" s="118" t="s">
        <v>129</v>
      </c>
      <c r="X90" s="344">
        <v>0</v>
      </c>
      <c r="Y90" s="146">
        <v>0</v>
      </c>
      <c r="Z90" s="146">
        <v>0</v>
      </c>
      <c r="AA90" s="146">
        <v>0</v>
      </c>
      <c r="AB90" s="146">
        <v>0</v>
      </c>
      <c r="AC90" s="146">
        <v>0</v>
      </c>
      <c r="AD90" s="344">
        <v>0</v>
      </c>
      <c r="AE90" s="147">
        <v>0</v>
      </c>
      <c r="AF90" s="77"/>
      <c r="AG90" s="118" t="s">
        <v>129</v>
      </c>
      <c r="AH90" s="344">
        <v>0</v>
      </c>
      <c r="AI90" s="146">
        <v>0</v>
      </c>
      <c r="AJ90" s="146">
        <v>0</v>
      </c>
      <c r="AK90" s="146">
        <v>0</v>
      </c>
      <c r="AL90" s="146">
        <v>0</v>
      </c>
      <c r="AM90" s="146">
        <v>0</v>
      </c>
      <c r="AN90" s="344">
        <v>0</v>
      </c>
      <c r="AO90" s="147">
        <v>0</v>
      </c>
      <c r="AP90" s="77"/>
      <c r="AQ90" s="118" t="s">
        <v>129</v>
      </c>
      <c r="AR90" s="344">
        <v>0</v>
      </c>
      <c r="AS90" s="146">
        <v>0</v>
      </c>
      <c r="AT90" s="146">
        <v>0</v>
      </c>
      <c r="AU90" s="146">
        <v>0</v>
      </c>
      <c r="AV90" s="146">
        <v>0</v>
      </c>
      <c r="AW90" s="146">
        <v>0</v>
      </c>
      <c r="AX90" s="344">
        <v>0</v>
      </c>
      <c r="AY90" s="147">
        <v>0</v>
      </c>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row>
    <row r="91" spans="1:241" ht="16.899999999999999" customHeight="1" thickBot="1">
      <c r="A91" s="26"/>
      <c r="B91" s="77"/>
      <c r="C91" s="118" t="s">
        <v>130</v>
      </c>
      <c r="D91" s="348">
        <v>0</v>
      </c>
      <c r="E91" s="154">
        <v>0</v>
      </c>
      <c r="F91" s="154">
        <v>0</v>
      </c>
      <c r="G91" s="154">
        <v>0</v>
      </c>
      <c r="H91" s="154">
        <v>0</v>
      </c>
      <c r="I91" s="154">
        <v>0</v>
      </c>
      <c r="J91" s="348">
        <v>0</v>
      </c>
      <c r="K91" s="155">
        <v>0</v>
      </c>
      <c r="L91" s="77"/>
      <c r="M91" s="118" t="s">
        <v>130</v>
      </c>
      <c r="N91" s="348">
        <v>0</v>
      </c>
      <c r="O91" s="154">
        <v>0</v>
      </c>
      <c r="P91" s="154">
        <v>0</v>
      </c>
      <c r="Q91" s="154">
        <v>0</v>
      </c>
      <c r="R91" s="154">
        <v>0</v>
      </c>
      <c r="S91" s="154">
        <v>0</v>
      </c>
      <c r="T91" s="348">
        <v>0</v>
      </c>
      <c r="U91" s="155">
        <v>0</v>
      </c>
      <c r="V91" s="77"/>
      <c r="W91" s="118" t="s">
        <v>130</v>
      </c>
      <c r="X91" s="348">
        <v>0</v>
      </c>
      <c r="Y91" s="154">
        <v>0</v>
      </c>
      <c r="Z91" s="154">
        <v>0</v>
      </c>
      <c r="AA91" s="154">
        <v>0</v>
      </c>
      <c r="AB91" s="154">
        <v>0</v>
      </c>
      <c r="AC91" s="154">
        <v>0</v>
      </c>
      <c r="AD91" s="348">
        <v>0</v>
      </c>
      <c r="AE91" s="155">
        <v>0</v>
      </c>
      <c r="AF91" s="77"/>
      <c r="AG91" s="118" t="s">
        <v>130</v>
      </c>
      <c r="AH91" s="348">
        <v>0</v>
      </c>
      <c r="AI91" s="154">
        <v>0</v>
      </c>
      <c r="AJ91" s="154">
        <v>0</v>
      </c>
      <c r="AK91" s="154">
        <v>0</v>
      </c>
      <c r="AL91" s="154">
        <v>0</v>
      </c>
      <c r="AM91" s="154">
        <v>0</v>
      </c>
      <c r="AN91" s="348">
        <v>0</v>
      </c>
      <c r="AO91" s="155">
        <v>0</v>
      </c>
      <c r="AP91" s="77"/>
      <c r="AQ91" s="118" t="s">
        <v>130</v>
      </c>
      <c r="AR91" s="348">
        <v>0</v>
      </c>
      <c r="AS91" s="154">
        <v>0</v>
      </c>
      <c r="AT91" s="154">
        <v>0</v>
      </c>
      <c r="AU91" s="154">
        <v>0</v>
      </c>
      <c r="AV91" s="154">
        <v>0</v>
      </c>
      <c r="AW91" s="154">
        <v>0</v>
      </c>
      <c r="AX91" s="348">
        <v>0</v>
      </c>
      <c r="AY91" s="155">
        <v>0</v>
      </c>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row>
    <row r="92" spans="1:241" ht="16.899999999999999" customHeight="1" thickTop="1">
      <c r="A92" s="26"/>
      <c r="B92" s="449" t="s">
        <v>131</v>
      </c>
      <c r="C92" s="450"/>
      <c r="D92" s="344">
        <f t="shared" ref="D92:J92" si="105">SUM(D7:D8,D9:D10,D14,D18:D24,D28,D33:D36,D42:D45,D48:D52,D55,D58,D62:D63,D67,D70,D72,D74)</f>
        <v>236705.6</v>
      </c>
      <c r="E92" s="146">
        <f t="shared" si="105"/>
        <v>4560.1705860000002</v>
      </c>
      <c r="F92" s="146">
        <f t="shared" si="105"/>
        <v>4724.3596000000007</v>
      </c>
      <c r="G92" s="146">
        <f>F92/D92*100</f>
        <v>1.9958799453836329</v>
      </c>
      <c r="H92" s="146">
        <f t="shared" si="105"/>
        <v>3323.4821470000002</v>
      </c>
      <c r="I92" s="146">
        <f>H92/E92*100</f>
        <v>72.880654008937555</v>
      </c>
      <c r="J92" s="344">
        <f t="shared" si="105"/>
        <v>7085384</v>
      </c>
      <c r="K92" s="147">
        <f t="shared" si="68"/>
        <v>4.6906168345992265</v>
      </c>
      <c r="L92" s="449" t="s">
        <v>131</v>
      </c>
      <c r="M92" s="450"/>
      <c r="N92" s="344">
        <f t="shared" ref="N92:T92" si="106">SUM(N7:N8,N9:N10,N14,N18:N24,N28,N33:N36,N42:N45,N48:N52,N55,N58,N62:N63,N67,N70,N72,N74)</f>
        <v>72164.3</v>
      </c>
      <c r="O92" s="146">
        <f t="shared" si="106"/>
        <v>1812.8695860000003</v>
      </c>
      <c r="P92" s="146">
        <f t="shared" si="106"/>
        <v>1283.6008000000004</v>
      </c>
      <c r="Q92" s="146">
        <f t="shared" si="86"/>
        <v>1.7787199487835403</v>
      </c>
      <c r="R92" s="146">
        <f t="shared" si="106"/>
        <v>1142.5304469999999</v>
      </c>
      <c r="S92" s="146">
        <f t="shared" si="87"/>
        <v>63.023311540072349</v>
      </c>
      <c r="T92" s="344">
        <f t="shared" si="106"/>
        <v>5949437</v>
      </c>
      <c r="U92" s="147">
        <f t="shared" si="88"/>
        <v>1.9204009505437234</v>
      </c>
      <c r="V92" s="449" t="s">
        <v>131</v>
      </c>
      <c r="W92" s="450"/>
      <c r="X92" s="344">
        <f t="shared" ref="X92:AD92" si="107">SUM(X7:X8,X9:X10,X14,X18:X24,X28,X33:X36,X42:X45,X48:X52,X55,X58,X62:X63,X67,X70,X72,X74)</f>
        <v>164541.30000000002</v>
      </c>
      <c r="Y92" s="146">
        <f t="shared" si="107"/>
        <v>2733.1449000000002</v>
      </c>
      <c r="Z92" s="146">
        <f t="shared" si="107"/>
        <v>3440.7588000000001</v>
      </c>
      <c r="AA92" s="146">
        <f t="shared" si="90"/>
        <v>2.091121681912079</v>
      </c>
      <c r="AB92" s="146">
        <f t="shared" si="107"/>
        <v>2180.9516999999996</v>
      </c>
      <c r="AC92" s="146">
        <f t="shared" si="91"/>
        <v>79.796416940792241</v>
      </c>
      <c r="AD92" s="344">
        <f t="shared" si="107"/>
        <v>1135947</v>
      </c>
      <c r="AE92" s="147">
        <f t="shared" si="92"/>
        <v>19.199414233234471</v>
      </c>
      <c r="AF92" s="449" t="s">
        <v>131</v>
      </c>
      <c r="AG92" s="450"/>
      <c r="AH92" s="344">
        <f t="shared" ref="AH92:AN92" si="108">SUM(AH7:AH8,AH9:AH10,AH14,AH18:AH24,AH28,AH33:AH36,AH42:AH45,AH48:AH52,AH55,AH58,AH62:AH63,AH67,AH70,AH72,AH74)</f>
        <v>0</v>
      </c>
      <c r="AI92" s="146">
        <f t="shared" si="108"/>
        <v>0</v>
      </c>
      <c r="AJ92" s="146">
        <f t="shared" si="108"/>
        <v>0</v>
      </c>
      <c r="AK92" s="146">
        <v>0</v>
      </c>
      <c r="AL92" s="146">
        <f t="shared" si="108"/>
        <v>0</v>
      </c>
      <c r="AM92" s="146">
        <v>0</v>
      </c>
      <c r="AN92" s="344">
        <f t="shared" si="108"/>
        <v>0</v>
      </c>
      <c r="AO92" s="147">
        <v>0</v>
      </c>
      <c r="AP92" s="449" t="s">
        <v>131</v>
      </c>
      <c r="AQ92" s="450"/>
      <c r="AR92" s="344">
        <f t="shared" ref="AR92:AX92" si="109">SUM(AR7:AR8,AR9:AR10,AR14,AR18:AR24,AR28,AR33:AR36,AR42:AR45,AR48:AR52,AR55,AR58,AR62:AR63,AR67,AR70,AR72,AR74)</f>
        <v>0</v>
      </c>
      <c r="AS92" s="146">
        <f t="shared" si="109"/>
        <v>0</v>
      </c>
      <c r="AT92" s="146">
        <f t="shared" si="109"/>
        <v>0</v>
      </c>
      <c r="AU92" s="146">
        <v>0</v>
      </c>
      <c r="AV92" s="146">
        <f t="shared" si="109"/>
        <v>0</v>
      </c>
      <c r="AW92" s="146">
        <v>0</v>
      </c>
      <c r="AX92" s="344">
        <f t="shared" si="109"/>
        <v>0</v>
      </c>
      <c r="AY92" s="147">
        <v>0</v>
      </c>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row>
    <row r="93" spans="1:241" ht="16.899999999999999" customHeight="1">
      <c r="A93" s="26"/>
      <c r="B93" s="451" t="s">
        <v>132</v>
      </c>
      <c r="C93" s="452"/>
      <c r="D93" s="342">
        <f t="shared" ref="D93:J93" si="110">SUM(D37,D68,D79,D82,D87,D88)</f>
        <v>39819</v>
      </c>
      <c r="E93" s="144">
        <f t="shared" si="110"/>
        <v>554.80200000000002</v>
      </c>
      <c r="F93" s="144">
        <f t="shared" si="110"/>
        <v>609.28</v>
      </c>
      <c r="G93" s="144">
        <f>F93/D93*100</f>
        <v>1.5301238102413419</v>
      </c>
      <c r="H93" s="144">
        <f t="shared" si="110"/>
        <v>395.89200000000005</v>
      </c>
      <c r="I93" s="144">
        <f>H93/E93*100</f>
        <v>71.357349108330553</v>
      </c>
      <c r="J93" s="342">
        <f t="shared" si="110"/>
        <v>208621</v>
      </c>
      <c r="K93" s="145">
        <f t="shared" si="68"/>
        <v>18.976613092641681</v>
      </c>
      <c r="L93" s="451" t="s">
        <v>132</v>
      </c>
      <c r="M93" s="452"/>
      <c r="N93" s="342">
        <f t="shared" ref="N93:T93" si="111">SUM(N37,N68,N79,N82,N87,N88)</f>
        <v>0</v>
      </c>
      <c r="O93" s="144">
        <f t="shared" si="111"/>
        <v>0</v>
      </c>
      <c r="P93" s="144">
        <f t="shared" si="111"/>
        <v>0</v>
      </c>
      <c r="Q93" s="144">
        <v>0</v>
      </c>
      <c r="R93" s="144">
        <f t="shared" si="111"/>
        <v>0</v>
      </c>
      <c r="S93" s="144">
        <v>0</v>
      </c>
      <c r="T93" s="342">
        <f t="shared" si="111"/>
        <v>0</v>
      </c>
      <c r="U93" s="145">
        <v>0</v>
      </c>
      <c r="V93" s="451" t="s">
        <v>132</v>
      </c>
      <c r="W93" s="452"/>
      <c r="X93" s="342">
        <f t="shared" ref="X93:AD93" si="112">SUM(X37,X68,X79,X82,X87,X88)</f>
        <v>0</v>
      </c>
      <c r="Y93" s="144">
        <f t="shared" si="112"/>
        <v>0</v>
      </c>
      <c r="Z93" s="144">
        <f t="shared" si="112"/>
        <v>0</v>
      </c>
      <c r="AA93" s="144">
        <v>0</v>
      </c>
      <c r="AB93" s="144">
        <f t="shared" si="112"/>
        <v>0</v>
      </c>
      <c r="AC93" s="144">
        <v>0</v>
      </c>
      <c r="AD93" s="342">
        <f t="shared" si="112"/>
        <v>0</v>
      </c>
      <c r="AE93" s="145">
        <v>0</v>
      </c>
      <c r="AF93" s="451" t="s">
        <v>132</v>
      </c>
      <c r="AG93" s="452"/>
      <c r="AH93" s="342">
        <f t="shared" ref="AH93:AN93" si="113">SUM(AH37,AH68,AH79,AH82,AH87,AH88)</f>
        <v>2573.8999999999996</v>
      </c>
      <c r="AI93" s="144">
        <f t="shared" si="113"/>
        <v>7.8280000000000012</v>
      </c>
      <c r="AJ93" s="144">
        <f t="shared" si="113"/>
        <v>0.44000000000000006</v>
      </c>
      <c r="AK93" s="144">
        <f t="shared" si="72"/>
        <v>1.7094681223046741E-2</v>
      </c>
      <c r="AL93" s="144">
        <f t="shared" si="113"/>
        <v>0.43530000000000002</v>
      </c>
      <c r="AM93" s="144">
        <f t="shared" si="73"/>
        <v>5.5608073582013278</v>
      </c>
      <c r="AN93" s="342">
        <f t="shared" si="113"/>
        <v>62206</v>
      </c>
      <c r="AO93" s="145">
        <f t="shared" si="74"/>
        <v>6.997717262000451E-2</v>
      </c>
      <c r="AP93" s="451" t="s">
        <v>132</v>
      </c>
      <c r="AQ93" s="452"/>
      <c r="AR93" s="342">
        <f t="shared" ref="AR93:AX93" si="114">SUM(AR37,AR68,AR79,AR82,AR87,AR88)</f>
        <v>37245.100000000006</v>
      </c>
      <c r="AS93" s="144">
        <f t="shared" si="114"/>
        <v>561.13009999999997</v>
      </c>
      <c r="AT93" s="144">
        <f t="shared" si="114"/>
        <v>608.84</v>
      </c>
      <c r="AU93" s="144">
        <f t="shared" si="76"/>
        <v>1.6346848310247519</v>
      </c>
      <c r="AV93" s="144">
        <f t="shared" si="114"/>
        <v>395.45669999999996</v>
      </c>
      <c r="AW93" s="144">
        <f t="shared" si="77"/>
        <v>70.475046695944485</v>
      </c>
      <c r="AX93" s="342">
        <f t="shared" si="114"/>
        <v>146415</v>
      </c>
      <c r="AY93" s="145">
        <f t="shared" si="78"/>
        <v>27.009302325581391</v>
      </c>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row>
    <row r="94" spans="1:241" ht="16.899999999999999" customHeight="1">
      <c r="A94" s="26"/>
      <c r="B94" s="453" t="s">
        <v>133</v>
      </c>
      <c r="C94" s="454"/>
      <c r="D94" s="342">
        <f t="shared" ref="D94:J94" si="115">SUM(D90:D91)</f>
        <v>0</v>
      </c>
      <c r="E94" s="144">
        <f t="shared" si="115"/>
        <v>0</v>
      </c>
      <c r="F94" s="144">
        <f t="shared" si="115"/>
        <v>0</v>
      </c>
      <c r="G94" s="144">
        <v>0</v>
      </c>
      <c r="H94" s="144">
        <f t="shared" si="115"/>
        <v>0</v>
      </c>
      <c r="I94" s="144">
        <v>0</v>
      </c>
      <c r="J94" s="342">
        <f t="shared" si="115"/>
        <v>0</v>
      </c>
      <c r="K94" s="145">
        <v>0</v>
      </c>
      <c r="L94" s="453" t="s">
        <v>133</v>
      </c>
      <c r="M94" s="454"/>
      <c r="N94" s="342">
        <f t="shared" ref="N94:T94" si="116">SUM(N90:N91)</f>
        <v>0</v>
      </c>
      <c r="O94" s="144">
        <f t="shared" si="116"/>
        <v>0</v>
      </c>
      <c r="P94" s="144">
        <f t="shared" si="116"/>
        <v>0</v>
      </c>
      <c r="Q94" s="144">
        <v>0</v>
      </c>
      <c r="R94" s="144">
        <f t="shared" si="116"/>
        <v>0</v>
      </c>
      <c r="S94" s="144">
        <v>0</v>
      </c>
      <c r="T94" s="342">
        <f t="shared" si="116"/>
        <v>0</v>
      </c>
      <c r="U94" s="145">
        <v>0</v>
      </c>
      <c r="V94" s="453" t="s">
        <v>133</v>
      </c>
      <c r="W94" s="454"/>
      <c r="X94" s="342">
        <f t="shared" ref="X94:AD94" si="117">SUM(X90:X91)</f>
        <v>0</v>
      </c>
      <c r="Y94" s="144">
        <f t="shared" si="117"/>
        <v>0</v>
      </c>
      <c r="Z94" s="144">
        <f t="shared" si="117"/>
        <v>0</v>
      </c>
      <c r="AA94" s="144">
        <v>0</v>
      </c>
      <c r="AB94" s="144">
        <f t="shared" si="117"/>
        <v>0</v>
      </c>
      <c r="AC94" s="144">
        <v>0</v>
      </c>
      <c r="AD94" s="342">
        <f t="shared" si="117"/>
        <v>0</v>
      </c>
      <c r="AE94" s="145">
        <v>0</v>
      </c>
      <c r="AF94" s="453" t="s">
        <v>133</v>
      </c>
      <c r="AG94" s="454"/>
      <c r="AH94" s="342">
        <f t="shared" ref="AH94:AN94" si="118">SUM(AH90:AH91)</f>
        <v>0</v>
      </c>
      <c r="AI94" s="144">
        <f t="shared" si="118"/>
        <v>0</v>
      </c>
      <c r="AJ94" s="144">
        <f t="shared" si="118"/>
        <v>0</v>
      </c>
      <c r="AK94" s="144">
        <v>0</v>
      </c>
      <c r="AL94" s="144">
        <f t="shared" si="118"/>
        <v>0</v>
      </c>
      <c r="AM94" s="144">
        <v>0</v>
      </c>
      <c r="AN94" s="342">
        <f t="shared" si="118"/>
        <v>0</v>
      </c>
      <c r="AO94" s="145">
        <v>0</v>
      </c>
      <c r="AP94" s="453" t="s">
        <v>133</v>
      </c>
      <c r="AQ94" s="454"/>
      <c r="AR94" s="342">
        <f t="shared" ref="AR94:AX94" si="119">SUM(AR90:AR91)</f>
        <v>0</v>
      </c>
      <c r="AS94" s="144">
        <f t="shared" si="119"/>
        <v>0</v>
      </c>
      <c r="AT94" s="144">
        <f t="shared" si="119"/>
        <v>0</v>
      </c>
      <c r="AU94" s="144">
        <v>0</v>
      </c>
      <c r="AV94" s="144">
        <f t="shared" si="119"/>
        <v>0</v>
      </c>
      <c r="AW94" s="144">
        <v>0</v>
      </c>
      <c r="AX94" s="342">
        <f t="shared" si="119"/>
        <v>0</v>
      </c>
      <c r="AY94" s="145">
        <v>0</v>
      </c>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row>
    <row r="95" spans="1:241" ht="16.899999999999999" customHeight="1" thickBot="1">
      <c r="A95" s="26"/>
      <c r="B95" s="455" t="s">
        <v>134</v>
      </c>
      <c r="C95" s="456"/>
      <c r="D95" s="349">
        <f t="shared" ref="D95:J95" si="120">SUM(D92:D94)</f>
        <v>276524.59999999998</v>
      </c>
      <c r="E95" s="158">
        <f t="shared" si="120"/>
        <v>5114.9725859999999</v>
      </c>
      <c r="F95" s="158">
        <f t="shared" si="120"/>
        <v>5333.6396000000004</v>
      </c>
      <c r="G95" s="158">
        <f>F95/D95*100</f>
        <v>1.9288119754987443</v>
      </c>
      <c r="H95" s="158">
        <f t="shared" si="120"/>
        <v>3719.3741470000004</v>
      </c>
      <c r="I95" s="158">
        <f>H95/E95*100</f>
        <v>72.715426807568051</v>
      </c>
      <c r="J95" s="349">
        <f t="shared" si="120"/>
        <v>7294005</v>
      </c>
      <c r="K95" s="159">
        <f t="shared" si="68"/>
        <v>5.0992207257878217</v>
      </c>
      <c r="L95" s="455" t="s">
        <v>134</v>
      </c>
      <c r="M95" s="456"/>
      <c r="N95" s="349">
        <f t="shared" ref="N95:T95" si="121">SUM(N92:N94)</f>
        <v>72164.3</v>
      </c>
      <c r="O95" s="158">
        <f t="shared" si="121"/>
        <v>1812.8695860000003</v>
      </c>
      <c r="P95" s="158">
        <f t="shared" si="121"/>
        <v>1283.6008000000004</v>
      </c>
      <c r="Q95" s="158">
        <f t="shared" si="86"/>
        <v>1.7787199487835403</v>
      </c>
      <c r="R95" s="158">
        <f t="shared" si="121"/>
        <v>1142.5304469999999</v>
      </c>
      <c r="S95" s="158">
        <f t="shared" si="87"/>
        <v>63.023311540072349</v>
      </c>
      <c r="T95" s="349">
        <f t="shared" si="121"/>
        <v>5949437</v>
      </c>
      <c r="U95" s="159">
        <f t="shared" si="88"/>
        <v>1.9204009505437234</v>
      </c>
      <c r="V95" s="455" t="s">
        <v>134</v>
      </c>
      <c r="W95" s="456"/>
      <c r="X95" s="349">
        <f t="shared" ref="X95:AD95" si="122">SUM(X92:X94)</f>
        <v>164541.30000000002</v>
      </c>
      <c r="Y95" s="158">
        <f t="shared" si="122"/>
        <v>2733.1449000000002</v>
      </c>
      <c r="Z95" s="158">
        <f t="shared" si="122"/>
        <v>3440.7588000000001</v>
      </c>
      <c r="AA95" s="158">
        <f t="shared" si="90"/>
        <v>2.091121681912079</v>
      </c>
      <c r="AB95" s="158">
        <f t="shared" si="122"/>
        <v>2180.9516999999996</v>
      </c>
      <c r="AC95" s="158">
        <f t="shared" si="91"/>
        <v>79.796416940792241</v>
      </c>
      <c r="AD95" s="349">
        <f t="shared" si="122"/>
        <v>1135947</v>
      </c>
      <c r="AE95" s="159">
        <f t="shared" si="92"/>
        <v>19.199414233234471</v>
      </c>
      <c r="AF95" s="455" t="s">
        <v>134</v>
      </c>
      <c r="AG95" s="456"/>
      <c r="AH95" s="349">
        <f t="shared" ref="AH95:AN95" si="123">SUM(AH92:AH94)</f>
        <v>2573.8999999999996</v>
      </c>
      <c r="AI95" s="158">
        <f t="shared" si="123"/>
        <v>7.8280000000000012</v>
      </c>
      <c r="AJ95" s="158">
        <f t="shared" si="123"/>
        <v>0.44000000000000006</v>
      </c>
      <c r="AK95" s="158">
        <f t="shared" si="72"/>
        <v>1.7094681223046741E-2</v>
      </c>
      <c r="AL95" s="158">
        <f t="shared" si="123"/>
        <v>0.43530000000000002</v>
      </c>
      <c r="AM95" s="158">
        <f t="shared" si="73"/>
        <v>5.5608073582013278</v>
      </c>
      <c r="AN95" s="349">
        <f t="shared" si="123"/>
        <v>62206</v>
      </c>
      <c r="AO95" s="159">
        <f t="shared" si="74"/>
        <v>6.997717262000451E-2</v>
      </c>
      <c r="AP95" s="455" t="s">
        <v>134</v>
      </c>
      <c r="AQ95" s="456"/>
      <c r="AR95" s="349">
        <f t="shared" ref="AR95:AX95" si="124">SUM(AR92:AR94)</f>
        <v>37245.100000000006</v>
      </c>
      <c r="AS95" s="158">
        <f t="shared" si="124"/>
        <v>561.13009999999997</v>
      </c>
      <c r="AT95" s="158">
        <f t="shared" si="124"/>
        <v>608.84</v>
      </c>
      <c r="AU95" s="158">
        <f t="shared" si="76"/>
        <v>1.6346848310247519</v>
      </c>
      <c r="AV95" s="158">
        <f t="shared" si="124"/>
        <v>395.45669999999996</v>
      </c>
      <c r="AW95" s="158">
        <f t="shared" si="77"/>
        <v>70.475046695944485</v>
      </c>
      <c r="AX95" s="349">
        <f t="shared" si="124"/>
        <v>146415</v>
      </c>
      <c r="AY95" s="159">
        <f t="shared" si="78"/>
        <v>27.009302325581391</v>
      </c>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row>
    <row r="96" spans="1:241" ht="16.899999999999999" customHeight="1">
      <c r="A96" s="26"/>
      <c r="B96" s="86" t="s">
        <v>135</v>
      </c>
      <c r="J96" s="86"/>
      <c r="K96" s="91"/>
      <c r="L96" s="86" t="s">
        <v>135</v>
      </c>
      <c r="M96" s="26"/>
      <c r="N96" s="2"/>
      <c r="O96" s="259"/>
      <c r="P96" s="259"/>
      <c r="Q96" s="353"/>
      <c r="R96" s="259"/>
      <c r="S96" s="353"/>
      <c r="T96" s="86"/>
      <c r="U96" s="257"/>
      <c r="V96" s="86" t="s">
        <v>135</v>
      </c>
      <c r="W96" s="26"/>
      <c r="X96" s="2"/>
      <c r="Y96" s="259"/>
      <c r="Z96" s="259"/>
      <c r="AA96" s="353"/>
      <c r="AB96" s="259"/>
      <c r="AC96" s="353"/>
      <c r="AD96" s="86"/>
      <c r="AE96" s="257"/>
      <c r="AF96" s="86" t="s">
        <v>135</v>
      </c>
      <c r="AG96" s="26"/>
      <c r="AH96" s="2"/>
      <c r="AI96" s="353"/>
      <c r="AJ96" s="2"/>
      <c r="AK96" s="353"/>
      <c r="AL96" s="2"/>
      <c r="AM96" s="353"/>
      <c r="AN96" s="86"/>
      <c r="AO96" s="257"/>
      <c r="AP96" s="86" t="s">
        <v>135</v>
      </c>
      <c r="AQ96" s="26"/>
      <c r="AR96" s="2"/>
      <c r="AS96" s="259"/>
      <c r="AT96" s="259"/>
      <c r="AU96" s="353"/>
      <c r="AV96" s="2"/>
      <c r="AW96" s="353"/>
      <c r="AX96" s="86"/>
      <c r="AY96" s="257"/>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row>
    <row r="97" spans="1:241" ht="16.899999999999999" customHeight="1">
      <c r="A97" s="26"/>
      <c r="B97" s="86" t="s">
        <v>160</v>
      </c>
      <c r="J97" s="86"/>
      <c r="K97" s="91"/>
      <c r="L97" s="86" t="s">
        <v>160</v>
      </c>
      <c r="M97" s="26"/>
      <c r="N97" s="2"/>
      <c r="O97" s="259"/>
      <c r="P97" s="259"/>
      <c r="Q97" s="353"/>
      <c r="R97" s="259"/>
      <c r="S97" s="353"/>
      <c r="T97" s="86"/>
      <c r="U97" s="257"/>
      <c r="V97" s="86" t="s">
        <v>160</v>
      </c>
      <c r="W97" s="26"/>
      <c r="X97" s="2"/>
      <c r="Y97" s="259"/>
      <c r="Z97" s="259"/>
      <c r="AA97" s="353"/>
      <c r="AB97" s="259"/>
      <c r="AC97" s="353"/>
      <c r="AD97" s="86"/>
      <c r="AE97" s="257"/>
      <c r="AF97" s="86" t="s">
        <v>160</v>
      </c>
      <c r="AG97" s="26"/>
      <c r="AH97" s="2"/>
      <c r="AI97" s="353"/>
      <c r="AJ97" s="2"/>
      <c r="AK97" s="353"/>
      <c r="AL97" s="2"/>
      <c r="AM97" s="353"/>
      <c r="AN97" s="86"/>
      <c r="AO97" s="257"/>
      <c r="AP97" s="86" t="s">
        <v>160</v>
      </c>
      <c r="AQ97" s="26"/>
      <c r="AR97" s="2"/>
      <c r="AS97" s="259"/>
      <c r="AT97" s="259"/>
      <c r="AU97" s="353"/>
      <c r="AV97" s="2"/>
      <c r="AW97" s="353"/>
      <c r="AX97" s="86"/>
      <c r="AY97" s="257"/>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row>
    <row r="98" spans="1:241" ht="16.899999999999999" customHeight="1">
      <c r="A98" s="26"/>
      <c r="B98" s="96" t="s">
        <v>161</v>
      </c>
      <c r="J98" s="86"/>
      <c r="K98" s="91"/>
      <c r="L98" s="96" t="s">
        <v>161</v>
      </c>
      <c r="M98" s="26"/>
      <c r="N98" s="2"/>
      <c r="O98" s="259"/>
      <c r="P98" s="259"/>
      <c r="Q98" s="353"/>
      <c r="R98" s="259"/>
      <c r="S98" s="353"/>
      <c r="T98" s="86"/>
      <c r="U98" s="257"/>
      <c r="V98" s="96" t="s">
        <v>161</v>
      </c>
      <c r="W98" s="26"/>
      <c r="X98" s="2"/>
      <c r="Y98" s="259"/>
      <c r="Z98" s="259"/>
      <c r="AA98" s="353"/>
      <c r="AB98" s="259"/>
      <c r="AC98" s="353"/>
      <c r="AD98" s="86"/>
      <c r="AE98" s="257"/>
      <c r="AF98" s="96" t="s">
        <v>161</v>
      </c>
      <c r="AG98" s="26"/>
      <c r="AH98" s="2"/>
      <c r="AI98" s="353"/>
      <c r="AJ98" s="2"/>
      <c r="AK98" s="353"/>
      <c r="AL98" s="2"/>
      <c r="AM98" s="353"/>
      <c r="AN98" s="86"/>
      <c r="AO98" s="257"/>
      <c r="AP98" s="96" t="s">
        <v>161</v>
      </c>
      <c r="AQ98" s="26"/>
      <c r="AR98" s="2"/>
      <c r="AS98" s="259"/>
      <c r="AT98" s="259"/>
      <c r="AU98" s="353"/>
      <c r="AV98" s="2"/>
      <c r="AW98" s="353"/>
      <c r="AX98" s="86"/>
      <c r="AY98" s="257"/>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row>
    <row r="99" spans="1:241" ht="16.899999999999999" customHeight="1">
      <c r="A99" s="26"/>
      <c r="B99" s="96" t="s">
        <v>162</v>
      </c>
      <c r="J99" s="86"/>
      <c r="K99" s="91"/>
      <c r="L99" s="96" t="s">
        <v>162</v>
      </c>
      <c r="M99" s="26"/>
      <c r="N99" s="2"/>
      <c r="O99" s="259"/>
      <c r="P99" s="259"/>
      <c r="Q99" s="353"/>
      <c r="R99" s="259"/>
      <c r="S99" s="353"/>
      <c r="T99" s="86"/>
      <c r="U99" s="257"/>
      <c r="V99" s="96" t="s">
        <v>162</v>
      </c>
      <c r="W99" s="26"/>
      <c r="X99" s="2"/>
      <c r="Y99" s="259"/>
      <c r="Z99" s="259"/>
      <c r="AA99" s="353"/>
      <c r="AB99" s="259"/>
      <c r="AC99" s="353"/>
      <c r="AD99" s="86"/>
      <c r="AE99" s="257"/>
      <c r="AF99" s="96" t="s">
        <v>162</v>
      </c>
      <c r="AG99" s="26"/>
      <c r="AH99" s="2"/>
      <c r="AI99" s="353"/>
      <c r="AJ99" s="2"/>
      <c r="AK99" s="353"/>
      <c r="AL99" s="2"/>
      <c r="AM99" s="353"/>
      <c r="AN99" s="86"/>
      <c r="AO99" s="257"/>
      <c r="AP99" s="96" t="s">
        <v>162</v>
      </c>
      <c r="AQ99" s="26"/>
      <c r="AR99" s="2"/>
      <c r="AS99" s="259"/>
      <c r="AT99" s="259"/>
      <c r="AU99" s="353"/>
      <c r="AV99" s="2"/>
      <c r="AW99" s="353"/>
      <c r="AX99" s="86"/>
      <c r="AY99" s="257"/>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row>
    <row r="100" spans="1:241" ht="16.899999999999999" customHeight="1">
      <c r="A100" s="26"/>
      <c r="B100" s="96" t="s">
        <v>163</v>
      </c>
      <c r="J100" s="86"/>
      <c r="K100" s="91"/>
      <c r="L100" s="96" t="s">
        <v>163</v>
      </c>
      <c r="M100" s="26"/>
      <c r="N100" s="2"/>
      <c r="O100" s="259"/>
      <c r="P100" s="259"/>
      <c r="Q100" s="353"/>
      <c r="R100" s="259"/>
      <c r="S100" s="353"/>
      <c r="T100" s="86"/>
      <c r="U100" s="257"/>
      <c r="V100" s="96" t="s">
        <v>163</v>
      </c>
      <c r="W100" s="26"/>
      <c r="X100" s="2"/>
      <c r="Y100" s="259"/>
      <c r="Z100" s="259"/>
      <c r="AA100" s="353"/>
      <c r="AB100" s="259"/>
      <c r="AC100" s="353"/>
      <c r="AD100" s="86"/>
      <c r="AE100" s="257"/>
      <c r="AF100" s="96" t="s">
        <v>163</v>
      </c>
      <c r="AG100" s="26"/>
      <c r="AH100" s="2"/>
      <c r="AI100" s="353"/>
      <c r="AJ100" s="2"/>
      <c r="AK100" s="353"/>
      <c r="AL100" s="2"/>
      <c r="AM100" s="353"/>
      <c r="AN100" s="86"/>
      <c r="AO100" s="257"/>
      <c r="AP100" s="96" t="s">
        <v>163</v>
      </c>
      <c r="AQ100" s="26"/>
      <c r="AR100" s="2"/>
      <c r="AS100" s="259"/>
      <c r="AT100" s="259"/>
      <c r="AU100" s="353"/>
      <c r="AV100" s="2"/>
      <c r="AW100" s="353"/>
      <c r="AX100" s="86"/>
      <c r="AY100" s="257"/>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row>
    <row r="101" spans="1:241" ht="16.899999999999999" customHeight="1">
      <c r="A101" s="26"/>
      <c r="B101" s="96" t="s">
        <v>164</v>
      </c>
      <c r="J101" s="86"/>
      <c r="K101" s="91"/>
      <c r="L101" s="96" t="s">
        <v>164</v>
      </c>
      <c r="M101" s="26"/>
      <c r="N101" s="2"/>
      <c r="O101" s="259"/>
      <c r="P101" s="259"/>
      <c r="Q101" s="353"/>
      <c r="R101" s="259"/>
      <c r="S101" s="353"/>
      <c r="T101" s="86"/>
      <c r="U101" s="257"/>
      <c r="V101" s="96" t="s">
        <v>164</v>
      </c>
      <c r="W101" s="26"/>
      <c r="X101" s="2"/>
      <c r="Y101" s="259"/>
      <c r="Z101" s="259"/>
      <c r="AA101" s="353"/>
      <c r="AB101" s="259"/>
      <c r="AC101" s="353"/>
      <c r="AD101" s="86"/>
      <c r="AE101" s="257"/>
      <c r="AF101" s="96" t="s">
        <v>164</v>
      </c>
      <c r="AG101" s="26"/>
      <c r="AH101" s="2"/>
      <c r="AI101" s="353"/>
      <c r="AJ101" s="2"/>
      <c r="AK101" s="353"/>
      <c r="AL101" s="2"/>
      <c r="AM101" s="353"/>
      <c r="AN101" s="86"/>
      <c r="AO101" s="257"/>
      <c r="AP101" s="96" t="s">
        <v>164</v>
      </c>
      <c r="AQ101" s="26"/>
      <c r="AR101" s="2"/>
      <c r="AS101" s="259"/>
      <c r="AT101" s="259"/>
      <c r="AU101" s="353"/>
      <c r="AV101" s="2"/>
      <c r="AW101" s="353"/>
      <c r="AX101" s="86"/>
      <c r="AY101" s="257"/>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row>
    <row r="106" spans="1:24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row>
  </sheetData>
  <mergeCells count="120">
    <mergeCell ref="AP3:AP6"/>
    <mergeCell ref="AQ3:AQ6"/>
    <mergeCell ref="AR3:AY3"/>
    <mergeCell ref="B11:B14"/>
    <mergeCell ref="L11:L14"/>
    <mergeCell ref="V11:V14"/>
    <mergeCell ref="AF11:AF14"/>
    <mergeCell ref="AP11:AP14"/>
    <mergeCell ref="V3:V6"/>
    <mergeCell ref="W3:W6"/>
    <mergeCell ref="X3:AE3"/>
    <mergeCell ref="AF3:AF6"/>
    <mergeCell ref="AG3:AG6"/>
    <mergeCell ref="AH3:AO3"/>
    <mergeCell ref="B3:B6"/>
    <mergeCell ref="C3:C6"/>
    <mergeCell ref="D3:K3"/>
    <mergeCell ref="L3:L6"/>
    <mergeCell ref="M3:M6"/>
    <mergeCell ref="N3:U3"/>
    <mergeCell ref="B15:B18"/>
    <mergeCell ref="L15:L18"/>
    <mergeCell ref="V15:V18"/>
    <mergeCell ref="AF15:AF18"/>
    <mergeCell ref="AP15:AP18"/>
    <mergeCell ref="B25:B28"/>
    <mergeCell ref="L25:L28"/>
    <mergeCell ref="V25:V28"/>
    <mergeCell ref="AF25:AF28"/>
    <mergeCell ref="AP25:AP28"/>
    <mergeCell ref="B29:C29"/>
    <mergeCell ref="L29:M29"/>
    <mergeCell ref="V29:W29"/>
    <mergeCell ref="AF29:AG29"/>
    <mergeCell ref="AP29:AQ29"/>
    <mergeCell ref="B30:B33"/>
    <mergeCell ref="L30:L33"/>
    <mergeCell ref="V30:V33"/>
    <mergeCell ref="AF30:AF33"/>
    <mergeCell ref="AP30:AP33"/>
    <mergeCell ref="B38:B42"/>
    <mergeCell ref="L38:L42"/>
    <mergeCell ref="V38:V42"/>
    <mergeCell ref="AF38:AF42"/>
    <mergeCell ref="AP38:AP42"/>
    <mergeCell ref="B46:B48"/>
    <mergeCell ref="L46:L48"/>
    <mergeCell ref="V46:V48"/>
    <mergeCell ref="AF46:AF48"/>
    <mergeCell ref="AP46:AP48"/>
    <mergeCell ref="B53:B55"/>
    <mergeCell ref="L53:L55"/>
    <mergeCell ref="V53:V55"/>
    <mergeCell ref="AF53:AF55"/>
    <mergeCell ref="AP53:AP55"/>
    <mergeCell ref="B56:B58"/>
    <mergeCell ref="L56:L58"/>
    <mergeCell ref="V56:V58"/>
    <mergeCell ref="AF56:AF58"/>
    <mergeCell ref="AP56:AP58"/>
    <mergeCell ref="B59:B62"/>
    <mergeCell ref="L59:L62"/>
    <mergeCell ref="V59:V62"/>
    <mergeCell ref="AF59:AF62"/>
    <mergeCell ref="AP59:AP62"/>
    <mergeCell ref="B64:B67"/>
    <mergeCell ref="L64:L67"/>
    <mergeCell ref="V64:V67"/>
    <mergeCell ref="AF64:AF67"/>
    <mergeCell ref="AP64:AP67"/>
    <mergeCell ref="B69:C69"/>
    <mergeCell ref="L69:M69"/>
    <mergeCell ref="V69:W69"/>
    <mergeCell ref="AF69:AG69"/>
    <mergeCell ref="AP69:AQ69"/>
    <mergeCell ref="B75:B79"/>
    <mergeCell ref="L75:L79"/>
    <mergeCell ref="V75:V79"/>
    <mergeCell ref="AF75:AF79"/>
    <mergeCell ref="AP75:AP79"/>
    <mergeCell ref="B80:B82"/>
    <mergeCell ref="L80:L82"/>
    <mergeCell ref="V80:V82"/>
    <mergeCell ref="AF80:AF82"/>
    <mergeCell ref="AP80:AP82"/>
    <mergeCell ref="B83:C83"/>
    <mergeCell ref="L83:M83"/>
    <mergeCell ref="V83:W83"/>
    <mergeCell ref="AF83:AG83"/>
    <mergeCell ref="AP83:AQ83"/>
    <mergeCell ref="B84:B87"/>
    <mergeCell ref="L84:L87"/>
    <mergeCell ref="V84:V87"/>
    <mergeCell ref="AF84:AF87"/>
    <mergeCell ref="AP84:AP87"/>
    <mergeCell ref="B89:C89"/>
    <mergeCell ref="L89:M89"/>
    <mergeCell ref="V89:W89"/>
    <mergeCell ref="AF89:AG89"/>
    <mergeCell ref="AP89:AQ89"/>
    <mergeCell ref="B92:C92"/>
    <mergeCell ref="L92:M92"/>
    <mergeCell ref="V92:W92"/>
    <mergeCell ref="AF92:AG92"/>
    <mergeCell ref="AP92:AQ92"/>
    <mergeCell ref="B93:C93"/>
    <mergeCell ref="L93:M93"/>
    <mergeCell ref="V93:W93"/>
    <mergeCell ref="AF93:AG93"/>
    <mergeCell ref="AP93:AQ93"/>
    <mergeCell ref="B94:C94"/>
    <mergeCell ref="L94:M94"/>
    <mergeCell ref="V94:W94"/>
    <mergeCell ref="AF94:AG94"/>
    <mergeCell ref="AP94:AQ94"/>
    <mergeCell ref="B95:C95"/>
    <mergeCell ref="L95:M95"/>
    <mergeCell ref="V95:W95"/>
    <mergeCell ref="AF95:AG95"/>
    <mergeCell ref="AP95:AQ95"/>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69" min="1" max="50" man="1"/>
  </rowBreaks>
  <colBreaks count="4" manualBreakCount="4">
    <brk id="11" max="1048575" man="1"/>
    <brk id="21" max="1048575" man="1"/>
    <brk id="31" max="1048575" man="1"/>
    <brk id="4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HL114"/>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7.875" defaultRowHeight="13.5"/>
  <cols>
    <col min="1" max="1" width="2.5" style="1" customWidth="1"/>
    <col min="2" max="2" width="10.25" style="1" customWidth="1"/>
    <col min="3" max="3" width="16.625" style="1" customWidth="1"/>
    <col min="4" max="8" width="10" style="4" customWidth="1"/>
    <col min="9" max="19" width="10" style="5" customWidth="1"/>
    <col min="20" max="27" width="10.25" style="8" customWidth="1"/>
    <col min="28" max="29" width="5" style="8" customWidth="1"/>
    <col min="30" max="30" width="6.75" style="8" customWidth="1"/>
    <col min="31" max="32" width="5" style="8" customWidth="1"/>
    <col min="33" max="33" width="6.75" style="8" customWidth="1"/>
    <col min="34" max="35" width="5" style="8" customWidth="1"/>
    <col min="36" max="36" width="6.75" style="8" customWidth="1"/>
    <col min="37" max="38" width="5" style="8" customWidth="1"/>
    <col min="39" max="39" width="6.75" style="8" customWidth="1"/>
    <col min="40" max="41" width="5" style="8" customWidth="1"/>
    <col min="42" max="42" width="6.75" style="8" customWidth="1"/>
    <col min="43" max="44" width="5" style="8" customWidth="1"/>
    <col min="45" max="45" width="6.75" style="8" customWidth="1"/>
    <col min="46" max="47" width="5" style="8" customWidth="1"/>
    <col min="48" max="48" width="6.75" style="8" customWidth="1"/>
    <col min="49" max="50" width="5" style="8" customWidth="1"/>
    <col min="51" max="51" width="6.75" style="8" customWidth="1"/>
    <col min="52" max="53" width="5" style="8" customWidth="1"/>
    <col min="54" max="54" width="6.5" style="8" customWidth="1"/>
    <col min="55" max="56" width="5" style="8" customWidth="1"/>
    <col min="57" max="57" width="6.75" style="8" customWidth="1"/>
    <col min="58" max="59" width="5" style="8" customWidth="1"/>
    <col min="60" max="60" width="6.75" style="8" customWidth="1"/>
    <col min="61" max="63" width="7.875" style="8" customWidth="1"/>
    <col min="64" max="16384" width="7.875" style="1"/>
  </cols>
  <sheetData>
    <row r="1" spans="1:220" ht="14.25" customHeight="1">
      <c r="B1" s="2"/>
      <c r="C1" s="2"/>
      <c r="D1" s="3"/>
      <c r="L1" s="6"/>
      <c r="M1" s="7"/>
      <c r="N1" s="7"/>
    </row>
    <row r="2" spans="1:220" ht="21.75" thickBot="1">
      <c r="B2" s="9" t="s">
        <v>143</v>
      </c>
      <c r="C2" s="4"/>
      <c r="G2" s="5"/>
      <c r="H2" s="5"/>
      <c r="I2" s="10"/>
      <c r="J2" s="10"/>
      <c r="K2" s="11"/>
      <c r="BJ2" s="1"/>
      <c r="BK2" s="1"/>
    </row>
    <row r="3" spans="1:220" s="12" customFormat="1" ht="16.899999999999999" customHeight="1">
      <c r="B3" s="469" t="s">
        <v>1</v>
      </c>
      <c r="C3" s="472" t="s">
        <v>2</v>
      </c>
      <c r="D3" s="475" t="s">
        <v>3</v>
      </c>
      <c r="E3" s="476"/>
      <c r="F3" s="476"/>
      <c r="G3" s="476"/>
      <c r="H3" s="476"/>
      <c r="I3" s="476"/>
      <c r="J3" s="476"/>
      <c r="K3" s="477"/>
      <c r="L3" s="475" t="s">
        <v>4</v>
      </c>
      <c r="M3" s="476"/>
      <c r="N3" s="476"/>
      <c r="O3" s="476"/>
      <c r="P3" s="476"/>
      <c r="Q3" s="476"/>
      <c r="R3" s="476"/>
      <c r="S3" s="478"/>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4"/>
      <c r="BJ3" s="14"/>
      <c r="BK3" s="14"/>
    </row>
    <row r="4" spans="1:220" s="12" customFormat="1" ht="16.899999999999999" customHeight="1">
      <c r="B4" s="470"/>
      <c r="C4" s="473"/>
      <c r="D4" s="479" t="s">
        <v>5</v>
      </c>
      <c r="E4" s="480"/>
      <c r="F4" s="480"/>
      <c r="G4" s="481"/>
      <c r="H4" s="479" t="s">
        <v>6</v>
      </c>
      <c r="I4" s="480"/>
      <c r="J4" s="480"/>
      <c r="K4" s="481"/>
      <c r="L4" s="479" t="s">
        <v>7</v>
      </c>
      <c r="M4" s="480"/>
      <c r="N4" s="480"/>
      <c r="O4" s="481"/>
      <c r="P4" s="479" t="s">
        <v>8</v>
      </c>
      <c r="Q4" s="480"/>
      <c r="R4" s="480"/>
      <c r="S4" s="482"/>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4"/>
      <c r="BJ4" s="14"/>
      <c r="BK4" s="14"/>
    </row>
    <row r="5" spans="1:220" s="12" customFormat="1" ht="16.899999999999999" customHeight="1">
      <c r="B5" s="470"/>
      <c r="C5" s="473"/>
      <c r="D5" s="15" t="s">
        <v>9</v>
      </c>
      <c r="E5" s="16" t="s">
        <v>10</v>
      </c>
      <c r="F5" s="17" t="s">
        <v>10</v>
      </c>
      <c r="G5" s="18" t="s">
        <v>11</v>
      </c>
      <c r="H5" s="15" t="s">
        <v>9</v>
      </c>
      <c r="I5" s="16" t="s">
        <v>10</v>
      </c>
      <c r="J5" s="17" t="s">
        <v>10</v>
      </c>
      <c r="K5" s="18" t="s">
        <v>11</v>
      </c>
      <c r="L5" s="15" t="s">
        <v>9</v>
      </c>
      <c r="M5" s="16" t="s">
        <v>10</v>
      </c>
      <c r="N5" s="17" t="s">
        <v>10</v>
      </c>
      <c r="O5" s="18" t="s">
        <v>11</v>
      </c>
      <c r="P5" s="15" t="s">
        <v>9</v>
      </c>
      <c r="Q5" s="16" t="s">
        <v>10</v>
      </c>
      <c r="R5" s="17" t="s">
        <v>10</v>
      </c>
      <c r="S5" s="19" t="s">
        <v>11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14"/>
      <c r="BJ5" s="14"/>
      <c r="BK5" s="14"/>
    </row>
    <row r="6" spans="1:220" s="12" customFormat="1" ht="16.899999999999999" customHeight="1" thickBot="1">
      <c r="B6" s="471"/>
      <c r="C6" s="474"/>
      <c r="D6" s="21" t="s">
        <v>12</v>
      </c>
      <c r="E6" s="22" t="s">
        <v>13</v>
      </c>
      <c r="F6" s="23" t="s">
        <v>14</v>
      </c>
      <c r="G6" s="24"/>
      <c r="H6" s="21" t="s">
        <v>12</v>
      </c>
      <c r="I6" s="22" t="s">
        <v>13</v>
      </c>
      <c r="J6" s="23" t="s">
        <v>14</v>
      </c>
      <c r="K6" s="24"/>
      <c r="L6" s="21" t="s">
        <v>12</v>
      </c>
      <c r="M6" s="22" t="s">
        <v>13</v>
      </c>
      <c r="N6" s="23" t="s">
        <v>14</v>
      </c>
      <c r="O6" s="24"/>
      <c r="P6" s="21" t="s">
        <v>12</v>
      </c>
      <c r="Q6" s="22" t="s">
        <v>13</v>
      </c>
      <c r="R6" s="23" t="s">
        <v>14</v>
      </c>
      <c r="S6" s="25"/>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14"/>
      <c r="BJ6" s="14"/>
      <c r="BK6" s="14"/>
    </row>
    <row r="7" spans="1:220" ht="16.899999999999999" customHeight="1">
      <c r="A7" s="26"/>
      <c r="B7" s="27" t="s">
        <v>15</v>
      </c>
      <c r="C7" s="28" t="s">
        <v>16</v>
      </c>
      <c r="D7" s="29">
        <v>3719.08</v>
      </c>
      <c r="E7" s="30">
        <v>227.2</v>
      </c>
      <c r="F7" s="30">
        <v>211.6</v>
      </c>
      <c r="G7" s="31">
        <v>0</v>
      </c>
      <c r="H7" s="29">
        <v>0</v>
      </c>
      <c r="I7" s="30">
        <v>148.19999999999999</v>
      </c>
      <c r="J7" s="30">
        <v>25</v>
      </c>
      <c r="K7" s="31">
        <v>173.2</v>
      </c>
      <c r="L7" s="29">
        <v>0</v>
      </c>
      <c r="M7" s="30">
        <v>0</v>
      </c>
      <c r="N7" s="30">
        <v>0</v>
      </c>
      <c r="O7" s="31">
        <v>0</v>
      </c>
      <c r="P7" s="29">
        <v>0</v>
      </c>
      <c r="Q7" s="30">
        <v>0</v>
      </c>
      <c r="R7" s="30">
        <v>0</v>
      </c>
      <c r="S7" s="32">
        <v>0</v>
      </c>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row>
    <row r="8" spans="1:220" ht="16.899999999999999" customHeight="1">
      <c r="A8" s="26"/>
      <c r="B8" s="459" t="s">
        <v>17</v>
      </c>
      <c r="C8" s="33" t="s">
        <v>18</v>
      </c>
      <c r="D8" s="34">
        <v>4028.24</v>
      </c>
      <c r="E8" s="35">
        <v>206.39999999999998</v>
      </c>
      <c r="F8" s="35">
        <v>15.2</v>
      </c>
      <c r="G8" s="36">
        <v>0</v>
      </c>
      <c r="H8" s="34">
        <v>0</v>
      </c>
      <c r="I8" s="35">
        <v>4.9000000000000004</v>
      </c>
      <c r="J8" s="35">
        <v>0</v>
      </c>
      <c r="K8" s="36">
        <v>4.9000000000000004</v>
      </c>
      <c r="L8" s="34">
        <v>0</v>
      </c>
      <c r="M8" s="35">
        <v>16.899999999999999</v>
      </c>
      <c r="N8" s="35">
        <v>0</v>
      </c>
      <c r="O8" s="36">
        <v>0</v>
      </c>
      <c r="P8" s="34">
        <v>0</v>
      </c>
      <c r="Q8" s="35">
        <v>0</v>
      </c>
      <c r="R8" s="35">
        <v>0</v>
      </c>
      <c r="S8" s="37">
        <v>0</v>
      </c>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row>
    <row r="9" spans="1:220" ht="16.899999999999999" customHeight="1">
      <c r="A9" s="26"/>
      <c r="B9" s="460"/>
      <c r="C9" s="38" t="s">
        <v>19</v>
      </c>
      <c r="D9" s="39">
        <v>3846.04</v>
      </c>
      <c r="E9" s="40">
        <v>27.7</v>
      </c>
      <c r="F9" s="40">
        <v>14.2</v>
      </c>
      <c r="G9" s="41">
        <v>0</v>
      </c>
      <c r="H9" s="39">
        <v>0</v>
      </c>
      <c r="I9" s="40">
        <v>4.9000000000000004</v>
      </c>
      <c r="J9" s="40">
        <v>0</v>
      </c>
      <c r="K9" s="41">
        <v>4.9000000000000004</v>
      </c>
      <c r="L9" s="39">
        <v>0</v>
      </c>
      <c r="M9" s="40">
        <v>16.899999999999999</v>
      </c>
      <c r="N9" s="40">
        <v>0</v>
      </c>
      <c r="O9" s="41">
        <v>0</v>
      </c>
      <c r="P9" s="39">
        <v>0</v>
      </c>
      <c r="Q9" s="40">
        <v>0</v>
      </c>
      <c r="R9" s="40">
        <v>0</v>
      </c>
      <c r="S9" s="42">
        <v>0</v>
      </c>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row>
    <row r="10" spans="1:220" ht="16.899999999999999" customHeight="1">
      <c r="A10" s="26"/>
      <c r="B10" s="461"/>
      <c r="C10" s="43" t="s">
        <v>20</v>
      </c>
      <c r="D10" s="39">
        <v>182.2</v>
      </c>
      <c r="E10" s="40">
        <v>178.7</v>
      </c>
      <c r="F10" s="40">
        <v>1</v>
      </c>
      <c r="G10" s="41">
        <v>0</v>
      </c>
      <c r="H10" s="39">
        <v>0</v>
      </c>
      <c r="I10" s="40">
        <v>0</v>
      </c>
      <c r="J10" s="40">
        <v>0</v>
      </c>
      <c r="K10" s="41">
        <v>0</v>
      </c>
      <c r="L10" s="39">
        <v>0</v>
      </c>
      <c r="M10" s="40">
        <v>0</v>
      </c>
      <c r="N10" s="40">
        <v>0</v>
      </c>
      <c r="O10" s="41">
        <v>0</v>
      </c>
      <c r="P10" s="39">
        <v>0</v>
      </c>
      <c r="Q10" s="40">
        <v>0</v>
      </c>
      <c r="R10" s="40">
        <v>0</v>
      </c>
      <c r="S10" s="42">
        <v>0</v>
      </c>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row>
    <row r="11" spans="1:220" ht="16.899999999999999" customHeight="1">
      <c r="A11" s="26"/>
      <c r="B11" s="44" t="s">
        <v>21</v>
      </c>
      <c r="C11" s="33" t="s">
        <v>22</v>
      </c>
      <c r="D11" s="34">
        <v>746.5</v>
      </c>
      <c r="E11" s="35">
        <v>226.7</v>
      </c>
      <c r="F11" s="35">
        <v>21.8</v>
      </c>
      <c r="G11" s="36">
        <v>0</v>
      </c>
      <c r="H11" s="34">
        <v>0</v>
      </c>
      <c r="I11" s="35">
        <v>149.4</v>
      </c>
      <c r="J11" s="35">
        <v>4.3</v>
      </c>
      <c r="K11" s="36">
        <v>153.70000000000002</v>
      </c>
      <c r="L11" s="34">
        <v>0</v>
      </c>
      <c r="M11" s="35">
        <v>0</v>
      </c>
      <c r="N11" s="35">
        <v>0</v>
      </c>
      <c r="O11" s="36">
        <v>0</v>
      </c>
      <c r="P11" s="34">
        <v>0</v>
      </c>
      <c r="Q11" s="35">
        <v>0</v>
      </c>
      <c r="R11" s="35">
        <v>0</v>
      </c>
      <c r="S11" s="37">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row>
    <row r="12" spans="1:220" ht="16.899999999999999" customHeight="1">
      <c r="A12" s="26"/>
      <c r="B12" s="44" t="s">
        <v>23</v>
      </c>
      <c r="C12" s="33" t="s">
        <v>24</v>
      </c>
      <c r="D12" s="34">
        <v>606</v>
      </c>
      <c r="E12" s="35">
        <v>106.4</v>
      </c>
      <c r="F12" s="35">
        <v>62.1</v>
      </c>
      <c r="G12" s="36">
        <v>0</v>
      </c>
      <c r="H12" s="34">
        <v>45.8</v>
      </c>
      <c r="I12" s="35">
        <v>18.2</v>
      </c>
      <c r="J12" s="35">
        <v>15.3</v>
      </c>
      <c r="K12" s="36">
        <v>79.3</v>
      </c>
      <c r="L12" s="34">
        <v>0</v>
      </c>
      <c r="M12" s="35">
        <v>0</v>
      </c>
      <c r="N12" s="35">
        <v>0</v>
      </c>
      <c r="O12" s="36">
        <v>0</v>
      </c>
      <c r="P12" s="34">
        <v>0</v>
      </c>
      <c r="Q12" s="35">
        <v>0</v>
      </c>
      <c r="R12" s="35">
        <v>0</v>
      </c>
      <c r="S12" s="37">
        <v>0</v>
      </c>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row>
    <row r="13" spans="1:220" ht="16.899999999999999" customHeight="1">
      <c r="A13" s="26"/>
      <c r="B13" s="459" t="s">
        <v>25</v>
      </c>
      <c r="C13" s="43" t="s">
        <v>26</v>
      </c>
      <c r="D13" s="39">
        <v>572.49</v>
      </c>
      <c r="E13" s="40">
        <v>0</v>
      </c>
      <c r="F13" s="40">
        <v>7.4</v>
      </c>
      <c r="G13" s="41">
        <v>0</v>
      </c>
      <c r="H13" s="39">
        <v>0</v>
      </c>
      <c r="I13" s="40">
        <v>0</v>
      </c>
      <c r="J13" s="40">
        <v>0</v>
      </c>
      <c r="K13" s="41">
        <v>0</v>
      </c>
      <c r="L13" s="39">
        <v>0</v>
      </c>
      <c r="M13" s="40">
        <v>0</v>
      </c>
      <c r="N13" s="40">
        <v>0</v>
      </c>
      <c r="O13" s="41">
        <v>0</v>
      </c>
      <c r="P13" s="39">
        <v>0</v>
      </c>
      <c r="Q13" s="40">
        <v>0</v>
      </c>
      <c r="R13" s="40">
        <v>0</v>
      </c>
      <c r="S13" s="42">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row>
    <row r="14" spans="1:220" ht="16.899999999999999" customHeight="1">
      <c r="A14" s="26"/>
      <c r="B14" s="460"/>
      <c r="C14" s="43" t="s">
        <v>27</v>
      </c>
      <c r="D14" s="39">
        <v>719.9</v>
      </c>
      <c r="E14" s="40">
        <v>6.7</v>
      </c>
      <c r="F14" s="40">
        <v>0</v>
      </c>
      <c r="G14" s="41">
        <v>0</v>
      </c>
      <c r="H14" s="39">
        <v>0</v>
      </c>
      <c r="I14" s="40">
        <v>0</v>
      </c>
      <c r="J14" s="40">
        <v>0</v>
      </c>
      <c r="K14" s="41">
        <v>0</v>
      </c>
      <c r="L14" s="39">
        <v>0</v>
      </c>
      <c r="M14" s="40">
        <v>0</v>
      </c>
      <c r="N14" s="40">
        <v>0</v>
      </c>
      <c r="O14" s="41">
        <v>0</v>
      </c>
      <c r="P14" s="39">
        <v>0</v>
      </c>
      <c r="Q14" s="40">
        <v>0</v>
      </c>
      <c r="R14" s="40">
        <v>0</v>
      </c>
      <c r="S14" s="42">
        <v>0</v>
      </c>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row>
    <row r="15" spans="1:220" ht="16.899999999999999" customHeight="1">
      <c r="A15" s="26"/>
      <c r="B15" s="460"/>
      <c r="C15" s="43" t="s">
        <v>28</v>
      </c>
      <c r="D15" s="39">
        <v>394.7</v>
      </c>
      <c r="E15" s="40">
        <v>122.4</v>
      </c>
      <c r="F15" s="40">
        <v>0</v>
      </c>
      <c r="G15" s="41">
        <v>0</v>
      </c>
      <c r="H15" s="39">
        <v>0</v>
      </c>
      <c r="I15" s="40">
        <v>4.9000000000000004</v>
      </c>
      <c r="J15" s="40">
        <v>0</v>
      </c>
      <c r="K15" s="41">
        <v>4.9000000000000004</v>
      </c>
      <c r="L15" s="39">
        <v>0</v>
      </c>
      <c r="M15" s="40">
        <v>0</v>
      </c>
      <c r="N15" s="40">
        <v>0</v>
      </c>
      <c r="O15" s="41">
        <v>0</v>
      </c>
      <c r="P15" s="39">
        <v>0</v>
      </c>
      <c r="Q15" s="40">
        <v>0</v>
      </c>
      <c r="R15" s="40">
        <v>0</v>
      </c>
      <c r="S15" s="42">
        <v>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row>
    <row r="16" spans="1:220" ht="16.899999999999999" customHeight="1">
      <c r="A16" s="26"/>
      <c r="B16" s="461"/>
      <c r="C16" s="33" t="s">
        <v>29</v>
      </c>
      <c r="D16" s="34">
        <v>1687.09</v>
      </c>
      <c r="E16" s="35">
        <v>129.1</v>
      </c>
      <c r="F16" s="35">
        <v>7.4</v>
      </c>
      <c r="G16" s="36">
        <v>0</v>
      </c>
      <c r="H16" s="34">
        <v>0</v>
      </c>
      <c r="I16" s="35">
        <v>4.9000000000000004</v>
      </c>
      <c r="J16" s="35">
        <v>0</v>
      </c>
      <c r="K16" s="36">
        <v>4.9000000000000004</v>
      </c>
      <c r="L16" s="34">
        <v>0</v>
      </c>
      <c r="M16" s="35">
        <v>0</v>
      </c>
      <c r="N16" s="35">
        <v>0</v>
      </c>
      <c r="O16" s="36">
        <v>0</v>
      </c>
      <c r="P16" s="34">
        <v>0</v>
      </c>
      <c r="Q16" s="35">
        <v>0</v>
      </c>
      <c r="R16" s="35">
        <v>0</v>
      </c>
      <c r="S16" s="37">
        <v>0</v>
      </c>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row>
    <row r="17" spans="1:220" ht="16.899999999999999" customHeight="1">
      <c r="A17" s="26"/>
      <c r="B17" s="459" t="s">
        <v>30</v>
      </c>
      <c r="C17" s="43" t="s">
        <v>31</v>
      </c>
      <c r="D17" s="39">
        <v>688.8</v>
      </c>
      <c r="E17" s="40">
        <v>9</v>
      </c>
      <c r="F17" s="40">
        <v>117.4</v>
      </c>
      <c r="G17" s="41">
        <v>0</v>
      </c>
      <c r="H17" s="39">
        <v>0</v>
      </c>
      <c r="I17" s="40">
        <v>6.5</v>
      </c>
      <c r="J17" s="40">
        <v>2.8</v>
      </c>
      <c r="K17" s="41">
        <v>9.3000000000000007</v>
      </c>
      <c r="L17" s="39">
        <v>0</v>
      </c>
      <c r="M17" s="40">
        <v>0</v>
      </c>
      <c r="N17" s="40">
        <v>0</v>
      </c>
      <c r="O17" s="41">
        <v>0</v>
      </c>
      <c r="P17" s="39">
        <v>0</v>
      </c>
      <c r="Q17" s="40">
        <v>0</v>
      </c>
      <c r="R17" s="40">
        <v>0</v>
      </c>
      <c r="S17" s="42">
        <v>0</v>
      </c>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row>
    <row r="18" spans="1:220" ht="16.899999999999999" customHeight="1">
      <c r="A18" s="26"/>
      <c r="B18" s="460"/>
      <c r="C18" s="43" t="s">
        <v>32</v>
      </c>
      <c r="D18" s="45">
        <v>410.6</v>
      </c>
      <c r="E18" s="46">
        <v>14.2</v>
      </c>
      <c r="F18" s="46">
        <v>50</v>
      </c>
      <c r="G18" s="47">
        <v>0</v>
      </c>
      <c r="H18" s="45">
        <v>0</v>
      </c>
      <c r="I18" s="46">
        <v>0</v>
      </c>
      <c r="J18" s="46">
        <v>0</v>
      </c>
      <c r="K18" s="47">
        <v>0</v>
      </c>
      <c r="L18" s="45">
        <v>0</v>
      </c>
      <c r="M18" s="46">
        <v>0</v>
      </c>
      <c r="N18" s="46">
        <v>0</v>
      </c>
      <c r="O18" s="47">
        <v>0</v>
      </c>
      <c r="P18" s="45">
        <v>0</v>
      </c>
      <c r="Q18" s="46">
        <v>0</v>
      </c>
      <c r="R18" s="46">
        <v>0</v>
      </c>
      <c r="S18" s="48">
        <v>0</v>
      </c>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row>
    <row r="19" spans="1:220" ht="16.899999999999999" customHeight="1">
      <c r="A19" s="26"/>
      <c r="B19" s="460"/>
      <c r="C19" s="43" t="s">
        <v>33</v>
      </c>
      <c r="D19" s="39">
        <v>130.4</v>
      </c>
      <c r="E19" s="40">
        <v>0</v>
      </c>
      <c r="F19" s="40">
        <v>44.9</v>
      </c>
      <c r="G19" s="41">
        <v>0</v>
      </c>
      <c r="H19" s="39">
        <v>0</v>
      </c>
      <c r="I19" s="40">
        <v>1.1000000000000001</v>
      </c>
      <c r="J19" s="40">
        <v>0</v>
      </c>
      <c r="K19" s="41">
        <v>1.1000000000000001</v>
      </c>
      <c r="L19" s="39">
        <v>0</v>
      </c>
      <c r="M19" s="40">
        <v>0</v>
      </c>
      <c r="N19" s="40">
        <v>0</v>
      </c>
      <c r="O19" s="41">
        <v>0</v>
      </c>
      <c r="P19" s="39">
        <v>0</v>
      </c>
      <c r="Q19" s="40">
        <v>0</v>
      </c>
      <c r="R19" s="40">
        <v>0</v>
      </c>
      <c r="S19" s="42">
        <v>0</v>
      </c>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row>
    <row r="20" spans="1:220" ht="16.899999999999999" customHeight="1">
      <c r="A20" s="26"/>
      <c r="B20" s="461"/>
      <c r="C20" s="33" t="s">
        <v>34</v>
      </c>
      <c r="D20" s="34">
        <v>1229.8000000000002</v>
      </c>
      <c r="E20" s="35">
        <v>23.2</v>
      </c>
      <c r="F20" s="35">
        <v>212.3</v>
      </c>
      <c r="G20" s="36">
        <v>0</v>
      </c>
      <c r="H20" s="34">
        <v>0</v>
      </c>
      <c r="I20" s="35">
        <v>7.6</v>
      </c>
      <c r="J20" s="35">
        <v>2.8</v>
      </c>
      <c r="K20" s="36">
        <v>10.4</v>
      </c>
      <c r="L20" s="34">
        <v>0</v>
      </c>
      <c r="M20" s="35">
        <v>0</v>
      </c>
      <c r="N20" s="35">
        <v>0</v>
      </c>
      <c r="O20" s="36">
        <v>0</v>
      </c>
      <c r="P20" s="34">
        <v>0</v>
      </c>
      <c r="Q20" s="35">
        <v>0</v>
      </c>
      <c r="R20" s="35">
        <v>0</v>
      </c>
      <c r="S20" s="37">
        <v>0</v>
      </c>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row>
    <row r="21" spans="1:220" ht="16.899999999999999" customHeight="1">
      <c r="A21" s="26"/>
      <c r="B21" s="44" t="s">
        <v>35</v>
      </c>
      <c r="C21" s="33" t="s">
        <v>36</v>
      </c>
      <c r="D21" s="34">
        <v>315.10000000000002</v>
      </c>
      <c r="E21" s="35">
        <v>0</v>
      </c>
      <c r="F21" s="35">
        <v>5.6</v>
      </c>
      <c r="G21" s="36">
        <v>0</v>
      </c>
      <c r="H21" s="34">
        <v>0</v>
      </c>
      <c r="I21" s="35">
        <v>0</v>
      </c>
      <c r="J21" s="35">
        <v>0</v>
      </c>
      <c r="K21" s="36">
        <v>0</v>
      </c>
      <c r="L21" s="34">
        <v>0</v>
      </c>
      <c r="M21" s="35">
        <v>0</v>
      </c>
      <c r="N21" s="35">
        <v>0</v>
      </c>
      <c r="O21" s="36">
        <v>0</v>
      </c>
      <c r="P21" s="34">
        <v>0</v>
      </c>
      <c r="Q21" s="35">
        <v>0</v>
      </c>
      <c r="R21" s="35">
        <v>0</v>
      </c>
      <c r="S21" s="37">
        <v>0</v>
      </c>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row>
    <row r="22" spans="1:220" ht="16.899999999999999" customHeight="1">
      <c r="A22" s="26"/>
      <c r="B22" s="44" t="s">
        <v>37</v>
      </c>
      <c r="C22" s="33" t="s">
        <v>38</v>
      </c>
      <c r="D22" s="34">
        <v>1230.9000000000001</v>
      </c>
      <c r="E22" s="35">
        <v>3.5</v>
      </c>
      <c r="F22" s="35">
        <v>10.199999999999999</v>
      </c>
      <c r="G22" s="36">
        <v>0</v>
      </c>
      <c r="H22" s="34">
        <v>0</v>
      </c>
      <c r="I22" s="35">
        <v>13.3</v>
      </c>
      <c r="J22" s="35">
        <v>0</v>
      </c>
      <c r="K22" s="36">
        <v>13.3</v>
      </c>
      <c r="L22" s="34">
        <v>0</v>
      </c>
      <c r="M22" s="35">
        <v>0</v>
      </c>
      <c r="N22" s="35">
        <v>0</v>
      </c>
      <c r="O22" s="36">
        <v>0</v>
      </c>
      <c r="P22" s="34">
        <v>0</v>
      </c>
      <c r="Q22" s="35">
        <v>0</v>
      </c>
      <c r="R22" s="35">
        <v>0</v>
      </c>
      <c r="S22" s="37">
        <v>0</v>
      </c>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row>
    <row r="23" spans="1:220" ht="16.899999999999999" customHeight="1">
      <c r="A23" s="26"/>
      <c r="B23" s="44" t="s">
        <v>39</v>
      </c>
      <c r="C23" s="33" t="s">
        <v>40</v>
      </c>
      <c r="D23" s="34">
        <v>142.30000000000001</v>
      </c>
      <c r="E23" s="35">
        <v>22.1</v>
      </c>
      <c r="F23" s="35">
        <v>9.4</v>
      </c>
      <c r="G23" s="36">
        <v>0</v>
      </c>
      <c r="H23" s="34">
        <v>0</v>
      </c>
      <c r="I23" s="35">
        <v>15.7</v>
      </c>
      <c r="J23" s="35">
        <v>0</v>
      </c>
      <c r="K23" s="36">
        <v>15.7</v>
      </c>
      <c r="L23" s="34">
        <v>0</v>
      </c>
      <c r="M23" s="35">
        <v>0</v>
      </c>
      <c r="N23" s="35">
        <v>0</v>
      </c>
      <c r="O23" s="36">
        <v>0</v>
      </c>
      <c r="P23" s="34">
        <v>0</v>
      </c>
      <c r="Q23" s="35">
        <v>0</v>
      </c>
      <c r="R23" s="35">
        <v>0</v>
      </c>
      <c r="S23" s="37">
        <v>0</v>
      </c>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row>
    <row r="24" spans="1:220" ht="16.899999999999999" customHeight="1">
      <c r="A24" s="26"/>
      <c r="B24" s="44" t="s">
        <v>41</v>
      </c>
      <c r="C24" s="33" t="s">
        <v>42</v>
      </c>
      <c r="D24" s="34">
        <v>60.4</v>
      </c>
      <c r="E24" s="35">
        <v>57.7</v>
      </c>
      <c r="F24" s="35">
        <v>0</v>
      </c>
      <c r="G24" s="36">
        <v>0</v>
      </c>
      <c r="H24" s="34">
        <v>0</v>
      </c>
      <c r="I24" s="35">
        <v>0</v>
      </c>
      <c r="J24" s="35">
        <v>0</v>
      </c>
      <c r="K24" s="36">
        <v>0</v>
      </c>
      <c r="L24" s="34">
        <v>0</v>
      </c>
      <c r="M24" s="35">
        <v>0</v>
      </c>
      <c r="N24" s="35">
        <v>0</v>
      </c>
      <c r="O24" s="36">
        <v>0</v>
      </c>
      <c r="P24" s="34">
        <v>0</v>
      </c>
      <c r="Q24" s="35">
        <v>0</v>
      </c>
      <c r="R24" s="35">
        <v>0</v>
      </c>
      <c r="S24" s="37">
        <v>0</v>
      </c>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row>
    <row r="25" spans="1:220" ht="16.899999999999999" customHeight="1">
      <c r="A25" s="26"/>
      <c r="B25" s="44" t="s">
        <v>43</v>
      </c>
      <c r="C25" s="33" t="s">
        <v>44</v>
      </c>
      <c r="D25" s="34">
        <v>206.9</v>
      </c>
      <c r="E25" s="35">
        <v>31.199000000000002</v>
      </c>
      <c r="F25" s="35">
        <v>15.5</v>
      </c>
      <c r="G25" s="36">
        <v>0</v>
      </c>
      <c r="H25" s="34">
        <v>0</v>
      </c>
      <c r="I25" s="35">
        <v>54.1</v>
      </c>
      <c r="J25" s="35">
        <v>0</v>
      </c>
      <c r="K25" s="36">
        <v>54.1</v>
      </c>
      <c r="L25" s="34">
        <v>0</v>
      </c>
      <c r="M25" s="35">
        <v>0</v>
      </c>
      <c r="N25" s="35">
        <v>0</v>
      </c>
      <c r="O25" s="36">
        <v>0</v>
      </c>
      <c r="P25" s="34">
        <v>0</v>
      </c>
      <c r="Q25" s="35">
        <v>0</v>
      </c>
      <c r="R25" s="35">
        <v>0</v>
      </c>
      <c r="S25" s="37">
        <v>0</v>
      </c>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row>
    <row r="26" spans="1:220" ht="16.899999999999999" customHeight="1">
      <c r="A26" s="26"/>
      <c r="B26" s="44" t="s">
        <v>45</v>
      </c>
      <c r="C26" s="33" t="s">
        <v>46</v>
      </c>
      <c r="D26" s="34">
        <v>191.25</v>
      </c>
      <c r="E26" s="35">
        <v>11.2</v>
      </c>
      <c r="F26" s="35">
        <v>30.93</v>
      </c>
      <c r="G26" s="36">
        <v>0</v>
      </c>
      <c r="H26" s="34">
        <v>0</v>
      </c>
      <c r="I26" s="35">
        <v>8.8000000000000007</v>
      </c>
      <c r="J26" s="35">
        <v>14.2</v>
      </c>
      <c r="K26" s="36">
        <v>23</v>
      </c>
      <c r="L26" s="34">
        <v>0</v>
      </c>
      <c r="M26" s="35">
        <v>0</v>
      </c>
      <c r="N26" s="35">
        <v>0</v>
      </c>
      <c r="O26" s="36">
        <v>0</v>
      </c>
      <c r="P26" s="34">
        <v>0</v>
      </c>
      <c r="Q26" s="35">
        <v>0</v>
      </c>
      <c r="R26" s="35">
        <v>0</v>
      </c>
      <c r="S26" s="37">
        <v>0</v>
      </c>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row>
    <row r="27" spans="1:220" ht="16.899999999999999" customHeight="1">
      <c r="A27" s="26"/>
      <c r="B27" s="459" t="s">
        <v>47</v>
      </c>
      <c r="C27" s="43" t="s">
        <v>48</v>
      </c>
      <c r="D27" s="39">
        <v>258.10000000000002</v>
      </c>
      <c r="E27" s="40">
        <v>11.8</v>
      </c>
      <c r="F27" s="40">
        <v>1.7</v>
      </c>
      <c r="G27" s="41">
        <v>0</v>
      </c>
      <c r="H27" s="39">
        <v>0</v>
      </c>
      <c r="I27" s="40">
        <v>0</v>
      </c>
      <c r="J27" s="40">
        <v>3.2</v>
      </c>
      <c r="K27" s="41">
        <v>3.2</v>
      </c>
      <c r="L27" s="39">
        <v>0</v>
      </c>
      <c r="M27" s="40">
        <v>0</v>
      </c>
      <c r="N27" s="40">
        <v>0</v>
      </c>
      <c r="O27" s="41">
        <v>0</v>
      </c>
      <c r="P27" s="39">
        <v>0</v>
      </c>
      <c r="Q27" s="40">
        <v>0</v>
      </c>
      <c r="R27" s="40">
        <v>0</v>
      </c>
      <c r="S27" s="42">
        <v>0</v>
      </c>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row>
    <row r="28" spans="1:220" ht="16.899999999999999" customHeight="1">
      <c r="A28" s="26"/>
      <c r="B28" s="460"/>
      <c r="C28" s="43" t="s">
        <v>49</v>
      </c>
      <c r="D28" s="39">
        <v>237.6</v>
      </c>
      <c r="E28" s="40">
        <v>16.5</v>
      </c>
      <c r="F28" s="40">
        <v>1.7</v>
      </c>
      <c r="G28" s="41">
        <v>0</v>
      </c>
      <c r="H28" s="39">
        <v>0</v>
      </c>
      <c r="I28" s="40">
        <v>6.9</v>
      </c>
      <c r="J28" s="40">
        <v>1.1000000000000001</v>
      </c>
      <c r="K28" s="41">
        <v>8</v>
      </c>
      <c r="L28" s="39">
        <v>0</v>
      </c>
      <c r="M28" s="40">
        <v>0</v>
      </c>
      <c r="N28" s="40">
        <v>0</v>
      </c>
      <c r="O28" s="41">
        <v>0</v>
      </c>
      <c r="P28" s="39">
        <v>0</v>
      </c>
      <c r="Q28" s="40">
        <v>0</v>
      </c>
      <c r="R28" s="40">
        <v>0</v>
      </c>
      <c r="S28" s="42">
        <v>0</v>
      </c>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row>
    <row r="29" spans="1:220" ht="16.899999999999999" customHeight="1">
      <c r="A29" s="26"/>
      <c r="B29" s="460"/>
      <c r="C29" s="43" t="s">
        <v>50</v>
      </c>
      <c r="D29" s="39">
        <v>57</v>
      </c>
      <c r="E29" s="40">
        <v>25.9</v>
      </c>
      <c r="F29" s="40">
        <v>1.7</v>
      </c>
      <c r="G29" s="41">
        <v>0</v>
      </c>
      <c r="H29" s="39">
        <v>0</v>
      </c>
      <c r="I29" s="40">
        <v>34.4</v>
      </c>
      <c r="J29" s="40">
        <v>6.9</v>
      </c>
      <c r="K29" s="41">
        <v>41.3</v>
      </c>
      <c r="L29" s="39">
        <v>0</v>
      </c>
      <c r="M29" s="40">
        <v>0</v>
      </c>
      <c r="N29" s="40">
        <v>0</v>
      </c>
      <c r="O29" s="41">
        <v>0</v>
      </c>
      <c r="P29" s="39">
        <v>0</v>
      </c>
      <c r="Q29" s="40">
        <v>0</v>
      </c>
      <c r="R29" s="40">
        <v>0</v>
      </c>
      <c r="S29" s="42">
        <v>0</v>
      </c>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row>
    <row r="30" spans="1:220" ht="16.899999999999999" customHeight="1">
      <c r="A30" s="49"/>
      <c r="B30" s="461"/>
      <c r="C30" s="50" t="s">
        <v>34</v>
      </c>
      <c r="D30" s="34">
        <v>552.70000000000005</v>
      </c>
      <c r="E30" s="35">
        <v>54.2</v>
      </c>
      <c r="F30" s="35">
        <v>5.0999999999999996</v>
      </c>
      <c r="G30" s="36">
        <v>0</v>
      </c>
      <c r="H30" s="34">
        <v>0</v>
      </c>
      <c r="I30" s="35">
        <v>41.3</v>
      </c>
      <c r="J30" s="35">
        <v>11.200000000000001</v>
      </c>
      <c r="K30" s="36">
        <v>52.5</v>
      </c>
      <c r="L30" s="34">
        <v>0</v>
      </c>
      <c r="M30" s="35">
        <v>0</v>
      </c>
      <c r="N30" s="35">
        <v>0</v>
      </c>
      <c r="O30" s="36">
        <v>0</v>
      </c>
      <c r="P30" s="34">
        <v>0</v>
      </c>
      <c r="Q30" s="35">
        <v>0</v>
      </c>
      <c r="R30" s="35">
        <v>0</v>
      </c>
      <c r="S30" s="37">
        <v>0</v>
      </c>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row>
    <row r="31" spans="1:220" ht="16.899999999999999" customHeight="1" thickBot="1">
      <c r="A31" s="26"/>
      <c r="B31" s="457" t="s">
        <v>51</v>
      </c>
      <c r="C31" s="458"/>
      <c r="D31" s="51">
        <v>14716.259999999998</v>
      </c>
      <c r="E31" s="52">
        <v>1098.8990000000001</v>
      </c>
      <c r="F31" s="52">
        <v>607.13</v>
      </c>
      <c r="G31" s="53">
        <v>0</v>
      </c>
      <c r="H31" s="51">
        <v>45.8</v>
      </c>
      <c r="I31" s="52">
        <v>466.40000000000003</v>
      </c>
      <c r="J31" s="52">
        <v>72.8</v>
      </c>
      <c r="K31" s="53">
        <v>585</v>
      </c>
      <c r="L31" s="51">
        <v>0</v>
      </c>
      <c r="M31" s="52">
        <v>16.899999999999999</v>
      </c>
      <c r="N31" s="52">
        <v>0</v>
      </c>
      <c r="O31" s="53">
        <v>0</v>
      </c>
      <c r="P31" s="51">
        <v>0</v>
      </c>
      <c r="Q31" s="52">
        <v>0</v>
      </c>
      <c r="R31" s="52">
        <v>0</v>
      </c>
      <c r="S31" s="54">
        <v>0</v>
      </c>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row>
    <row r="32" spans="1:220" ht="16.899999999999999" customHeight="1">
      <c r="A32" s="26"/>
      <c r="B32" s="462" t="s">
        <v>52</v>
      </c>
      <c r="C32" s="43" t="s">
        <v>53</v>
      </c>
      <c r="D32" s="45">
        <v>682.9</v>
      </c>
      <c r="E32" s="46">
        <v>32.200000000000003</v>
      </c>
      <c r="F32" s="46">
        <v>54.8</v>
      </c>
      <c r="G32" s="47">
        <v>0</v>
      </c>
      <c r="H32" s="45">
        <v>0</v>
      </c>
      <c r="I32" s="46">
        <v>99.8</v>
      </c>
      <c r="J32" s="46">
        <v>0</v>
      </c>
      <c r="K32" s="47">
        <v>99.8</v>
      </c>
      <c r="L32" s="45">
        <v>0</v>
      </c>
      <c r="M32" s="46">
        <v>0</v>
      </c>
      <c r="N32" s="46">
        <v>0</v>
      </c>
      <c r="O32" s="47">
        <v>0</v>
      </c>
      <c r="P32" s="45">
        <v>0</v>
      </c>
      <c r="Q32" s="46">
        <v>0</v>
      </c>
      <c r="R32" s="46">
        <v>0</v>
      </c>
      <c r="S32" s="48">
        <v>0</v>
      </c>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row>
    <row r="33" spans="1:220" ht="16.899999999999999" customHeight="1">
      <c r="A33" s="26"/>
      <c r="B33" s="460"/>
      <c r="C33" s="43" t="s">
        <v>54</v>
      </c>
      <c r="D33" s="39">
        <v>89.5</v>
      </c>
      <c r="E33" s="40">
        <v>37.020000000000003</v>
      </c>
      <c r="F33" s="40">
        <v>19.8</v>
      </c>
      <c r="G33" s="41">
        <v>0</v>
      </c>
      <c r="H33" s="39">
        <v>0</v>
      </c>
      <c r="I33" s="40">
        <v>266.39999999999998</v>
      </c>
      <c r="J33" s="40">
        <v>2.4</v>
      </c>
      <c r="K33" s="41">
        <v>268.79999999999995</v>
      </c>
      <c r="L33" s="39">
        <v>0</v>
      </c>
      <c r="M33" s="40">
        <v>0</v>
      </c>
      <c r="N33" s="40">
        <v>0</v>
      </c>
      <c r="O33" s="41">
        <v>0</v>
      </c>
      <c r="P33" s="39">
        <v>0</v>
      </c>
      <c r="Q33" s="40">
        <v>0</v>
      </c>
      <c r="R33" s="40">
        <v>0</v>
      </c>
      <c r="S33" s="42">
        <v>0</v>
      </c>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row>
    <row r="34" spans="1:220" ht="16.899999999999999" customHeight="1">
      <c r="A34" s="26"/>
      <c r="B34" s="460"/>
      <c r="C34" s="43" t="s">
        <v>55</v>
      </c>
      <c r="D34" s="39">
        <v>0</v>
      </c>
      <c r="E34" s="40">
        <v>0</v>
      </c>
      <c r="F34" s="40">
        <v>0</v>
      </c>
      <c r="G34" s="41">
        <v>0</v>
      </c>
      <c r="H34" s="39">
        <v>0</v>
      </c>
      <c r="I34" s="40">
        <v>9.8000000000000007</v>
      </c>
      <c r="J34" s="40">
        <v>0</v>
      </c>
      <c r="K34" s="41">
        <v>9.8000000000000007</v>
      </c>
      <c r="L34" s="39">
        <v>0</v>
      </c>
      <c r="M34" s="40">
        <v>55.2</v>
      </c>
      <c r="N34" s="40">
        <v>0</v>
      </c>
      <c r="O34" s="41">
        <v>0</v>
      </c>
      <c r="P34" s="39">
        <v>0</v>
      </c>
      <c r="Q34" s="40">
        <v>0</v>
      </c>
      <c r="R34" s="40">
        <v>0</v>
      </c>
      <c r="S34" s="42">
        <v>0</v>
      </c>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row>
    <row r="35" spans="1:220" ht="16.899999999999999" customHeight="1">
      <c r="A35" s="26"/>
      <c r="B35" s="461"/>
      <c r="C35" s="33" t="s">
        <v>34</v>
      </c>
      <c r="D35" s="34">
        <v>772.4</v>
      </c>
      <c r="E35" s="35">
        <v>69.22</v>
      </c>
      <c r="F35" s="35">
        <v>74.599999999999994</v>
      </c>
      <c r="G35" s="36">
        <v>0</v>
      </c>
      <c r="H35" s="34">
        <v>0</v>
      </c>
      <c r="I35" s="35">
        <v>376</v>
      </c>
      <c r="J35" s="35">
        <v>2.4</v>
      </c>
      <c r="K35" s="36">
        <v>378.4</v>
      </c>
      <c r="L35" s="34">
        <v>0</v>
      </c>
      <c r="M35" s="35">
        <v>55.2</v>
      </c>
      <c r="N35" s="35">
        <v>0</v>
      </c>
      <c r="O35" s="36">
        <v>0</v>
      </c>
      <c r="P35" s="34">
        <v>0</v>
      </c>
      <c r="Q35" s="35">
        <v>0</v>
      </c>
      <c r="R35" s="35">
        <v>0</v>
      </c>
      <c r="S35" s="37">
        <v>0</v>
      </c>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row>
    <row r="36" spans="1:220" ht="16.899999999999999" customHeight="1">
      <c r="A36" s="26"/>
      <c r="B36" s="55" t="s">
        <v>56</v>
      </c>
      <c r="C36" s="28" t="s">
        <v>57</v>
      </c>
      <c r="D36" s="34">
        <v>367.8</v>
      </c>
      <c r="E36" s="35">
        <v>38.4</v>
      </c>
      <c r="F36" s="35">
        <v>1.8</v>
      </c>
      <c r="G36" s="36">
        <v>0</v>
      </c>
      <c r="H36" s="34">
        <v>44</v>
      </c>
      <c r="I36" s="35">
        <v>23.7</v>
      </c>
      <c r="J36" s="35">
        <v>26.6</v>
      </c>
      <c r="K36" s="36">
        <v>94.300000000000011</v>
      </c>
      <c r="L36" s="34">
        <v>0</v>
      </c>
      <c r="M36" s="35">
        <v>0</v>
      </c>
      <c r="N36" s="35">
        <v>0</v>
      </c>
      <c r="O36" s="36">
        <v>0</v>
      </c>
      <c r="P36" s="34">
        <v>0</v>
      </c>
      <c r="Q36" s="35">
        <v>0</v>
      </c>
      <c r="R36" s="35">
        <v>0</v>
      </c>
      <c r="S36" s="37">
        <v>0</v>
      </c>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row>
    <row r="37" spans="1:220" ht="16.899999999999999" customHeight="1">
      <c r="A37" s="26"/>
      <c r="B37" s="44" t="s">
        <v>58</v>
      </c>
      <c r="C37" s="33" t="s">
        <v>59</v>
      </c>
      <c r="D37" s="34">
        <v>641.5</v>
      </c>
      <c r="E37" s="35">
        <v>4.5999999999999996</v>
      </c>
      <c r="F37" s="35">
        <v>0</v>
      </c>
      <c r="G37" s="36">
        <v>0</v>
      </c>
      <c r="H37" s="34">
        <v>0</v>
      </c>
      <c r="I37" s="35">
        <v>646</v>
      </c>
      <c r="J37" s="35">
        <v>0</v>
      </c>
      <c r="K37" s="36">
        <v>646</v>
      </c>
      <c r="L37" s="34">
        <v>0</v>
      </c>
      <c r="M37" s="35">
        <v>0</v>
      </c>
      <c r="N37" s="35">
        <v>0</v>
      </c>
      <c r="O37" s="36">
        <v>0</v>
      </c>
      <c r="P37" s="34">
        <v>0</v>
      </c>
      <c r="Q37" s="35">
        <v>0</v>
      </c>
      <c r="R37" s="35">
        <v>0</v>
      </c>
      <c r="S37" s="37">
        <v>0</v>
      </c>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row>
    <row r="38" spans="1:220" ht="16.899999999999999" customHeight="1">
      <c r="A38" s="26"/>
      <c r="B38" s="44" t="s">
        <v>60</v>
      </c>
      <c r="C38" s="56" t="s">
        <v>61</v>
      </c>
      <c r="D38" s="34">
        <v>778.2</v>
      </c>
      <c r="E38" s="35">
        <v>16.7</v>
      </c>
      <c r="F38" s="35">
        <v>144.69999999999999</v>
      </c>
      <c r="G38" s="36">
        <v>0</v>
      </c>
      <c r="H38" s="34">
        <v>0</v>
      </c>
      <c r="I38" s="35">
        <v>78.900000000000006</v>
      </c>
      <c r="J38" s="35">
        <v>19.2</v>
      </c>
      <c r="K38" s="36">
        <v>98.1</v>
      </c>
      <c r="L38" s="34">
        <v>0</v>
      </c>
      <c r="M38" s="35">
        <v>0</v>
      </c>
      <c r="N38" s="35">
        <v>0</v>
      </c>
      <c r="O38" s="36">
        <v>0</v>
      </c>
      <c r="P38" s="34">
        <v>0</v>
      </c>
      <c r="Q38" s="35">
        <v>0</v>
      </c>
      <c r="R38" s="35">
        <v>0</v>
      </c>
      <c r="S38" s="37">
        <v>0</v>
      </c>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row>
    <row r="39" spans="1:220" ht="16.899999999999999" customHeight="1">
      <c r="A39" s="26"/>
      <c r="B39" s="44" t="s">
        <v>62</v>
      </c>
      <c r="C39" s="56" t="s">
        <v>63</v>
      </c>
      <c r="D39" s="34">
        <v>0</v>
      </c>
      <c r="E39" s="35">
        <v>0</v>
      </c>
      <c r="F39" s="35">
        <v>0</v>
      </c>
      <c r="G39" s="36">
        <v>0</v>
      </c>
      <c r="H39" s="34">
        <v>0</v>
      </c>
      <c r="I39" s="35">
        <v>0</v>
      </c>
      <c r="J39" s="35">
        <v>0</v>
      </c>
      <c r="K39" s="36">
        <v>0</v>
      </c>
      <c r="L39" s="34">
        <v>0</v>
      </c>
      <c r="M39" s="35">
        <v>0</v>
      </c>
      <c r="N39" s="35">
        <v>0</v>
      </c>
      <c r="O39" s="36">
        <v>0</v>
      </c>
      <c r="P39" s="34">
        <v>0</v>
      </c>
      <c r="Q39" s="35">
        <v>0</v>
      </c>
      <c r="R39" s="35">
        <v>0</v>
      </c>
      <c r="S39" s="37">
        <v>0</v>
      </c>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row>
    <row r="40" spans="1:220" ht="16.899999999999999" customHeight="1">
      <c r="A40" s="26"/>
      <c r="B40" s="466" t="s">
        <v>64</v>
      </c>
      <c r="C40" s="43" t="s">
        <v>65</v>
      </c>
      <c r="D40" s="39">
        <v>622</v>
      </c>
      <c r="E40" s="40">
        <v>0</v>
      </c>
      <c r="F40" s="40">
        <v>15.4</v>
      </c>
      <c r="G40" s="41">
        <v>0</v>
      </c>
      <c r="H40" s="39">
        <v>0</v>
      </c>
      <c r="I40" s="40">
        <v>0</v>
      </c>
      <c r="J40" s="40">
        <v>487.62</v>
      </c>
      <c r="K40" s="41">
        <v>487.62</v>
      </c>
      <c r="L40" s="39">
        <v>0</v>
      </c>
      <c r="M40" s="40">
        <v>0</v>
      </c>
      <c r="N40" s="40">
        <v>0</v>
      </c>
      <c r="O40" s="41">
        <v>0</v>
      </c>
      <c r="P40" s="39">
        <v>0</v>
      </c>
      <c r="Q40" s="40">
        <v>0</v>
      </c>
      <c r="R40" s="40">
        <v>0</v>
      </c>
      <c r="S40" s="42">
        <v>0</v>
      </c>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row>
    <row r="41" spans="1:220" ht="16.899999999999999" customHeight="1">
      <c r="A41" s="26"/>
      <c r="B41" s="467"/>
      <c r="C41" s="43" t="s">
        <v>66</v>
      </c>
      <c r="D41" s="39">
        <v>140.69999999999999</v>
      </c>
      <c r="E41" s="40">
        <v>0</v>
      </c>
      <c r="F41" s="40">
        <v>0</v>
      </c>
      <c r="G41" s="41">
        <v>0</v>
      </c>
      <c r="H41" s="39">
        <v>0</v>
      </c>
      <c r="I41" s="40">
        <v>0</v>
      </c>
      <c r="J41" s="40">
        <v>0</v>
      </c>
      <c r="K41" s="41">
        <v>0</v>
      </c>
      <c r="L41" s="39">
        <v>0</v>
      </c>
      <c r="M41" s="40">
        <v>0</v>
      </c>
      <c r="N41" s="40">
        <v>0</v>
      </c>
      <c r="O41" s="41">
        <v>0</v>
      </c>
      <c r="P41" s="39">
        <v>0</v>
      </c>
      <c r="Q41" s="40">
        <v>0</v>
      </c>
      <c r="R41" s="40">
        <v>0</v>
      </c>
      <c r="S41" s="42">
        <v>0</v>
      </c>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row>
    <row r="42" spans="1:220" ht="16.899999999999999" customHeight="1">
      <c r="A42" s="26"/>
      <c r="B42" s="467"/>
      <c r="C42" s="43" t="s">
        <v>67</v>
      </c>
      <c r="D42" s="39">
        <v>164.3</v>
      </c>
      <c r="E42" s="40">
        <v>27.2</v>
      </c>
      <c r="F42" s="40">
        <v>0</v>
      </c>
      <c r="G42" s="41">
        <v>0</v>
      </c>
      <c r="H42" s="39">
        <v>0</v>
      </c>
      <c r="I42" s="40">
        <v>11.1</v>
      </c>
      <c r="J42" s="40">
        <v>5.4</v>
      </c>
      <c r="K42" s="41">
        <v>16.5</v>
      </c>
      <c r="L42" s="39">
        <v>0</v>
      </c>
      <c r="M42" s="40">
        <v>0</v>
      </c>
      <c r="N42" s="40">
        <v>0</v>
      </c>
      <c r="O42" s="41">
        <v>0</v>
      </c>
      <c r="P42" s="39">
        <v>0</v>
      </c>
      <c r="Q42" s="40">
        <v>0</v>
      </c>
      <c r="R42" s="40">
        <v>0</v>
      </c>
      <c r="S42" s="42">
        <v>0</v>
      </c>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row>
    <row r="43" spans="1:220" ht="16.899999999999999" customHeight="1">
      <c r="A43" s="26"/>
      <c r="B43" s="467"/>
      <c r="C43" s="43" t="s">
        <v>68</v>
      </c>
      <c r="D43" s="39">
        <v>82</v>
      </c>
      <c r="E43" s="40">
        <v>1.6</v>
      </c>
      <c r="F43" s="40">
        <v>0</v>
      </c>
      <c r="G43" s="41">
        <v>0</v>
      </c>
      <c r="H43" s="39">
        <v>0</v>
      </c>
      <c r="I43" s="40">
        <v>8.4</v>
      </c>
      <c r="J43" s="40">
        <v>32.799999999999997</v>
      </c>
      <c r="K43" s="41">
        <v>41.199999999999996</v>
      </c>
      <c r="L43" s="39">
        <v>0</v>
      </c>
      <c r="M43" s="40">
        <v>0</v>
      </c>
      <c r="N43" s="40">
        <v>0</v>
      </c>
      <c r="O43" s="41">
        <v>0</v>
      </c>
      <c r="P43" s="39">
        <v>0</v>
      </c>
      <c r="Q43" s="40">
        <v>0</v>
      </c>
      <c r="R43" s="40">
        <v>0</v>
      </c>
      <c r="S43" s="42">
        <v>0</v>
      </c>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row>
    <row r="44" spans="1:220" ht="16.899999999999999" customHeight="1">
      <c r="A44" s="26"/>
      <c r="B44" s="468"/>
      <c r="C44" s="33" t="s">
        <v>34</v>
      </c>
      <c r="D44" s="34">
        <v>1009</v>
      </c>
      <c r="E44" s="35">
        <v>28.8</v>
      </c>
      <c r="F44" s="35">
        <v>15.4</v>
      </c>
      <c r="G44" s="36">
        <v>0</v>
      </c>
      <c r="H44" s="34">
        <v>0</v>
      </c>
      <c r="I44" s="35">
        <v>19.5</v>
      </c>
      <c r="J44" s="35">
        <v>525.81999999999994</v>
      </c>
      <c r="K44" s="36">
        <v>545.32000000000005</v>
      </c>
      <c r="L44" s="34">
        <v>0</v>
      </c>
      <c r="M44" s="35">
        <v>0</v>
      </c>
      <c r="N44" s="35">
        <v>0</v>
      </c>
      <c r="O44" s="36">
        <v>0</v>
      </c>
      <c r="P44" s="34">
        <v>0</v>
      </c>
      <c r="Q44" s="35">
        <v>0</v>
      </c>
      <c r="R44" s="35">
        <v>0</v>
      </c>
      <c r="S44" s="37">
        <v>0</v>
      </c>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row>
    <row r="45" spans="1:220" ht="16.899999999999999" customHeight="1">
      <c r="A45" s="26"/>
      <c r="B45" s="44" t="s">
        <v>69</v>
      </c>
      <c r="C45" s="33" t="s">
        <v>70</v>
      </c>
      <c r="D45" s="29">
        <v>307.7</v>
      </c>
      <c r="E45" s="30">
        <v>147</v>
      </c>
      <c r="F45" s="30">
        <v>16.2</v>
      </c>
      <c r="G45" s="31">
        <v>0</v>
      </c>
      <c r="H45" s="29">
        <v>0</v>
      </c>
      <c r="I45" s="30">
        <v>26.4</v>
      </c>
      <c r="J45" s="30">
        <v>1.9</v>
      </c>
      <c r="K45" s="31">
        <v>28.299999999999997</v>
      </c>
      <c r="L45" s="29">
        <v>0</v>
      </c>
      <c r="M45" s="30">
        <v>0</v>
      </c>
      <c r="N45" s="30">
        <v>0</v>
      </c>
      <c r="O45" s="31">
        <v>0</v>
      </c>
      <c r="P45" s="29">
        <v>0</v>
      </c>
      <c r="Q45" s="30">
        <v>0</v>
      </c>
      <c r="R45" s="30">
        <v>0</v>
      </c>
      <c r="S45" s="32">
        <v>0</v>
      </c>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row>
    <row r="46" spans="1:220" ht="16.899999999999999" customHeight="1">
      <c r="A46" s="26"/>
      <c r="B46" s="44" t="s">
        <v>71</v>
      </c>
      <c r="C46" s="33" t="s">
        <v>72</v>
      </c>
      <c r="D46" s="34">
        <v>475.9</v>
      </c>
      <c r="E46" s="35">
        <v>0</v>
      </c>
      <c r="F46" s="35">
        <v>37.299999999999997</v>
      </c>
      <c r="G46" s="36">
        <v>0</v>
      </c>
      <c r="H46" s="34">
        <v>0</v>
      </c>
      <c r="I46" s="35">
        <v>43.4</v>
      </c>
      <c r="J46" s="35">
        <v>52.3</v>
      </c>
      <c r="K46" s="36">
        <v>95.699999999999989</v>
      </c>
      <c r="L46" s="34">
        <v>0</v>
      </c>
      <c r="M46" s="35">
        <v>0</v>
      </c>
      <c r="N46" s="35">
        <v>0</v>
      </c>
      <c r="O46" s="36">
        <v>0</v>
      </c>
      <c r="P46" s="34">
        <v>0</v>
      </c>
      <c r="Q46" s="35">
        <v>0</v>
      </c>
      <c r="R46" s="35">
        <v>0</v>
      </c>
      <c r="S46" s="37">
        <v>0</v>
      </c>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row>
    <row r="47" spans="1:220" ht="16.899999999999999" customHeight="1">
      <c r="A47" s="26"/>
      <c r="B47" s="57" t="s">
        <v>73</v>
      </c>
      <c r="C47" s="33" t="s">
        <v>74</v>
      </c>
      <c r="D47" s="34">
        <v>302</v>
      </c>
      <c r="E47" s="35">
        <v>39.9</v>
      </c>
      <c r="F47" s="35">
        <v>45</v>
      </c>
      <c r="G47" s="36">
        <v>0</v>
      </c>
      <c r="H47" s="34">
        <v>0</v>
      </c>
      <c r="I47" s="35">
        <v>6.8</v>
      </c>
      <c r="J47" s="35">
        <v>15</v>
      </c>
      <c r="K47" s="36">
        <v>21.8</v>
      </c>
      <c r="L47" s="34">
        <v>0</v>
      </c>
      <c r="M47" s="35">
        <v>0</v>
      </c>
      <c r="N47" s="35">
        <v>0</v>
      </c>
      <c r="O47" s="36">
        <v>0</v>
      </c>
      <c r="P47" s="34">
        <v>0</v>
      </c>
      <c r="Q47" s="35">
        <v>0</v>
      </c>
      <c r="R47" s="35">
        <v>0</v>
      </c>
      <c r="S47" s="37">
        <v>0</v>
      </c>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row>
    <row r="48" spans="1:220" ht="16.899999999999999" customHeight="1">
      <c r="A48" s="26"/>
      <c r="B48" s="459" t="s">
        <v>75</v>
      </c>
      <c r="C48" s="43" t="s">
        <v>76</v>
      </c>
      <c r="D48" s="39">
        <v>706</v>
      </c>
      <c r="E48" s="40">
        <v>79.8</v>
      </c>
      <c r="F48" s="40">
        <v>122.9</v>
      </c>
      <c r="G48" s="41">
        <v>0</v>
      </c>
      <c r="H48" s="39">
        <v>0</v>
      </c>
      <c r="I48" s="40">
        <v>53.3</v>
      </c>
      <c r="J48" s="40">
        <v>0</v>
      </c>
      <c r="K48" s="41">
        <v>53.3</v>
      </c>
      <c r="L48" s="39">
        <v>0</v>
      </c>
      <c r="M48" s="40">
        <v>0</v>
      </c>
      <c r="N48" s="40">
        <v>0</v>
      </c>
      <c r="O48" s="41">
        <v>0</v>
      </c>
      <c r="P48" s="39">
        <v>0</v>
      </c>
      <c r="Q48" s="40">
        <v>0</v>
      </c>
      <c r="R48" s="40">
        <v>0</v>
      </c>
      <c r="S48" s="42">
        <v>0</v>
      </c>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row>
    <row r="49" spans="1:220" ht="16.899999999999999" customHeight="1">
      <c r="A49" s="26"/>
      <c r="B49" s="460"/>
      <c r="C49" s="43" t="s">
        <v>77</v>
      </c>
      <c r="D49" s="39">
        <v>459</v>
      </c>
      <c r="E49" s="40">
        <v>23.7</v>
      </c>
      <c r="F49" s="40">
        <v>0</v>
      </c>
      <c r="G49" s="41">
        <v>0</v>
      </c>
      <c r="H49" s="39">
        <v>0</v>
      </c>
      <c r="I49" s="40">
        <v>34.4</v>
      </c>
      <c r="J49" s="40">
        <v>18.100000000000001</v>
      </c>
      <c r="K49" s="41">
        <v>52.5</v>
      </c>
      <c r="L49" s="39">
        <v>0</v>
      </c>
      <c r="M49" s="40">
        <v>0</v>
      </c>
      <c r="N49" s="40">
        <v>0</v>
      </c>
      <c r="O49" s="41">
        <v>0</v>
      </c>
      <c r="P49" s="39">
        <v>0</v>
      </c>
      <c r="Q49" s="40">
        <v>0</v>
      </c>
      <c r="R49" s="40">
        <v>0</v>
      </c>
      <c r="S49" s="42">
        <v>0</v>
      </c>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row>
    <row r="50" spans="1:220" ht="16.899999999999999" customHeight="1">
      <c r="A50" s="26"/>
      <c r="B50" s="461"/>
      <c r="C50" s="33" t="s">
        <v>34</v>
      </c>
      <c r="D50" s="34">
        <v>1165</v>
      </c>
      <c r="E50" s="35">
        <v>103.5</v>
      </c>
      <c r="F50" s="35">
        <v>122.9</v>
      </c>
      <c r="G50" s="36">
        <v>0</v>
      </c>
      <c r="H50" s="34">
        <v>0</v>
      </c>
      <c r="I50" s="35">
        <v>87.699999999999989</v>
      </c>
      <c r="J50" s="35">
        <v>18.100000000000001</v>
      </c>
      <c r="K50" s="36">
        <v>105.8</v>
      </c>
      <c r="L50" s="34">
        <v>0</v>
      </c>
      <c r="M50" s="35">
        <v>0</v>
      </c>
      <c r="N50" s="35">
        <v>0</v>
      </c>
      <c r="O50" s="36">
        <v>0</v>
      </c>
      <c r="P50" s="34">
        <v>0</v>
      </c>
      <c r="Q50" s="35">
        <v>0</v>
      </c>
      <c r="R50" s="35">
        <v>0</v>
      </c>
      <c r="S50" s="37">
        <v>0</v>
      </c>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row>
    <row r="51" spans="1:220" ht="16.899999999999999" customHeight="1">
      <c r="A51" s="26"/>
      <c r="B51" s="44" t="s">
        <v>78</v>
      </c>
      <c r="C51" s="33" t="s">
        <v>79</v>
      </c>
      <c r="D51" s="34">
        <v>475.2</v>
      </c>
      <c r="E51" s="35">
        <v>119.16</v>
      </c>
      <c r="F51" s="35">
        <v>79.2</v>
      </c>
      <c r="G51" s="36">
        <v>0</v>
      </c>
      <c r="H51" s="34">
        <v>0</v>
      </c>
      <c r="I51" s="35">
        <v>58.2</v>
      </c>
      <c r="J51" s="35">
        <v>1.2</v>
      </c>
      <c r="K51" s="36">
        <v>59.400000000000006</v>
      </c>
      <c r="L51" s="34">
        <v>0</v>
      </c>
      <c r="M51" s="35">
        <v>0</v>
      </c>
      <c r="N51" s="35">
        <v>0</v>
      </c>
      <c r="O51" s="36">
        <v>0</v>
      </c>
      <c r="P51" s="34">
        <v>0</v>
      </c>
      <c r="Q51" s="35">
        <v>0</v>
      </c>
      <c r="R51" s="35">
        <v>0</v>
      </c>
      <c r="S51" s="37">
        <v>0</v>
      </c>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row>
    <row r="52" spans="1:220" ht="16.899999999999999" customHeight="1">
      <c r="A52" s="26"/>
      <c r="B52" s="44" t="s">
        <v>80</v>
      </c>
      <c r="C52" s="33" t="s">
        <v>81</v>
      </c>
      <c r="D52" s="34">
        <v>376.9</v>
      </c>
      <c r="E52" s="35">
        <v>44.2</v>
      </c>
      <c r="F52" s="35">
        <v>33.9</v>
      </c>
      <c r="G52" s="36">
        <v>0</v>
      </c>
      <c r="H52" s="34">
        <v>0</v>
      </c>
      <c r="I52" s="35">
        <v>6.4</v>
      </c>
      <c r="J52" s="35">
        <v>0</v>
      </c>
      <c r="K52" s="36">
        <v>6.4</v>
      </c>
      <c r="L52" s="34">
        <v>0</v>
      </c>
      <c r="M52" s="35">
        <v>0</v>
      </c>
      <c r="N52" s="35">
        <v>0</v>
      </c>
      <c r="O52" s="36">
        <v>0</v>
      </c>
      <c r="P52" s="34">
        <v>0</v>
      </c>
      <c r="Q52" s="35">
        <v>0</v>
      </c>
      <c r="R52" s="35">
        <v>0</v>
      </c>
      <c r="S52" s="37">
        <v>0</v>
      </c>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row>
    <row r="53" spans="1:220" ht="16.899999999999999" customHeight="1">
      <c r="A53" s="26"/>
      <c r="B53" s="57" t="s">
        <v>82</v>
      </c>
      <c r="C53" s="33" t="s">
        <v>83</v>
      </c>
      <c r="D53" s="34">
        <v>771.9</v>
      </c>
      <c r="E53" s="35">
        <v>75.2</v>
      </c>
      <c r="F53" s="35">
        <v>306.60000000000002</v>
      </c>
      <c r="G53" s="36">
        <v>0</v>
      </c>
      <c r="H53" s="34">
        <v>0</v>
      </c>
      <c r="I53" s="35">
        <v>58.93</v>
      </c>
      <c r="J53" s="35">
        <v>1.8</v>
      </c>
      <c r="K53" s="36">
        <v>60.73</v>
      </c>
      <c r="L53" s="34">
        <v>0</v>
      </c>
      <c r="M53" s="35">
        <v>0</v>
      </c>
      <c r="N53" s="35">
        <v>0</v>
      </c>
      <c r="O53" s="36">
        <v>0</v>
      </c>
      <c r="P53" s="34">
        <v>0</v>
      </c>
      <c r="Q53" s="35">
        <v>0</v>
      </c>
      <c r="R53" s="35">
        <v>0</v>
      </c>
      <c r="S53" s="37">
        <v>0</v>
      </c>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row>
    <row r="54" spans="1:220" ht="16.5" customHeight="1">
      <c r="A54" s="26"/>
      <c r="B54" s="44" t="s">
        <v>84</v>
      </c>
      <c r="C54" s="33" t="s">
        <v>85</v>
      </c>
      <c r="D54" s="34">
        <v>70.8</v>
      </c>
      <c r="E54" s="35">
        <v>34</v>
      </c>
      <c r="F54" s="35">
        <v>55.2</v>
      </c>
      <c r="G54" s="36">
        <v>0</v>
      </c>
      <c r="H54" s="34">
        <v>0</v>
      </c>
      <c r="I54" s="35">
        <v>59.4</v>
      </c>
      <c r="J54" s="35">
        <v>4.7</v>
      </c>
      <c r="K54" s="36">
        <v>64.099999999999994</v>
      </c>
      <c r="L54" s="34">
        <v>0</v>
      </c>
      <c r="M54" s="35">
        <v>0</v>
      </c>
      <c r="N54" s="35">
        <v>0</v>
      </c>
      <c r="O54" s="36">
        <v>0</v>
      </c>
      <c r="P54" s="34">
        <v>0</v>
      </c>
      <c r="Q54" s="35">
        <v>0</v>
      </c>
      <c r="R54" s="35">
        <v>0</v>
      </c>
      <c r="S54" s="37">
        <v>0</v>
      </c>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row>
    <row r="55" spans="1:220" ht="16.899999999999999" customHeight="1">
      <c r="A55" s="26"/>
      <c r="B55" s="459" t="s">
        <v>86</v>
      </c>
      <c r="C55" s="43" t="s">
        <v>87</v>
      </c>
      <c r="D55" s="39">
        <v>231.5</v>
      </c>
      <c r="E55" s="40">
        <v>78.599999999999994</v>
      </c>
      <c r="F55" s="40">
        <v>3.1</v>
      </c>
      <c r="G55" s="41">
        <v>0</v>
      </c>
      <c r="H55" s="39">
        <v>0</v>
      </c>
      <c r="I55" s="40">
        <v>3.5</v>
      </c>
      <c r="J55" s="40">
        <v>1.8</v>
      </c>
      <c r="K55" s="41">
        <v>5.3</v>
      </c>
      <c r="L55" s="39">
        <v>0</v>
      </c>
      <c r="M55" s="40">
        <v>0</v>
      </c>
      <c r="N55" s="40">
        <v>0</v>
      </c>
      <c r="O55" s="41">
        <v>0</v>
      </c>
      <c r="P55" s="39">
        <v>0</v>
      </c>
      <c r="Q55" s="40">
        <v>0</v>
      </c>
      <c r="R55" s="40">
        <v>0</v>
      </c>
      <c r="S55" s="42">
        <v>0</v>
      </c>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row>
    <row r="56" spans="1:220" ht="16.899999999999999" customHeight="1">
      <c r="A56" s="26"/>
      <c r="B56" s="460"/>
      <c r="C56" s="43" t="s">
        <v>88</v>
      </c>
      <c r="D56" s="39">
        <v>197.1</v>
      </c>
      <c r="E56" s="40">
        <v>95.5</v>
      </c>
      <c r="F56" s="40">
        <v>3.9</v>
      </c>
      <c r="G56" s="41">
        <v>0</v>
      </c>
      <c r="H56" s="39">
        <v>0</v>
      </c>
      <c r="I56" s="40">
        <v>50</v>
      </c>
      <c r="J56" s="40">
        <v>3.9</v>
      </c>
      <c r="K56" s="41">
        <v>53.9</v>
      </c>
      <c r="L56" s="39">
        <v>0</v>
      </c>
      <c r="M56" s="40">
        <v>0</v>
      </c>
      <c r="N56" s="40">
        <v>0</v>
      </c>
      <c r="O56" s="41">
        <v>0</v>
      </c>
      <c r="P56" s="39">
        <v>0</v>
      </c>
      <c r="Q56" s="40">
        <v>0</v>
      </c>
      <c r="R56" s="40">
        <v>0</v>
      </c>
      <c r="S56" s="42">
        <v>0</v>
      </c>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row>
    <row r="57" spans="1:220" ht="16.899999999999999" customHeight="1">
      <c r="A57" s="26"/>
      <c r="B57" s="461"/>
      <c r="C57" s="33" t="s">
        <v>34</v>
      </c>
      <c r="D57" s="34">
        <v>428.6</v>
      </c>
      <c r="E57" s="35">
        <v>174.1</v>
      </c>
      <c r="F57" s="35">
        <v>7</v>
      </c>
      <c r="G57" s="36">
        <v>0</v>
      </c>
      <c r="H57" s="34">
        <v>0</v>
      </c>
      <c r="I57" s="35">
        <v>53.5</v>
      </c>
      <c r="J57" s="35">
        <v>5.7</v>
      </c>
      <c r="K57" s="36">
        <v>59.199999999999996</v>
      </c>
      <c r="L57" s="34">
        <v>0</v>
      </c>
      <c r="M57" s="35">
        <v>0</v>
      </c>
      <c r="N57" s="35">
        <v>0</v>
      </c>
      <c r="O57" s="36">
        <v>0</v>
      </c>
      <c r="P57" s="34">
        <v>0</v>
      </c>
      <c r="Q57" s="35">
        <v>0</v>
      </c>
      <c r="R57" s="35">
        <v>0</v>
      </c>
      <c r="S57" s="37">
        <v>0</v>
      </c>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row>
    <row r="58" spans="1:220" ht="16.899999999999999" customHeight="1">
      <c r="A58" s="26"/>
      <c r="B58" s="459" t="s">
        <v>89</v>
      </c>
      <c r="C58" s="43" t="s">
        <v>90</v>
      </c>
      <c r="D58" s="45">
        <v>689.6</v>
      </c>
      <c r="E58" s="46">
        <v>108.6</v>
      </c>
      <c r="F58" s="46">
        <v>0</v>
      </c>
      <c r="G58" s="47">
        <v>0</v>
      </c>
      <c r="H58" s="45">
        <v>0</v>
      </c>
      <c r="I58" s="46">
        <v>10.3</v>
      </c>
      <c r="J58" s="46">
        <v>0</v>
      </c>
      <c r="K58" s="47">
        <v>10.3</v>
      </c>
      <c r="L58" s="45">
        <v>0</v>
      </c>
      <c r="M58" s="46">
        <v>0</v>
      </c>
      <c r="N58" s="46">
        <v>0</v>
      </c>
      <c r="O58" s="47">
        <v>0</v>
      </c>
      <c r="P58" s="45">
        <v>0</v>
      </c>
      <c r="Q58" s="46">
        <v>0</v>
      </c>
      <c r="R58" s="46">
        <v>0</v>
      </c>
      <c r="S58" s="48">
        <v>0</v>
      </c>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row>
    <row r="59" spans="1:220" ht="16.899999999999999" customHeight="1">
      <c r="A59" s="26"/>
      <c r="B59" s="460"/>
      <c r="C59" s="43" t="s">
        <v>91</v>
      </c>
      <c r="D59" s="45">
        <v>475.8</v>
      </c>
      <c r="E59" s="46">
        <v>14.7</v>
      </c>
      <c r="F59" s="46">
        <v>0</v>
      </c>
      <c r="G59" s="47">
        <v>0</v>
      </c>
      <c r="H59" s="45">
        <v>0</v>
      </c>
      <c r="I59" s="46">
        <v>2</v>
      </c>
      <c r="J59" s="46">
        <v>40.200000000000003</v>
      </c>
      <c r="K59" s="47">
        <v>42.2</v>
      </c>
      <c r="L59" s="45">
        <v>0</v>
      </c>
      <c r="M59" s="46">
        <v>0</v>
      </c>
      <c r="N59" s="46">
        <v>0</v>
      </c>
      <c r="O59" s="47">
        <v>0</v>
      </c>
      <c r="P59" s="45">
        <v>0</v>
      </c>
      <c r="Q59" s="46">
        <v>0</v>
      </c>
      <c r="R59" s="46">
        <v>0</v>
      </c>
      <c r="S59" s="48">
        <v>0</v>
      </c>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row>
    <row r="60" spans="1:220" ht="16.899999999999999" customHeight="1">
      <c r="A60" s="26"/>
      <c r="B60" s="461"/>
      <c r="C60" s="33" t="s">
        <v>34</v>
      </c>
      <c r="D60" s="34">
        <v>1165.4000000000001</v>
      </c>
      <c r="E60" s="35">
        <v>123.3</v>
      </c>
      <c r="F60" s="35">
        <v>0</v>
      </c>
      <c r="G60" s="36">
        <v>0</v>
      </c>
      <c r="H60" s="34">
        <v>0</v>
      </c>
      <c r="I60" s="35">
        <v>12.3</v>
      </c>
      <c r="J60" s="35">
        <v>40.200000000000003</v>
      </c>
      <c r="K60" s="36">
        <v>52.5</v>
      </c>
      <c r="L60" s="34">
        <v>0</v>
      </c>
      <c r="M60" s="35">
        <v>0</v>
      </c>
      <c r="N60" s="35">
        <v>0</v>
      </c>
      <c r="O60" s="36">
        <v>0</v>
      </c>
      <c r="P60" s="34">
        <v>0</v>
      </c>
      <c r="Q60" s="35">
        <v>0</v>
      </c>
      <c r="R60" s="35">
        <v>0</v>
      </c>
      <c r="S60" s="37">
        <v>0</v>
      </c>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row>
    <row r="61" spans="1:220" ht="16.899999999999999" customHeight="1">
      <c r="A61" s="26"/>
      <c r="B61" s="459" t="s">
        <v>92</v>
      </c>
      <c r="C61" s="43" t="s">
        <v>93</v>
      </c>
      <c r="D61" s="39">
        <v>9.4</v>
      </c>
      <c r="E61" s="40">
        <v>4.2</v>
      </c>
      <c r="F61" s="40">
        <v>114</v>
      </c>
      <c r="G61" s="41">
        <v>0</v>
      </c>
      <c r="H61" s="39">
        <v>0</v>
      </c>
      <c r="I61" s="40">
        <v>40.700000000000003</v>
      </c>
      <c r="J61" s="40">
        <v>8.1999999999999993</v>
      </c>
      <c r="K61" s="41">
        <v>48.900000000000006</v>
      </c>
      <c r="L61" s="39">
        <v>0</v>
      </c>
      <c r="M61" s="40">
        <v>0</v>
      </c>
      <c r="N61" s="40">
        <v>0</v>
      </c>
      <c r="O61" s="41">
        <v>0</v>
      </c>
      <c r="P61" s="39">
        <v>0</v>
      </c>
      <c r="Q61" s="40">
        <v>0</v>
      </c>
      <c r="R61" s="40">
        <v>0</v>
      </c>
      <c r="S61" s="42">
        <v>0</v>
      </c>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row>
    <row r="62" spans="1:220" ht="16.899999999999999" customHeight="1">
      <c r="A62" s="26"/>
      <c r="B62" s="460"/>
      <c r="C62" s="43" t="s">
        <v>94</v>
      </c>
      <c r="D62" s="39">
        <v>32.700000000000003</v>
      </c>
      <c r="E62" s="40">
        <v>53.3</v>
      </c>
      <c r="F62" s="40">
        <v>12.4</v>
      </c>
      <c r="G62" s="41">
        <v>0</v>
      </c>
      <c r="H62" s="39">
        <v>0</v>
      </c>
      <c r="I62" s="40">
        <v>67.400000000000006</v>
      </c>
      <c r="J62" s="40">
        <v>6.7</v>
      </c>
      <c r="K62" s="41">
        <v>74.100000000000009</v>
      </c>
      <c r="L62" s="39">
        <v>0</v>
      </c>
      <c r="M62" s="40">
        <v>0</v>
      </c>
      <c r="N62" s="40">
        <v>0</v>
      </c>
      <c r="O62" s="41">
        <v>0</v>
      </c>
      <c r="P62" s="39">
        <v>0</v>
      </c>
      <c r="Q62" s="40">
        <v>0</v>
      </c>
      <c r="R62" s="40">
        <v>0</v>
      </c>
      <c r="S62" s="42">
        <v>0</v>
      </c>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row>
    <row r="63" spans="1:220" ht="16.899999999999999" customHeight="1">
      <c r="A63" s="26"/>
      <c r="B63" s="460"/>
      <c r="C63" s="43" t="s">
        <v>95</v>
      </c>
      <c r="D63" s="39">
        <v>123.6</v>
      </c>
      <c r="E63" s="40">
        <v>8.6999999999999993</v>
      </c>
      <c r="F63" s="40">
        <v>2.8</v>
      </c>
      <c r="G63" s="41">
        <v>0</v>
      </c>
      <c r="H63" s="39">
        <v>0</v>
      </c>
      <c r="I63" s="40">
        <v>4.8</v>
      </c>
      <c r="J63" s="40">
        <v>62.3</v>
      </c>
      <c r="K63" s="41">
        <v>67.099999999999994</v>
      </c>
      <c r="L63" s="39">
        <v>0</v>
      </c>
      <c r="M63" s="40">
        <v>0</v>
      </c>
      <c r="N63" s="40">
        <v>0</v>
      </c>
      <c r="O63" s="41">
        <v>0</v>
      </c>
      <c r="P63" s="39">
        <v>0</v>
      </c>
      <c r="Q63" s="40">
        <v>0</v>
      </c>
      <c r="R63" s="40">
        <v>0</v>
      </c>
      <c r="S63" s="42">
        <v>0</v>
      </c>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row>
    <row r="64" spans="1:220" ht="16.899999999999999" customHeight="1">
      <c r="A64" s="26"/>
      <c r="B64" s="461"/>
      <c r="C64" s="33" t="s">
        <v>34</v>
      </c>
      <c r="D64" s="34">
        <v>165.7</v>
      </c>
      <c r="E64" s="35">
        <v>66.2</v>
      </c>
      <c r="F64" s="35">
        <v>129.20000000000002</v>
      </c>
      <c r="G64" s="36">
        <v>0</v>
      </c>
      <c r="H64" s="34">
        <v>0</v>
      </c>
      <c r="I64" s="35">
        <v>112.9</v>
      </c>
      <c r="J64" s="35">
        <v>77.199999999999989</v>
      </c>
      <c r="K64" s="36">
        <v>190.10000000000002</v>
      </c>
      <c r="L64" s="34">
        <v>0</v>
      </c>
      <c r="M64" s="35">
        <v>0</v>
      </c>
      <c r="N64" s="35">
        <v>0</v>
      </c>
      <c r="O64" s="36">
        <v>0</v>
      </c>
      <c r="P64" s="34">
        <v>0</v>
      </c>
      <c r="Q64" s="35">
        <v>0</v>
      </c>
      <c r="R64" s="35">
        <v>0</v>
      </c>
      <c r="S64" s="37">
        <v>0</v>
      </c>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row>
    <row r="65" spans="1:220" ht="16.899999999999999" customHeight="1">
      <c r="A65" s="26"/>
      <c r="B65" s="44" t="s">
        <v>96</v>
      </c>
      <c r="C65" s="58" t="s">
        <v>97</v>
      </c>
      <c r="D65" s="34">
        <v>16.3</v>
      </c>
      <c r="E65" s="35">
        <v>186.8</v>
      </c>
      <c r="F65" s="35">
        <v>0</v>
      </c>
      <c r="G65" s="36">
        <v>0</v>
      </c>
      <c r="H65" s="34">
        <v>0</v>
      </c>
      <c r="I65" s="35">
        <v>12.9</v>
      </c>
      <c r="J65" s="35">
        <v>0</v>
      </c>
      <c r="K65" s="36">
        <v>12.9</v>
      </c>
      <c r="L65" s="34">
        <v>0</v>
      </c>
      <c r="M65" s="35">
        <v>0</v>
      </c>
      <c r="N65" s="35">
        <v>0</v>
      </c>
      <c r="O65" s="36">
        <v>0</v>
      </c>
      <c r="P65" s="34">
        <v>0</v>
      </c>
      <c r="Q65" s="35">
        <v>0</v>
      </c>
      <c r="R65" s="35">
        <v>0</v>
      </c>
      <c r="S65" s="37">
        <v>0</v>
      </c>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row>
    <row r="66" spans="1:220" ht="16.5" customHeight="1">
      <c r="A66" s="26"/>
      <c r="B66" s="463" t="s">
        <v>98</v>
      </c>
      <c r="C66" s="43" t="s">
        <v>99</v>
      </c>
      <c r="D66" s="39">
        <v>24.5</v>
      </c>
      <c r="E66" s="40">
        <v>17.399999999999999</v>
      </c>
      <c r="F66" s="40">
        <v>0</v>
      </c>
      <c r="G66" s="41">
        <v>0</v>
      </c>
      <c r="H66" s="39">
        <v>0</v>
      </c>
      <c r="I66" s="40">
        <v>241.7</v>
      </c>
      <c r="J66" s="40">
        <v>0</v>
      </c>
      <c r="K66" s="41">
        <v>241.7</v>
      </c>
      <c r="L66" s="39">
        <v>0</v>
      </c>
      <c r="M66" s="40">
        <v>0</v>
      </c>
      <c r="N66" s="40">
        <v>0</v>
      </c>
      <c r="O66" s="41">
        <v>0</v>
      </c>
      <c r="P66" s="39">
        <v>0</v>
      </c>
      <c r="Q66" s="40">
        <v>0</v>
      </c>
      <c r="R66" s="40">
        <v>0</v>
      </c>
      <c r="S66" s="42">
        <v>0</v>
      </c>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row>
    <row r="67" spans="1:220" ht="16.899999999999999" customHeight="1">
      <c r="A67" s="26"/>
      <c r="B67" s="464"/>
      <c r="C67" s="43" t="s">
        <v>100</v>
      </c>
      <c r="D67" s="39">
        <v>68.900000000000006</v>
      </c>
      <c r="E67" s="40">
        <v>0</v>
      </c>
      <c r="F67" s="40">
        <v>0</v>
      </c>
      <c r="G67" s="41">
        <v>0</v>
      </c>
      <c r="H67" s="39">
        <v>0</v>
      </c>
      <c r="I67" s="40">
        <v>5.6</v>
      </c>
      <c r="J67" s="40">
        <v>23.7</v>
      </c>
      <c r="K67" s="41">
        <v>29.299999999999997</v>
      </c>
      <c r="L67" s="39">
        <v>0</v>
      </c>
      <c r="M67" s="40">
        <v>0</v>
      </c>
      <c r="N67" s="40">
        <v>0</v>
      </c>
      <c r="O67" s="41">
        <v>0</v>
      </c>
      <c r="P67" s="39">
        <v>0</v>
      </c>
      <c r="Q67" s="40">
        <v>0</v>
      </c>
      <c r="R67" s="40">
        <v>0</v>
      </c>
      <c r="S67" s="42">
        <v>0</v>
      </c>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row>
    <row r="68" spans="1:220" ht="16.899999999999999" customHeight="1">
      <c r="A68" s="26"/>
      <c r="B68" s="464"/>
      <c r="C68" s="43" t="s">
        <v>101</v>
      </c>
      <c r="D68" s="39">
        <v>41.9</v>
      </c>
      <c r="E68" s="40">
        <v>112.4</v>
      </c>
      <c r="F68" s="40">
        <v>0</v>
      </c>
      <c r="G68" s="41">
        <v>0</v>
      </c>
      <c r="H68" s="39">
        <v>0</v>
      </c>
      <c r="I68" s="40">
        <v>83.8</v>
      </c>
      <c r="J68" s="40">
        <v>2.8</v>
      </c>
      <c r="K68" s="41">
        <v>86.6</v>
      </c>
      <c r="L68" s="39">
        <v>0</v>
      </c>
      <c r="M68" s="40">
        <v>0</v>
      </c>
      <c r="N68" s="40">
        <v>0</v>
      </c>
      <c r="O68" s="41">
        <v>0</v>
      </c>
      <c r="P68" s="39">
        <v>0</v>
      </c>
      <c r="Q68" s="40">
        <v>0</v>
      </c>
      <c r="R68" s="40">
        <v>0</v>
      </c>
      <c r="S68" s="42">
        <v>0</v>
      </c>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row>
    <row r="69" spans="1:220" ht="16.899999999999999" customHeight="1">
      <c r="A69" s="26"/>
      <c r="B69" s="465"/>
      <c r="C69" s="33" t="s">
        <v>34</v>
      </c>
      <c r="D69" s="34">
        <v>135.30000000000001</v>
      </c>
      <c r="E69" s="35">
        <v>129.80000000000001</v>
      </c>
      <c r="F69" s="35">
        <v>0</v>
      </c>
      <c r="G69" s="36">
        <v>0</v>
      </c>
      <c r="H69" s="34">
        <v>0</v>
      </c>
      <c r="I69" s="35">
        <v>331.09999999999997</v>
      </c>
      <c r="J69" s="35">
        <v>26.5</v>
      </c>
      <c r="K69" s="36">
        <v>357.6</v>
      </c>
      <c r="L69" s="34">
        <v>0</v>
      </c>
      <c r="M69" s="35">
        <v>0</v>
      </c>
      <c r="N69" s="35">
        <v>0</v>
      </c>
      <c r="O69" s="36">
        <v>0</v>
      </c>
      <c r="P69" s="34">
        <v>0</v>
      </c>
      <c r="Q69" s="35">
        <v>0</v>
      </c>
      <c r="R69" s="35">
        <v>0</v>
      </c>
      <c r="S69" s="37">
        <v>0</v>
      </c>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row>
    <row r="70" spans="1:220" ht="16.899999999999999" customHeight="1">
      <c r="A70" s="59"/>
      <c r="B70" s="60" t="s">
        <v>102</v>
      </c>
      <c r="C70" s="50" t="s">
        <v>103</v>
      </c>
      <c r="D70" s="34">
        <v>0</v>
      </c>
      <c r="E70" s="35">
        <v>0</v>
      </c>
      <c r="F70" s="35">
        <v>0</v>
      </c>
      <c r="G70" s="36">
        <v>0</v>
      </c>
      <c r="H70" s="34">
        <v>0</v>
      </c>
      <c r="I70" s="35">
        <v>0</v>
      </c>
      <c r="J70" s="35">
        <v>0</v>
      </c>
      <c r="K70" s="36">
        <v>0</v>
      </c>
      <c r="L70" s="34">
        <v>0</v>
      </c>
      <c r="M70" s="35">
        <v>0</v>
      </c>
      <c r="N70" s="35">
        <v>0</v>
      </c>
      <c r="O70" s="36">
        <v>0</v>
      </c>
      <c r="P70" s="34">
        <v>0</v>
      </c>
      <c r="Q70" s="35">
        <v>0</v>
      </c>
      <c r="R70" s="35">
        <v>0</v>
      </c>
      <c r="S70" s="37">
        <v>0</v>
      </c>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row>
    <row r="71" spans="1:220" ht="16.899999999999999" customHeight="1" thickBot="1">
      <c r="A71" s="26"/>
      <c r="B71" s="457" t="s">
        <v>104</v>
      </c>
      <c r="C71" s="458"/>
      <c r="D71" s="51">
        <v>9425.5999999999985</v>
      </c>
      <c r="E71" s="52">
        <v>1400.8799999999999</v>
      </c>
      <c r="F71" s="52">
        <v>1069</v>
      </c>
      <c r="G71" s="53">
        <v>0</v>
      </c>
      <c r="H71" s="51">
        <v>44</v>
      </c>
      <c r="I71" s="52">
        <v>2014.0300000000007</v>
      </c>
      <c r="J71" s="52">
        <v>818.62000000000012</v>
      </c>
      <c r="K71" s="53">
        <v>2876.6499999999996</v>
      </c>
      <c r="L71" s="51">
        <v>0</v>
      </c>
      <c r="M71" s="52">
        <v>55.2</v>
      </c>
      <c r="N71" s="52">
        <v>0</v>
      </c>
      <c r="O71" s="53">
        <v>0</v>
      </c>
      <c r="P71" s="51">
        <v>0</v>
      </c>
      <c r="Q71" s="52">
        <v>0</v>
      </c>
      <c r="R71" s="52">
        <v>0</v>
      </c>
      <c r="S71" s="54">
        <v>0</v>
      </c>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row>
    <row r="72" spans="1:220" ht="16.899999999999999" customHeight="1">
      <c r="A72" s="26"/>
      <c r="B72" s="61" t="s">
        <v>105</v>
      </c>
      <c r="C72" s="62" t="s">
        <v>106</v>
      </c>
      <c r="D72" s="63">
        <v>766.9</v>
      </c>
      <c r="E72" s="64">
        <v>176.3</v>
      </c>
      <c r="F72" s="64">
        <v>46.7</v>
      </c>
      <c r="G72" s="65">
        <v>0</v>
      </c>
      <c r="H72" s="63">
        <v>0</v>
      </c>
      <c r="I72" s="64">
        <v>177.3</v>
      </c>
      <c r="J72" s="64">
        <v>131.30000000000001</v>
      </c>
      <c r="K72" s="65">
        <v>308.60000000000002</v>
      </c>
      <c r="L72" s="63">
        <v>0</v>
      </c>
      <c r="M72" s="64">
        <v>0</v>
      </c>
      <c r="N72" s="64">
        <v>0</v>
      </c>
      <c r="O72" s="65">
        <v>0</v>
      </c>
      <c r="P72" s="63">
        <v>0</v>
      </c>
      <c r="Q72" s="64">
        <v>0</v>
      </c>
      <c r="R72" s="64">
        <v>0</v>
      </c>
      <c r="S72" s="66">
        <v>0</v>
      </c>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row>
    <row r="73" spans="1:220" ht="16.899999999999999" customHeight="1">
      <c r="A73" s="26"/>
      <c r="B73" s="57"/>
      <c r="C73" s="43" t="s">
        <v>107</v>
      </c>
      <c r="D73" s="45">
        <v>391.8</v>
      </c>
      <c r="E73" s="46">
        <v>38.799999999999997</v>
      </c>
      <c r="F73" s="46">
        <v>126.6</v>
      </c>
      <c r="G73" s="47">
        <v>0</v>
      </c>
      <c r="H73" s="45">
        <v>0</v>
      </c>
      <c r="I73" s="46">
        <v>102.8</v>
      </c>
      <c r="J73" s="46">
        <v>17.2</v>
      </c>
      <c r="K73" s="47">
        <v>120</v>
      </c>
      <c r="L73" s="45">
        <v>36.9</v>
      </c>
      <c r="M73" s="46">
        <v>2.2000000000000002</v>
      </c>
      <c r="N73" s="46">
        <v>0</v>
      </c>
      <c r="O73" s="47">
        <v>0</v>
      </c>
      <c r="P73" s="45">
        <v>0</v>
      </c>
      <c r="Q73" s="46">
        <v>30.4</v>
      </c>
      <c r="R73" s="46">
        <v>8.1999999999999993</v>
      </c>
      <c r="S73" s="48">
        <v>38.599999999999994</v>
      </c>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row>
    <row r="74" spans="1:220" s="71" customFormat="1" ht="16.899999999999999" customHeight="1">
      <c r="A74" s="67"/>
      <c r="B74" s="68" t="s">
        <v>108</v>
      </c>
      <c r="C74" s="56" t="s">
        <v>109</v>
      </c>
      <c r="D74" s="34">
        <v>352.2</v>
      </c>
      <c r="E74" s="35">
        <v>38.799999999999997</v>
      </c>
      <c r="F74" s="35">
        <v>63.3</v>
      </c>
      <c r="G74" s="36">
        <v>0</v>
      </c>
      <c r="H74" s="34">
        <v>0</v>
      </c>
      <c r="I74" s="35">
        <v>102.8</v>
      </c>
      <c r="J74" s="35">
        <v>17.2</v>
      </c>
      <c r="K74" s="36">
        <v>120</v>
      </c>
      <c r="L74" s="34">
        <v>0</v>
      </c>
      <c r="M74" s="35">
        <v>0</v>
      </c>
      <c r="N74" s="35">
        <v>0</v>
      </c>
      <c r="O74" s="36">
        <v>0</v>
      </c>
      <c r="P74" s="34">
        <v>0</v>
      </c>
      <c r="Q74" s="35">
        <v>0</v>
      </c>
      <c r="R74" s="35">
        <v>0</v>
      </c>
      <c r="S74" s="37">
        <v>0</v>
      </c>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row>
    <row r="75" spans="1:220" ht="16.899999999999999" customHeight="1">
      <c r="A75" s="26"/>
      <c r="B75" s="57"/>
      <c r="C75" s="43" t="s">
        <v>110</v>
      </c>
      <c r="D75" s="45">
        <v>527.9</v>
      </c>
      <c r="E75" s="46">
        <v>129.19999999999999</v>
      </c>
      <c r="F75" s="46">
        <v>208.2</v>
      </c>
      <c r="G75" s="47">
        <v>0</v>
      </c>
      <c r="H75" s="45">
        <v>0</v>
      </c>
      <c r="I75" s="46">
        <v>85.6</v>
      </c>
      <c r="J75" s="46">
        <v>15.2</v>
      </c>
      <c r="K75" s="47">
        <v>100.8</v>
      </c>
      <c r="L75" s="45">
        <v>9.1</v>
      </c>
      <c r="M75" s="46">
        <v>0</v>
      </c>
      <c r="N75" s="46">
        <v>0</v>
      </c>
      <c r="O75" s="47">
        <v>0</v>
      </c>
      <c r="P75" s="45">
        <v>0</v>
      </c>
      <c r="Q75" s="46">
        <v>7.6</v>
      </c>
      <c r="R75" s="46">
        <v>0</v>
      </c>
      <c r="S75" s="48">
        <v>7.6</v>
      </c>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row>
    <row r="76" spans="1:220" ht="16.899999999999999" customHeight="1">
      <c r="A76" s="26"/>
      <c r="B76" s="57" t="s">
        <v>111</v>
      </c>
      <c r="C76" s="56" t="s">
        <v>112</v>
      </c>
      <c r="D76" s="34">
        <v>518.79999999999995</v>
      </c>
      <c r="E76" s="35">
        <v>129.19999999999999</v>
      </c>
      <c r="F76" s="35">
        <v>208.2</v>
      </c>
      <c r="G76" s="36">
        <v>0</v>
      </c>
      <c r="H76" s="34">
        <v>0</v>
      </c>
      <c r="I76" s="35">
        <v>85.6</v>
      </c>
      <c r="J76" s="35">
        <v>15.2</v>
      </c>
      <c r="K76" s="36">
        <v>100.8</v>
      </c>
      <c r="L76" s="34">
        <v>0</v>
      </c>
      <c r="M76" s="35">
        <v>0</v>
      </c>
      <c r="N76" s="35">
        <v>0</v>
      </c>
      <c r="O76" s="36">
        <v>0</v>
      </c>
      <c r="P76" s="34">
        <v>0</v>
      </c>
      <c r="Q76" s="35">
        <v>0</v>
      </c>
      <c r="R76" s="35">
        <v>0</v>
      </c>
      <c r="S76" s="37">
        <v>0</v>
      </c>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row>
    <row r="77" spans="1:220" ht="16.899999999999999" customHeight="1">
      <c r="A77" s="26"/>
      <c r="B77" s="459" t="s">
        <v>113</v>
      </c>
      <c r="C77" s="72" t="s">
        <v>114</v>
      </c>
      <c r="D77" s="39">
        <v>39.6</v>
      </c>
      <c r="E77" s="40">
        <v>0</v>
      </c>
      <c r="F77" s="40">
        <v>63.3</v>
      </c>
      <c r="G77" s="41">
        <v>0</v>
      </c>
      <c r="H77" s="39">
        <v>0</v>
      </c>
      <c r="I77" s="40">
        <v>0</v>
      </c>
      <c r="J77" s="40">
        <v>0</v>
      </c>
      <c r="K77" s="41">
        <v>0</v>
      </c>
      <c r="L77" s="39">
        <v>36.9</v>
      </c>
      <c r="M77" s="40">
        <v>2.2000000000000002</v>
      </c>
      <c r="N77" s="40">
        <v>0</v>
      </c>
      <c r="O77" s="41">
        <v>0</v>
      </c>
      <c r="P77" s="39">
        <v>0</v>
      </c>
      <c r="Q77" s="40">
        <v>30.4</v>
      </c>
      <c r="R77" s="40">
        <v>8.1999999999999993</v>
      </c>
      <c r="S77" s="42">
        <v>38.599999999999994</v>
      </c>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row>
    <row r="78" spans="1:220" ht="16.899999999999999" customHeight="1">
      <c r="A78" s="26"/>
      <c r="B78" s="460"/>
      <c r="C78" s="73" t="s">
        <v>115</v>
      </c>
      <c r="D78" s="39">
        <v>0</v>
      </c>
      <c r="E78" s="40">
        <v>0</v>
      </c>
      <c r="F78" s="40">
        <v>0</v>
      </c>
      <c r="G78" s="41">
        <v>0</v>
      </c>
      <c r="H78" s="39">
        <v>0</v>
      </c>
      <c r="I78" s="40">
        <v>0</v>
      </c>
      <c r="J78" s="40">
        <v>0</v>
      </c>
      <c r="K78" s="41">
        <v>0</v>
      </c>
      <c r="L78" s="39">
        <v>0</v>
      </c>
      <c r="M78" s="40">
        <v>0</v>
      </c>
      <c r="N78" s="40">
        <v>0</v>
      </c>
      <c r="O78" s="41">
        <v>0</v>
      </c>
      <c r="P78" s="39">
        <v>0</v>
      </c>
      <c r="Q78" s="40">
        <v>0</v>
      </c>
      <c r="R78" s="40">
        <v>0</v>
      </c>
      <c r="S78" s="42">
        <v>0</v>
      </c>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row>
    <row r="79" spans="1:220" ht="16.899999999999999" customHeight="1">
      <c r="A79" s="26"/>
      <c r="B79" s="460"/>
      <c r="C79" s="74" t="s">
        <v>116</v>
      </c>
      <c r="D79" s="39">
        <v>0</v>
      </c>
      <c r="E79" s="40">
        <v>0</v>
      </c>
      <c r="F79" s="40">
        <v>0</v>
      </c>
      <c r="G79" s="41">
        <v>0</v>
      </c>
      <c r="H79" s="39">
        <v>0</v>
      </c>
      <c r="I79" s="40">
        <v>0</v>
      </c>
      <c r="J79" s="40">
        <v>0</v>
      </c>
      <c r="K79" s="41">
        <v>0</v>
      </c>
      <c r="L79" s="39">
        <v>0</v>
      </c>
      <c r="M79" s="40">
        <v>0</v>
      </c>
      <c r="N79" s="40">
        <v>0</v>
      </c>
      <c r="O79" s="41">
        <v>0</v>
      </c>
      <c r="P79" s="39">
        <v>0</v>
      </c>
      <c r="Q79" s="40">
        <v>0</v>
      </c>
      <c r="R79" s="40">
        <v>0</v>
      </c>
      <c r="S79" s="42">
        <v>0</v>
      </c>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row>
    <row r="80" spans="1:220" ht="16.899999999999999" customHeight="1">
      <c r="A80" s="26"/>
      <c r="B80" s="460"/>
      <c r="C80" s="73" t="s">
        <v>117</v>
      </c>
      <c r="D80" s="39">
        <v>39.6</v>
      </c>
      <c r="E80" s="40">
        <v>0</v>
      </c>
      <c r="F80" s="40">
        <v>33</v>
      </c>
      <c r="G80" s="41">
        <v>0</v>
      </c>
      <c r="H80" s="39">
        <v>0</v>
      </c>
      <c r="I80" s="40">
        <v>0</v>
      </c>
      <c r="J80" s="40">
        <v>0</v>
      </c>
      <c r="K80" s="41">
        <v>0</v>
      </c>
      <c r="L80" s="39">
        <v>39.6</v>
      </c>
      <c r="M80" s="40">
        <v>24.1</v>
      </c>
      <c r="N80" s="40">
        <v>33</v>
      </c>
      <c r="O80" s="41">
        <v>0</v>
      </c>
      <c r="P80" s="39">
        <v>0</v>
      </c>
      <c r="Q80" s="40">
        <v>18.7</v>
      </c>
      <c r="R80" s="40">
        <v>0</v>
      </c>
      <c r="S80" s="42">
        <v>18.7</v>
      </c>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row>
    <row r="81" spans="1:220" ht="16.899999999999999" customHeight="1">
      <c r="A81" s="26"/>
      <c r="B81" s="461"/>
      <c r="C81" s="33" t="s">
        <v>34</v>
      </c>
      <c r="D81" s="34">
        <v>79.2</v>
      </c>
      <c r="E81" s="35">
        <v>0</v>
      </c>
      <c r="F81" s="35">
        <v>96.3</v>
      </c>
      <c r="G81" s="36">
        <v>0</v>
      </c>
      <c r="H81" s="34">
        <v>0</v>
      </c>
      <c r="I81" s="35">
        <v>0</v>
      </c>
      <c r="J81" s="35">
        <v>0</v>
      </c>
      <c r="K81" s="36">
        <v>0</v>
      </c>
      <c r="L81" s="34">
        <v>76.5</v>
      </c>
      <c r="M81" s="35">
        <v>26.3</v>
      </c>
      <c r="N81" s="35">
        <v>33</v>
      </c>
      <c r="O81" s="36">
        <v>0</v>
      </c>
      <c r="P81" s="34">
        <v>0</v>
      </c>
      <c r="Q81" s="35">
        <v>49.099999999999994</v>
      </c>
      <c r="R81" s="35">
        <v>8.1999999999999993</v>
      </c>
      <c r="S81" s="37">
        <v>57.3</v>
      </c>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row>
    <row r="82" spans="1:220" ht="16.899999999999999" customHeight="1">
      <c r="A82" s="26"/>
      <c r="B82" s="459" t="s">
        <v>118</v>
      </c>
      <c r="C82" s="72" t="s">
        <v>119</v>
      </c>
      <c r="D82" s="39">
        <v>9.1</v>
      </c>
      <c r="E82" s="40">
        <v>0</v>
      </c>
      <c r="F82" s="40">
        <v>0</v>
      </c>
      <c r="G82" s="41">
        <v>0</v>
      </c>
      <c r="H82" s="39">
        <v>0</v>
      </c>
      <c r="I82" s="40">
        <v>0</v>
      </c>
      <c r="J82" s="40">
        <v>0</v>
      </c>
      <c r="K82" s="41">
        <v>0</v>
      </c>
      <c r="L82" s="39">
        <v>9.1</v>
      </c>
      <c r="M82" s="40">
        <v>0</v>
      </c>
      <c r="N82" s="40">
        <v>0</v>
      </c>
      <c r="O82" s="41">
        <v>0</v>
      </c>
      <c r="P82" s="39">
        <v>0</v>
      </c>
      <c r="Q82" s="40">
        <v>7.6</v>
      </c>
      <c r="R82" s="40">
        <v>0</v>
      </c>
      <c r="S82" s="42">
        <v>7.6</v>
      </c>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row>
    <row r="83" spans="1:220" ht="16.899999999999999" customHeight="1">
      <c r="A83" s="26"/>
      <c r="B83" s="460"/>
      <c r="C83" s="43" t="s">
        <v>120</v>
      </c>
      <c r="D83" s="39">
        <v>0</v>
      </c>
      <c r="E83" s="40">
        <v>0</v>
      </c>
      <c r="F83" s="40">
        <v>0</v>
      </c>
      <c r="G83" s="41">
        <v>0</v>
      </c>
      <c r="H83" s="39">
        <v>0</v>
      </c>
      <c r="I83" s="40">
        <v>0</v>
      </c>
      <c r="J83" s="40">
        <v>0</v>
      </c>
      <c r="K83" s="41">
        <v>0</v>
      </c>
      <c r="L83" s="39">
        <v>0</v>
      </c>
      <c r="M83" s="40">
        <v>0</v>
      </c>
      <c r="N83" s="40">
        <v>0</v>
      </c>
      <c r="O83" s="41">
        <v>0</v>
      </c>
      <c r="P83" s="39">
        <v>0</v>
      </c>
      <c r="Q83" s="40">
        <v>0</v>
      </c>
      <c r="R83" s="40">
        <v>0</v>
      </c>
      <c r="S83" s="42">
        <v>0</v>
      </c>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row>
    <row r="84" spans="1:220" ht="16.899999999999999" customHeight="1">
      <c r="A84" s="26"/>
      <c r="B84" s="461"/>
      <c r="C84" s="50" t="s">
        <v>34</v>
      </c>
      <c r="D84" s="34">
        <v>9.1</v>
      </c>
      <c r="E84" s="35">
        <v>0</v>
      </c>
      <c r="F84" s="35">
        <v>0</v>
      </c>
      <c r="G84" s="36">
        <v>0</v>
      </c>
      <c r="H84" s="34">
        <v>0</v>
      </c>
      <c r="I84" s="35">
        <v>0</v>
      </c>
      <c r="J84" s="35">
        <v>0</v>
      </c>
      <c r="K84" s="36">
        <v>0</v>
      </c>
      <c r="L84" s="34">
        <v>9.1</v>
      </c>
      <c r="M84" s="35">
        <v>0</v>
      </c>
      <c r="N84" s="35">
        <v>0</v>
      </c>
      <c r="O84" s="36">
        <v>0</v>
      </c>
      <c r="P84" s="34">
        <v>0</v>
      </c>
      <c r="Q84" s="35">
        <v>7.6</v>
      </c>
      <c r="R84" s="35">
        <v>0</v>
      </c>
      <c r="S84" s="37">
        <v>7.6</v>
      </c>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row>
    <row r="85" spans="1:220" ht="16.899999999999999" customHeight="1" thickBot="1">
      <c r="A85" s="26"/>
      <c r="B85" s="457" t="s">
        <v>121</v>
      </c>
      <c r="C85" s="458"/>
      <c r="D85" s="51">
        <v>1726.1999999999998</v>
      </c>
      <c r="E85" s="52">
        <v>344.3</v>
      </c>
      <c r="F85" s="52">
        <v>414.5</v>
      </c>
      <c r="G85" s="53">
        <v>0</v>
      </c>
      <c r="H85" s="51">
        <v>0</v>
      </c>
      <c r="I85" s="52">
        <v>365.70000000000005</v>
      </c>
      <c r="J85" s="52">
        <v>163.69999999999999</v>
      </c>
      <c r="K85" s="53">
        <v>529.4</v>
      </c>
      <c r="L85" s="51">
        <v>85.6</v>
      </c>
      <c r="M85" s="52">
        <v>26.3</v>
      </c>
      <c r="N85" s="52">
        <v>33</v>
      </c>
      <c r="O85" s="53">
        <v>0</v>
      </c>
      <c r="P85" s="51">
        <v>0</v>
      </c>
      <c r="Q85" s="52">
        <v>56.699999999999996</v>
      </c>
      <c r="R85" s="52">
        <v>8.1999999999999993</v>
      </c>
      <c r="S85" s="54">
        <v>64.899999999999991</v>
      </c>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row>
    <row r="86" spans="1:220" ht="16.899999999999999" customHeight="1">
      <c r="A86" s="26"/>
      <c r="B86" s="462" t="s">
        <v>122</v>
      </c>
      <c r="C86" s="43" t="s">
        <v>123</v>
      </c>
      <c r="D86" s="45">
        <v>7.7</v>
      </c>
      <c r="E86" s="46">
        <v>4.7</v>
      </c>
      <c r="F86" s="46">
        <v>63.3</v>
      </c>
      <c r="G86" s="47">
        <v>0</v>
      </c>
      <c r="H86" s="45">
        <v>0</v>
      </c>
      <c r="I86" s="46">
        <v>0</v>
      </c>
      <c r="J86" s="46">
        <v>0</v>
      </c>
      <c r="K86" s="47">
        <v>0</v>
      </c>
      <c r="L86" s="45">
        <v>7.7</v>
      </c>
      <c r="M86" s="46">
        <v>4.7</v>
      </c>
      <c r="N86" s="46">
        <v>0</v>
      </c>
      <c r="O86" s="47">
        <v>0</v>
      </c>
      <c r="P86" s="45">
        <v>0</v>
      </c>
      <c r="Q86" s="46">
        <v>0</v>
      </c>
      <c r="R86" s="46">
        <v>0</v>
      </c>
      <c r="S86" s="48">
        <v>0</v>
      </c>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row>
    <row r="87" spans="1:220" ht="16.899999999999999" customHeight="1">
      <c r="A87" s="26"/>
      <c r="B87" s="460"/>
      <c r="C87" s="43" t="s">
        <v>124</v>
      </c>
      <c r="D87" s="39">
        <v>0</v>
      </c>
      <c r="E87" s="40">
        <v>0</v>
      </c>
      <c r="F87" s="40">
        <v>0</v>
      </c>
      <c r="G87" s="41">
        <v>0</v>
      </c>
      <c r="H87" s="39">
        <v>0</v>
      </c>
      <c r="I87" s="40">
        <v>0</v>
      </c>
      <c r="J87" s="40">
        <v>0</v>
      </c>
      <c r="K87" s="41">
        <v>0</v>
      </c>
      <c r="L87" s="39">
        <v>0</v>
      </c>
      <c r="M87" s="40">
        <v>0</v>
      </c>
      <c r="N87" s="40">
        <v>0</v>
      </c>
      <c r="O87" s="41">
        <v>0</v>
      </c>
      <c r="P87" s="39">
        <v>0</v>
      </c>
      <c r="Q87" s="40">
        <v>0</v>
      </c>
      <c r="R87" s="40">
        <v>0</v>
      </c>
      <c r="S87" s="42">
        <v>0</v>
      </c>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row>
    <row r="88" spans="1:220" ht="16.899999999999999" customHeight="1">
      <c r="A88" s="26"/>
      <c r="B88" s="460"/>
      <c r="C88" s="73" t="s">
        <v>125</v>
      </c>
      <c r="D88" s="39">
        <v>0</v>
      </c>
      <c r="E88" s="40">
        <v>0</v>
      </c>
      <c r="F88" s="40">
        <v>0</v>
      </c>
      <c r="G88" s="41">
        <v>0</v>
      </c>
      <c r="H88" s="39">
        <v>0</v>
      </c>
      <c r="I88" s="40">
        <v>0</v>
      </c>
      <c r="J88" s="40">
        <v>0</v>
      </c>
      <c r="K88" s="41">
        <v>0</v>
      </c>
      <c r="L88" s="39">
        <v>0</v>
      </c>
      <c r="M88" s="40">
        <v>0</v>
      </c>
      <c r="N88" s="40">
        <v>0</v>
      </c>
      <c r="O88" s="41">
        <v>0</v>
      </c>
      <c r="P88" s="39">
        <v>0</v>
      </c>
      <c r="Q88" s="40">
        <v>0</v>
      </c>
      <c r="R88" s="40">
        <v>0</v>
      </c>
      <c r="S88" s="42">
        <v>0</v>
      </c>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row>
    <row r="89" spans="1:220" ht="16.899999999999999" customHeight="1">
      <c r="A89" s="26"/>
      <c r="B89" s="461"/>
      <c r="C89" s="33" t="s">
        <v>34</v>
      </c>
      <c r="D89" s="34">
        <v>7.7</v>
      </c>
      <c r="E89" s="35">
        <v>4.7</v>
      </c>
      <c r="F89" s="35">
        <v>63.3</v>
      </c>
      <c r="G89" s="36">
        <v>0</v>
      </c>
      <c r="H89" s="34">
        <v>0</v>
      </c>
      <c r="I89" s="35">
        <v>0</v>
      </c>
      <c r="J89" s="35">
        <v>0</v>
      </c>
      <c r="K89" s="36">
        <v>0</v>
      </c>
      <c r="L89" s="34">
        <v>7.7</v>
      </c>
      <c r="M89" s="35">
        <v>4.7</v>
      </c>
      <c r="N89" s="35">
        <v>0</v>
      </c>
      <c r="O89" s="36">
        <v>0</v>
      </c>
      <c r="P89" s="34">
        <v>0</v>
      </c>
      <c r="Q89" s="35">
        <v>0</v>
      </c>
      <c r="R89" s="35">
        <v>0</v>
      </c>
      <c r="S89" s="37">
        <v>0</v>
      </c>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row>
    <row r="90" spans="1:220" ht="16.899999999999999" customHeight="1">
      <c r="A90" s="26"/>
      <c r="B90" s="75" t="s">
        <v>126</v>
      </c>
      <c r="C90" s="76" t="s">
        <v>127</v>
      </c>
      <c r="D90" s="34">
        <v>0</v>
      </c>
      <c r="E90" s="35">
        <v>0</v>
      </c>
      <c r="F90" s="35">
        <v>0</v>
      </c>
      <c r="G90" s="36">
        <v>0</v>
      </c>
      <c r="H90" s="34">
        <v>0</v>
      </c>
      <c r="I90" s="35">
        <v>0</v>
      </c>
      <c r="J90" s="35">
        <v>0</v>
      </c>
      <c r="K90" s="36">
        <v>0</v>
      </c>
      <c r="L90" s="34">
        <v>0</v>
      </c>
      <c r="M90" s="35">
        <v>0</v>
      </c>
      <c r="N90" s="35">
        <v>0</v>
      </c>
      <c r="O90" s="36">
        <v>0</v>
      </c>
      <c r="P90" s="34">
        <v>0</v>
      </c>
      <c r="Q90" s="35">
        <v>0</v>
      </c>
      <c r="R90" s="35">
        <v>0</v>
      </c>
      <c r="S90" s="37">
        <v>0</v>
      </c>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row>
    <row r="91" spans="1:220" ht="16.899999999999999" customHeight="1" thickBot="1">
      <c r="A91" s="26"/>
      <c r="B91" s="457" t="s">
        <v>128</v>
      </c>
      <c r="C91" s="458"/>
      <c r="D91" s="51">
        <v>7.7</v>
      </c>
      <c r="E91" s="52">
        <v>4.7</v>
      </c>
      <c r="F91" s="52">
        <v>63.3</v>
      </c>
      <c r="G91" s="53">
        <v>0</v>
      </c>
      <c r="H91" s="51">
        <v>0</v>
      </c>
      <c r="I91" s="52">
        <v>0</v>
      </c>
      <c r="J91" s="52">
        <v>0</v>
      </c>
      <c r="K91" s="53">
        <v>0</v>
      </c>
      <c r="L91" s="51">
        <v>7.7</v>
      </c>
      <c r="M91" s="52">
        <v>4.7</v>
      </c>
      <c r="N91" s="52">
        <v>0</v>
      </c>
      <c r="O91" s="53">
        <v>0</v>
      </c>
      <c r="P91" s="51">
        <v>0</v>
      </c>
      <c r="Q91" s="52">
        <v>0</v>
      </c>
      <c r="R91" s="52">
        <v>0</v>
      </c>
      <c r="S91" s="54">
        <v>0</v>
      </c>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row>
    <row r="92" spans="1:220" ht="16.899999999999999" customHeight="1">
      <c r="A92" s="26"/>
      <c r="B92" s="77"/>
      <c r="C92" s="43" t="s">
        <v>129</v>
      </c>
      <c r="D92" s="45">
        <v>0</v>
      </c>
      <c r="E92" s="46">
        <v>0</v>
      </c>
      <c r="F92" s="46">
        <v>0</v>
      </c>
      <c r="G92" s="47">
        <v>0</v>
      </c>
      <c r="H92" s="45">
        <v>0</v>
      </c>
      <c r="I92" s="46">
        <v>0</v>
      </c>
      <c r="J92" s="46">
        <v>0</v>
      </c>
      <c r="K92" s="47">
        <v>0</v>
      </c>
      <c r="L92" s="45">
        <v>0</v>
      </c>
      <c r="M92" s="46">
        <v>0</v>
      </c>
      <c r="N92" s="46">
        <v>0</v>
      </c>
      <c r="O92" s="47">
        <v>0</v>
      </c>
      <c r="P92" s="45">
        <v>0</v>
      </c>
      <c r="Q92" s="46">
        <v>0</v>
      </c>
      <c r="R92" s="46">
        <v>0</v>
      </c>
      <c r="S92" s="48">
        <v>0</v>
      </c>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row>
    <row r="93" spans="1:220" ht="16.899999999999999" customHeight="1" thickBot="1">
      <c r="A93" s="26"/>
      <c r="B93" s="77"/>
      <c r="C93" s="43" t="s">
        <v>130</v>
      </c>
      <c r="D93" s="78">
        <v>0</v>
      </c>
      <c r="E93" s="79">
        <v>0</v>
      </c>
      <c r="F93" s="79">
        <v>0</v>
      </c>
      <c r="G93" s="80">
        <v>0</v>
      </c>
      <c r="H93" s="78">
        <v>0</v>
      </c>
      <c r="I93" s="79">
        <v>0</v>
      </c>
      <c r="J93" s="79">
        <v>0</v>
      </c>
      <c r="K93" s="80">
        <v>0</v>
      </c>
      <c r="L93" s="78">
        <v>0</v>
      </c>
      <c r="M93" s="79">
        <v>0</v>
      </c>
      <c r="N93" s="79">
        <v>0</v>
      </c>
      <c r="O93" s="80">
        <v>0</v>
      </c>
      <c r="P93" s="78">
        <v>0</v>
      </c>
      <c r="Q93" s="79">
        <v>0</v>
      </c>
      <c r="R93" s="79">
        <v>0</v>
      </c>
      <c r="S93" s="81">
        <v>0</v>
      </c>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row>
    <row r="94" spans="1:220" ht="16.899999999999999" customHeight="1" thickTop="1">
      <c r="A94" s="26"/>
      <c r="B94" s="449" t="s">
        <v>131</v>
      </c>
      <c r="C94" s="450"/>
      <c r="D94" s="45">
        <v>25779.760000000006</v>
      </c>
      <c r="E94" s="46">
        <v>2844.0790000000006</v>
      </c>
      <c r="F94" s="46">
        <v>1994.3300000000002</v>
      </c>
      <c r="G94" s="47">
        <v>0</v>
      </c>
      <c r="H94" s="45">
        <v>89.8</v>
      </c>
      <c r="I94" s="46">
        <v>2846.130000000001</v>
      </c>
      <c r="J94" s="46">
        <v>1055.1200000000001</v>
      </c>
      <c r="K94" s="47">
        <v>3991.05</v>
      </c>
      <c r="L94" s="45">
        <v>0</v>
      </c>
      <c r="M94" s="46">
        <v>72.099999999999994</v>
      </c>
      <c r="N94" s="46">
        <v>0</v>
      </c>
      <c r="O94" s="47">
        <v>0</v>
      </c>
      <c r="P94" s="45">
        <v>0</v>
      </c>
      <c r="Q94" s="46">
        <v>0</v>
      </c>
      <c r="R94" s="46">
        <v>0</v>
      </c>
      <c r="S94" s="48">
        <v>0</v>
      </c>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row>
    <row r="95" spans="1:220" ht="16.899999999999999" customHeight="1">
      <c r="A95" s="26"/>
      <c r="B95" s="451" t="s">
        <v>132</v>
      </c>
      <c r="C95" s="452"/>
      <c r="D95" s="39">
        <v>96</v>
      </c>
      <c r="E95" s="40">
        <v>4.7</v>
      </c>
      <c r="F95" s="40">
        <v>159.6</v>
      </c>
      <c r="G95" s="41">
        <v>0</v>
      </c>
      <c r="H95" s="39">
        <v>0</v>
      </c>
      <c r="I95" s="40">
        <v>0</v>
      </c>
      <c r="J95" s="40">
        <v>0</v>
      </c>
      <c r="K95" s="41">
        <v>0</v>
      </c>
      <c r="L95" s="39">
        <v>93.3</v>
      </c>
      <c r="M95" s="40">
        <v>31</v>
      </c>
      <c r="N95" s="40">
        <v>33</v>
      </c>
      <c r="O95" s="41">
        <v>0</v>
      </c>
      <c r="P95" s="39">
        <v>0</v>
      </c>
      <c r="Q95" s="40">
        <v>56.699999999999996</v>
      </c>
      <c r="R95" s="40">
        <v>8.1999999999999993</v>
      </c>
      <c r="S95" s="42">
        <v>64.899999999999991</v>
      </c>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row>
    <row r="96" spans="1:220" ht="16.899999999999999" customHeight="1">
      <c r="A96" s="26"/>
      <c r="B96" s="453" t="s">
        <v>133</v>
      </c>
      <c r="C96" s="454"/>
      <c r="D96" s="39">
        <v>0</v>
      </c>
      <c r="E96" s="40">
        <v>0</v>
      </c>
      <c r="F96" s="40">
        <v>0</v>
      </c>
      <c r="G96" s="41">
        <v>0</v>
      </c>
      <c r="H96" s="39">
        <v>0</v>
      </c>
      <c r="I96" s="40">
        <v>0</v>
      </c>
      <c r="J96" s="40">
        <v>0</v>
      </c>
      <c r="K96" s="41">
        <v>0</v>
      </c>
      <c r="L96" s="39">
        <v>0</v>
      </c>
      <c r="M96" s="40">
        <v>0</v>
      </c>
      <c r="N96" s="40">
        <v>0</v>
      </c>
      <c r="O96" s="41">
        <v>0</v>
      </c>
      <c r="P96" s="39">
        <v>0</v>
      </c>
      <c r="Q96" s="40">
        <v>0</v>
      </c>
      <c r="R96" s="40">
        <v>0</v>
      </c>
      <c r="S96" s="42">
        <v>0</v>
      </c>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row>
    <row r="97" spans="1:220" ht="16.899999999999999" customHeight="1" thickBot="1">
      <c r="A97" s="26"/>
      <c r="B97" s="455" t="s">
        <v>134</v>
      </c>
      <c r="C97" s="456"/>
      <c r="D97" s="82">
        <v>25875.760000000006</v>
      </c>
      <c r="E97" s="83">
        <v>2848.7790000000005</v>
      </c>
      <c r="F97" s="83">
        <v>2153.9300000000003</v>
      </c>
      <c r="G97" s="84">
        <v>0</v>
      </c>
      <c r="H97" s="82">
        <v>89.8</v>
      </c>
      <c r="I97" s="83">
        <v>2846.130000000001</v>
      </c>
      <c r="J97" s="83">
        <v>1055.1200000000001</v>
      </c>
      <c r="K97" s="84">
        <v>3991.05</v>
      </c>
      <c r="L97" s="82">
        <v>93.3</v>
      </c>
      <c r="M97" s="83">
        <v>103.1</v>
      </c>
      <c r="N97" s="83">
        <v>33</v>
      </c>
      <c r="O97" s="84">
        <v>0</v>
      </c>
      <c r="P97" s="82">
        <v>0</v>
      </c>
      <c r="Q97" s="83">
        <v>56.699999999999996</v>
      </c>
      <c r="R97" s="83">
        <v>8.1999999999999993</v>
      </c>
      <c r="S97" s="85">
        <v>64.899999999999991</v>
      </c>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row>
    <row r="98" spans="1:220" ht="16.899999999999999" customHeight="1">
      <c r="A98" s="26"/>
      <c r="B98" s="86" t="s">
        <v>135</v>
      </c>
      <c r="C98" s="87"/>
      <c r="D98" s="88"/>
      <c r="E98" s="88"/>
      <c r="F98" s="88"/>
      <c r="G98" s="89"/>
      <c r="H98" s="89"/>
      <c r="I98" s="90"/>
      <c r="J98" s="90"/>
      <c r="K98" s="91"/>
      <c r="L98" s="89"/>
      <c r="M98" s="89"/>
      <c r="N98" s="89"/>
      <c r="O98" s="89"/>
      <c r="P98" s="89"/>
      <c r="Q98" s="89"/>
      <c r="R98" s="89"/>
      <c r="S98" s="89"/>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row>
    <row r="99" spans="1:220" ht="16.899999999999999" customHeight="1">
      <c r="A99" s="26"/>
      <c r="B99" s="92" t="s">
        <v>136</v>
      </c>
      <c r="C99" s="93"/>
      <c r="D99" s="88"/>
      <c r="E99" s="88"/>
      <c r="F99" s="88"/>
      <c r="G99" s="89"/>
      <c r="H99" s="89"/>
      <c r="I99" s="94"/>
      <c r="J99" s="94"/>
      <c r="K99" s="91"/>
      <c r="L99" s="89"/>
      <c r="M99" s="89"/>
      <c r="N99" s="89"/>
      <c r="O99" s="89"/>
      <c r="P99" s="89"/>
      <c r="Q99" s="89"/>
      <c r="R99" s="89"/>
      <c r="S99" s="89"/>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row>
    <row r="100" spans="1:220" ht="16.899999999999999" customHeight="1">
      <c r="A100" s="26"/>
      <c r="B100" s="92" t="s">
        <v>137</v>
      </c>
      <c r="C100" s="93"/>
      <c r="D100" s="88"/>
      <c r="E100" s="88"/>
      <c r="F100" s="88"/>
      <c r="G100" s="89"/>
      <c r="H100" s="89"/>
      <c r="I100" s="90"/>
      <c r="J100" s="90"/>
      <c r="K100" s="91"/>
      <c r="L100" s="89"/>
      <c r="M100" s="89"/>
      <c r="N100" s="89"/>
      <c r="O100" s="89"/>
      <c r="P100" s="89"/>
      <c r="Q100" s="89"/>
      <c r="R100" s="89"/>
      <c r="S100" s="89"/>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row>
    <row r="101" spans="1:220" ht="16.899999999999999" customHeight="1">
      <c r="A101" s="26"/>
      <c r="B101" s="95" t="s">
        <v>138</v>
      </c>
      <c r="C101" s="93"/>
      <c r="D101" s="88"/>
      <c r="E101" s="88"/>
      <c r="F101" s="88"/>
      <c r="G101" s="89"/>
      <c r="H101" s="89"/>
      <c r="I101" s="90"/>
      <c r="J101" s="90"/>
      <c r="K101" s="91"/>
      <c r="L101" s="89"/>
      <c r="M101" s="89"/>
      <c r="N101" s="89"/>
      <c r="O101" s="89"/>
      <c r="P101" s="89"/>
      <c r="Q101" s="89"/>
      <c r="R101" s="89"/>
      <c r="S101" s="89"/>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row>
    <row r="102" spans="1:220" ht="16.899999999999999" customHeight="1">
      <c r="A102" s="26"/>
      <c r="B102" s="95" t="s">
        <v>139</v>
      </c>
      <c r="C102" s="93"/>
      <c r="D102" s="88"/>
      <c r="E102" s="88"/>
      <c r="F102" s="88"/>
      <c r="G102" s="89"/>
      <c r="H102" s="89"/>
      <c r="I102" s="90"/>
      <c r="J102" s="90"/>
      <c r="K102" s="91"/>
      <c r="L102" s="89"/>
      <c r="M102" s="89"/>
      <c r="N102" s="89"/>
      <c r="O102" s="89"/>
      <c r="P102" s="89"/>
      <c r="Q102" s="89"/>
      <c r="R102" s="89"/>
      <c r="S102" s="89"/>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row>
    <row r="103" spans="1:220" ht="16.899999999999999" customHeight="1">
      <c r="A103" s="26"/>
      <c r="B103" s="96" t="s">
        <v>140</v>
      </c>
      <c r="C103" s="93"/>
      <c r="D103" s="88"/>
      <c r="E103" s="88"/>
      <c r="F103" s="88"/>
      <c r="G103" s="89"/>
      <c r="H103" s="89"/>
      <c r="I103" s="90"/>
      <c r="J103" s="90"/>
      <c r="K103" s="91"/>
      <c r="L103" s="89"/>
      <c r="M103" s="89"/>
      <c r="N103" s="89"/>
      <c r="O103" s="89"/>
      <c r="P103" s="89"/>
      <c r="Q103" s="89"/>
      <c r="R103" s="89"/>
      <c r="S103" s="89"/>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row>
    <row r="104" spans="1:220" ht="16.899999999999999" customHeight="1">
      <c r="A104" s="26"/>
      <c r="B104" s="96" t="s">
        <v>141</v>
      </c>
      <c r="C104" s="93"/>
      <c r="D104" s="88"/>
      <c r="E104" s="88"/>
      <c r="F104" s="88"/>
      <c r="G104" s="89"/>
      <c r="H104" s="89"/>
      <c r="I104" s="90"/>
      <c r="J104" s="90"/>
      <c r="K104" s="91"/>
      <c r="L104" s="89"/>
      <c r="M104" s="89"/>
      <c r="N104" s="89"/>
      <c r="O104" s="89"/>
      <c r="P104" s="89"/>
      <c r="Q104" s="89"/>
      <c r="R104" s="89"/>
      <c r="S104" s="89"/>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row>
    <row r="105" spans="1:220" ht="16.899999999999999" customHeight="1">
      <c r="A105" s="26"/>
      <c r="B105" s="96" t="s">
        <v>142</v>
      </c>
      <c r="C105" s="87"/>
      <c r="D105" s="88"/>
      <c r="E105" s="88"/>
      <c r="F105" s="88"/>
      <c r="G105" s="89"/>
      <c r="H105" s="89"/>
      <c r="I105" s="90"/>
      <c r="J105" s="90"/>
      <c r="K105" s="91"/>
      <c r="L105" s="89"/>
      <c r="M105" s="89"/>
      <c r="N105" s="89"/>
      <c r="O105" s="89"/>
      <c r="P105" s="89"/>
      <c r="Q105" s="89"/>
      <c r="R105" s="89"/>
      <c r="S105" s="89"/>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row>
    <row r="106" spans="1:220" ht="16.899999999999999" customHeight="1">
      <c r="A106" s="26"/>
      <c r="B106" s="86"/>
      <c r="C106" s="26"/>
      <c r="D106" s="88"/>
      <c r="E106" s="88"/>
      <c r="F106" s="88"/>
      <c r="G106" s="89"/>
      <c r="H106" s="89"/>
      <c r="I106" s="11"/>
      <c r="J106" s="11"/>
      <c r="K106" s="11"/>
      <c r="L106" s="89"/>
      <c r="M106" s="89"/>
      <c r="N106" s="89"/>
      <c r="O106" s="89"/>
      <c r="P106" s="89"/>
      <c r="Q106" s="89"/>
      <c r="R106" s="89"/>
      <c r="S106" s="89"/>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row>
    <row r="107" spans="1:220" ht="16.899999999999999" customHeight="1">
      <c r="A107" s="26"/>
      <c r="B107" s="96"/>
      <c r="C107" s="26"/>
      <c r="D107" s="88"/>
      <c r="E107" s="88"/>
      <c r="F107" s="88"/>
      <c r="G107" s="89"/>
      <c r="H107" s="89"/>
      <c r="I107" s="11"/>
      <c r="J107" s="11"/>
      <c r="K107" s="11"/>
      <c r="L107" s="89"/>
      <c r="M107" s="89"/>
      <c r="N107" s="89"/>
      <c r="O107" s="89"/>
      <c r="P107" s="89"/>
      <c r="Q107" s="89"/>
      <c r="R107" s="89"/>
      <c r="S107" s="89"/>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row>
    <row r="108" spans="1:220" ht="16.899999999999999" customHeight="1">
      <c r="A108" s="26"/>
      <c r="B108" s="96"/>
      <c r="C108" s="26"/>
      <c r="D108" s="88"/>
      <c r="E108" s="88"/>
      <c r="F108" s="88"/>
      <c r="G108" s="89"/>
      <c r="H108" s="89"/>
      <c r="I108" s="11"/>
      <c r="J108" s="11"/>
      <c r="K108" s="11"/>
      <c r="L108" s="89"/>
      <c r="M108" s="89"/>
      <c r="N108" s="89"/>
      <c r="O108" s="89"/>
      <c r="P108" s="89"/>
      <c r="Q108" s="89"/>
      <c r="R108" s="89"/>
      <c r="S108" s="89"/>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row>
    <row r="109" spans="1:220" ht="16.899999999999999" customHeight="1">
      <c r="A109" s="26"/>
      <c r="B109" s="86"/>
      <c r="C109" s="26"/>
      <c r="D109" s="88"/>
      <c r="E109" s="88"/>
      <c r="F109" s="88"/>
      <c r="G109" s="89"/>
      <c r="H109" s="89"/>
      <c r="I109" s="11"/>
      <c r="J109" s="11"/>
      <c r="K109" s="11"/>
      <c r="L109" s="89"/>
      <c r="M109" s="89"/>
      <c r="N109" s="89"/>
      <c r="O109" s="89"/>
      <c r="P109" s="89"/>
      <c r="Q109" s="89"/>
      <c r="R109" s="89"/>
      <c r="S109" s="89"/>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row>
    <row r="110" spans="1:220" ht="16.5" customHeight="1">
      <c r="A110" s="26"/>
      <c r="B110" s="86"/>
      <c r="C110" s="26"/>
      <c r="D110" s="97"/>
      <c r="E110" s="88"/>
      <c r="F110" s="88"/>
      <c r="G110" s="88"/>
      <c r="H110" s="88"/>
      <c r="I110" s="89"/>
      <c r="J110" s="89"/>
      <c r="K110" s="89"/>
      <c r="L110" s="98"/>
      <c r="M110" s="89"/>
      <c r="N110" s="89"/>
      <c r="O110" s="89"/>
      <c r="P110" s="89"/>
      <c r="Q110" s="89"/>
      <c r="R110" s="89"/>
      <c r="S110" s="89"/>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row>
    <row r="111" spans="1:220" ht="16.899999999999999" customHeight="1">
      <c r="A111" s="26"/>
      <c r="B111" s="96"/>
      <c r="C111" s="26"/>
      <c r="D111" s="88"/>
      <c r="E111" s="88"/>
      <c r="F111" s="88"/>
      <c r="G111" s="88"/>
      <c r="H111" s="88"/>
      <c r="I111" s="89"/>
      <c r="J111" s="89"/>
      <c r="K111" s="89"/>
      <c r="L111" s="89"/>
      <c r="M111" s="89"/>
      <c r="N111" s="89"/>
      <c r="O111" s="89"/>
      <c r="P111" s="89"/>
      <c r="Q111" s="89"/>
      <c r="R111" s="89"/>
      <c r="S111" s="89"/>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row>
    <row r="112" spans="1:220" ht="16.5" customHeight="1">
      <c r="A112" s="26"/>
      <c r="B112" s="86"/>
      <c r="C112" s="26"/>
    </row>
    <row r="113" spans="1:3" ht="16.5" customHeight="1">
      <c r="A113" s="26"/>
      <c r="B113" s="96"/>
      <c r="C113" s="26"/>
    </row>
    <row r="114" spans="1:3">
      <c r="B114" s="96"/>
      <c r="C114" s="26"/>
    </row>
  </sheetData>
  <mergeCells count="30">
    <mergeCell ref="B3:B6"/>
    <mergeCell ref="C3:C6"/>
    <mergeCell ref="D3:K3"/>
    <mergeCell ref="L3:S3"/>
    <mergeCell ref="D4:G4"/>
    <mergeCell ref="H4:K4"/>
    <mergeCell ref="L4:O4"/>
    <mergeCell ref="P4:S4"/>
    <mergeCell ref="B66:B69"/>
    <mergeCell ref="B8:B10"/>
    <mergeCell ref="B13:B16"/>
    <mergeCell ref="B17:B20"/>
    <mergeCell ref="B27:B30"/>
    <mergeCell ref="B31:C31"/>
    <mergeCell ref="B32:B35"/>
    <mergeCell ref="B40:B44"/>
    <mergeCell ref="B48:B50"/>
    <mergeCell ref="B55:B57"/>
    <mergeCell ref="B58:B60"/>
    <mergeCell ref="B61:B64"/>
    <mergeCell ref="B94:C94"/>
    <mergeCell ref="B95:C95"/>
    <mergeCell ref="B96:C96"/>
    <mergeCell ref="B97:C97"/>
    <mergeCell ref="B71:C71"/>
    <mergeCell ref="B77:B81"/>
    <mergeCell ref="B82:B84"/>
    <mergeCell ref="B85:C85"/>
    <mergeCell ref="B86:B89"/>
    <mergeCell ref="B91:C91"/>
  </mergeCells>
  <phoneticPr fontId="3"/>
  <printOptions horizontalCentered="1"/>
  <pageMargins left="0.39370078740157483" right="0.39370078740157483" top="0.59055118110236227" bottom="0.59055118110236227" header="0.39370078740157483" footer="0.31496062992125984"/>
  <pageSetup paperSize="9" scale="52" orientation="portrait" horizontalDpi="4294967292" r:id="rId1"/>
  <headerFooter alignWithMargins="0"/>
  <rowBreaks count="1" manualBreakCount="1">
    <brk id="71" min="1" max="1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B0F0"/>
  </sheetPr>
  <dimension ref="A1:HT105"/>
  <sheetViews>
    <sheetView view="pageBreakPreview" zoomScaleNormal="75" zoomScaleSheetLayoutView="100" workbookViewId="0">
      <pane ySplit="7" topLeftCell="A95" activePane="bottomLeft" state="frozen"/>
      <selection pane="bottomLeft" activeCell="K99" sqref="K99"/>
    </sheetView>
  </sheetViews>
  <sheetFormatPr defaultColWidth="7.875" defaultRowHeight="13.5"/>
  <cols>
    <col min="1" max="1" width="2.5" style="1" customWidth="1"/>
    <col min="2" max="2" width="10.25" style="1" customWidth="1"/>
    <col min="3" max="3" width="16.625" style="1" customWidth="1"/>
    <col min="4" max="6" width="7.625" style="260" customWidth="1"/>
    <col min="7" max="7" width="7.625" style="4" customWidth="1"/>
    <col min="8" max="9" width="8.5" style="363" customWidth="1"/>
    <col min="10" max="12" width="7.625" style="4" customWidth="1"/>
    <col min="13" max="13" width="0.125" style="4" customWidth="1"/>
    <col min="14" max="14" width="10.25" style="4" customWidth="1"/>
    <col min="15" max="15" width="16.625" style="4" customWidth="1"/>
    <col min="16" max="18" width="7.625" style="262" customWidth="1"/>
    <col min="19" max="19" width="7.625" style="5" customWidth="1"/>
    <col min="20" max="21" width="8.5" style="374" customWidth="1"/>
    <col min="22" max="22" width="7.625" style="5" customWidth="1"/>
    <col min="23" max="25" width="7.625" style="262" customWidth="1"/>
    <col min="26" max="26" width="7.625" style="5" customWidth="1"/>
    <col min="27" max="28" width="7.625" style="374" customWidth="1"/>
    <col min="29" max="29" width="7.625" style="5" customWidth="1"/>
    <col min="30" max="71" width="7.625" style="8" customWidth="1"/>
    <col min="72" max="94" width="7.625" style="1" customWidth="1"/>
    <col min="95" max="16384" width="7.875" style="1"/>
  </cols>
  <sheetData>
    <row r="1" spans="1:228" ht="15.75" customHeight="1">
      <c r="B1" s="2"/>
      <c r="C1" s="2"/>
      <c r="D1" s="372"/>
      <c r="K1" s="356"/>
      <c r="L1" s="356"/>
      <c r="M1" s="356"/>
      <c r="N1" s="356"/>
      <c r="O1" s="356"/>
      <c r="P1" s="373"/>
      <c r="W1" s="373"/>
    </row>
    <row r="2" spans="1:228" ht="21.75" thickBot="1">
      <c r="B2" s="9" t="s">
        <v>3136</v>
      </c>
      <c r="K2" s="356"/>
      <c r="L2" s="356"/>
      <c r="M2" s="356"/>
      <c r="N2" s="375" t="s">
        <v>3137</v>
      </c>
      <c r="O2" s="356"/>
    </row>
    <row r="3" spans="1:228" s="12" customFormat="1" ht="16.899999999999999" customHeight="1">
      <c r="B3" s="469" t="s">
        <v>1</v>
      </c>
      <c r="C3" s="472" t="s">
        <v>2</v>
      </c>
      <c r="D3" s="502" t="s">
        <v>3092</v>
      </c>
      <c r="E3" s="502"/>
      <c r="F3" s="502"/>
      <c r="G3" s="502"/>
      <c r="H3" s="502"/>
      <c r="I3" s="502"/>
      <c r="J3" s="504"/>
      <c r="K3" s="112"/>
      <c r="L3" s="112"/>
      <c r="M3" s="376"/>
      <c r="N3" s="469" t="s">
        <v>1</v>
      </c>
      <c r="O3" s="472" t="s">
        <v>2</v>
      </c>
      <c r="P3" s="502" t="s">
        <v>3093</v>
      </c>
      <c r="Q3" s="502"/>
      <c r="R3" s="502"/>
      <c r="S3" s="502"/>
      <c r="T3" s="502"/>
      <c r="U3" s="502"/>
      <c r="V3" s="502"/>
      <c r="W3" s="503" t="s">
        <v>3094</v>
      </c>
      <c r="X3" s="559"/>
      <c r="Y3" s="559"/>
      <c r="Z3" s="559"/>
      <c r="AA3" s="502"/>
      <c r="AB3" s="502"/>
      <c r="AC3" s="504"/>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4"/>
      <c r="BR3" s="14"/>
      <c r="BS3" s="14"/>
    </row>
    <row r="4" spans="1:228" s="12" customFormat="1" ht="16.899999999999999" customHeight="1">
      <c r="B4" s="470"/>
      <c r="C4" s="473"/>
      <c r="D4" s="324" t="s">
        <v>3124</v>
      </c>
      <c r="E4" s="324" t="s">
        <v>169</v>
      </c>
      <c r="F4" s="324" t="s">
        <v>3127</v>
      </c>
      <c r="G4" s="327" t="s">
        <v>3138</v>
      </c>
      <c r="H4" s="377" t="s">
        <v>3129</v>
      </c>
      <c r="I4" s="377" t="s">
        <v>3139</v>
      </c>
      <c r="J4" s="378" t="s">
        <v>3140</v>
      </c>
      <c r="K4" s="379"/>
      <c r="L4" s="379"/>
      <c r="M4" s="380"/>
      <c r="N4" s="470"/>
      <c r="O4" s="473"/>
      <c r="P4" s="324" t="s">
        <v>3124</v>
      </c>
      <c r="Q4" s="324" t="s">
        <v>169</v>
      </c>
      <c r="R4" s="324" t="s">
        <v>3127</v>
      </c>
      <c r="S4" s="327" t="s">
        <v>3138</v>
      </c>
      <c r="T4" s="377" t="s">
        <v>3129</v>
      </c>
      <c r="U4" s="377" t="s">
        <v>3139</v>
      </c>
      <c r="V4" s="327" t="s">
        <v>3140</v>
      </c>
      <c r="W4" s="324" t="s">
        <v>3124</v>
      </c>
      <c r="X4" s="324" t="s">
        <v>169</v>
      </c>
      <c r="Y4" s="324" t="s">
        <v>3127</v>
      </c>
      <c r="Z4" s="327" t="s">
        <v>3138</v>
      </c>
      <c r="AA4" s="377" t="s">
        <v>3129</v>
      </c>
      <c r="AB4" s="377" t="s">
        <v>3139</v>
      </c>
      <c r="AC4" s="378" t="s">
        <v>3140</v>
      </c>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14"/>
      <c r="BR4" s="14"/>
      <c r="BS4" s="14"/>
    </row>
    <row r="5" spans="1:228" s="12" customFormat="1" ht="16.899999999999999" customHeight="1">
      <c r="B5" s="470"/>
      <c r="C5" s="473"/>
      <c r="D5" s="365"/>
      <c r="E5" s="365" t="s">
        <v>173</v>
      </c>
      <c r="F5" s="365"/>
      <c r="G5" s="334" t="s">
        <v>3141</v>
      </c>
      <c r="H5" s="330" t="s">
        <v>3132</v>
      </c>
      <c r="I5" s="330"/>
      <c r="J5" s="381" t="s">
        <v>3142</v>
      </c>
      <c r="K5" s="382"/>
      <c r="L5" s="382"/>
      <c r="M5" s="383"/>
      <c r="N5" s="470"/>
      <c r="O5" s="473"/>
      <c r="P5" s="365"/>
      <c r="Q5" s="365" t="s">
        <v>173</v>
      </c>
      <c r="R5" s="365"/>
      <c r="S5" s="334" t="s">
        <v>3141</v>
      </c>
      <c r="T5" s="330" t="s">
        <v>3132</v>
      </c>
      <c r="U5" s="330"/>
      <c r="V5" s="334" t="s">
        <v>3142</v>
      </c>
      <c r="W5" s="365"/>
      <c r="X5" s="365" t="s">
        <v>173</v>
      </c>
      <c r="Y5" s="365"/>
      <c r="Z5" s="334" t="s">
        <v>3141</v>
      </c>
      <c r="AA5" s="330" t="s">
        <v>3132</v>
      </c>
      <c r="AB5" s="330"/>
      <c r="AC5" s="381" t="s">
        <v>3142</v>
      </c>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14"/>
      <c r="BR5" s="14"/>
      <c r="BS5" s="14"/>
    </row>
    <row r="6" spans="1:228" s="12" customFormat="1" ht="16.899999999999999" customHeight="1" thickBot="1">
      <c r="B6" s="471"/>
      <c r="C6" s="474"/>
      <c r="D6" s="338" t="s">
        <v>178</v>
      </c>
      <c r="E6" s="338" t="s">
        <v>178</v>
      </c>
      <c r="F6" s="338" t="s">
        <v>178</v>
      </c>
      <c r="G6" s="138" t="s">
        <v>179</v>
      </c>
      <c r="H6" s="337" t="s">
        <v>3134</v>
      </c>
      <c r="I6" s="337" t="s">
        <v>3134</v>
      </c>
      <c r="J6" s="139" t="s">
        <v>179</v>
      </c>
      <c r="K6" s="384"/>
      <c r="L6" s="384"/>
      <c r="M6" s="385"/>
      <c r="N6" s="471"/>
      <c r="O6" s="474"/>
      <c r="P6" s="338" t="s">
        <v>178</v>
      </c>
      <c r="Q6" s="338" t="s">
        <v>178</v>
      </c>
      <c r="R6" s="338" t="s">
        <v>178</v>
      </c>
      <c r="S6" s="138" t="s">
        <v>179</v>
      </c>
      <c r="T6" s="337" t="s">
        <v>3134</v>
      </c>
      <c r="U6" s="337" t="s">
        <v>3134</v>
      </c>
      <c r="V6" s="138" t="s">
        <v>179</v>
      </c>
      <c r="W6" s="338" t="s">
        <v>178</v>
      </c>
      <c r="X6" s="338" t="s">
        <v>178</v>
      </c>
      <c r="Y6" s="338" t="s">
        <v>178</v>
      </c>
      <c r="Z6" s="138" t="s">
        <v>179</v>
      </c>
      <c r="AA6" s="337" t="s">
        <v>3134</v>
      </c>
      <c r="AB6" s="337" t="s">
        <v>3134</v>
      </c>
      <c r="AC6" s="139" t="s">
        <v>179</v>
      </c>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4"/>
      <c r="BR6" s="14"/>
      <c r="BS6" s="14"/>
    </row>
    <row r="7" spans="1:228" ht="16.899999999999999" customHeight="1">
      <c r="A7" s="26"/>
      <c r="B7" s="27" t="s">
        <v>15</v>
      </c>
      <c r="C7" s="28" t="s">
        <v>16</v>
      </c>
      <c r="D7" s="140">
        <v>21749</v>
      </c>
      <c r="E7" s="140">
        <v>11967.7</v>
      </c>
      <c r="F7" s="140">
        <v>8567.2999999999993</v>
      </c>
      <c r="G7" s="140">
        <v>39.391696169938847</v>
      </c>
      <c r="H7" s="340">
        <v>1133300</v>
      </c>
      <c r="I7" s="340">
        <v>833686</v>
      </c>
      <c r="J7" s="153">
        <v>73.562693020382952</v>
      </c>
      <c r="K7" s="386"/>
      <c r="L7" s="386"/>
      <c r="M7" s="386"/>
      <c r="N7" s="27" t="s">
        <v>15</v>
      </c>
      <c r="O7" s="28" t="s">
        <v>16</v>
      </c>
      <c r="P7" s="140">
        <v>11587</v>
      </c>
      <c r="Q7" s="140">
        <v>11586.6</v>
      </c>
      <c r="R7" s="140">
        <v>8455.7999999999993</v>
      </c>
      <c r="S7" s="140">
        <v>72.976611720031059</v>
      </c>
      <c r="T7" s="340">
        <v>1012267</v>
      </c>
      <c r="U7" s="340">
        <v>821532</v>
      </c>
      <c r="V7" s="140">
        <v>81.157639239449679</v>
      </c>
      <c r="W7" s="140">
        <v>10162</v>
      </c>
      <c r="X7" s="140">
        <v>381.1</v>
      </c>
      <c r="Y7" s="140">
        <v>111.5</v>
      </c>
      <c r="Z7" s="140">
        <v>1.0972249557173785</v>
      </c>
      <c r="AA7" s="340">
        <v>0</v>
      </c>
      <c r="AB7" s="340">
        <v>0</v>
      </c>
      <c r="AC7" s="141">
        <v>0</v>
      </c>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row>
    <row r="8" spans="1:228" ht="16.899999999999999" customHeight="1">
      <c r="A8" s="26"/>
      <c r="B8" s="459" t="s">
        <v>17</v>
      </c>
      <c r="C8" s="33" t="s">
        <v>18</v>
      </c>
      <c r="D8" s="142">
        <v>6197</v>
      </c>
      <c r="E8" s="142">
        <v>5447</v>
      </c>
      <c r="F8" s="142">
        <v>3141</v>
      </c>
      <c r="G8" s="142">
        <v>50.685815717282559</v>
      </c>
      <c r="H8" s="341">
        <v>514545</v>
      </c>
      <c r="I8" s="341">
        <v>360348</v>
      </c>
      <c r="J8" s="143">
        <v>70.032358685829237</v>
      </c>
      <c r="K8" s="386"/>
      <c r="L8" s="386"/>
      <c r="M8" s="386"/>
      <c r="N8" s="459" t="s">
        <v>17</v>
      </c>
      <c r="O8" s="33" t="s">
        <v>18</v>
      </c>
      <c r="P8" s="142">
        <v>5467</v>
      </c>
      <c r="Q8" s="142">
        <v>5447</v>
      </c>
      <c r="R8" s="142">
        <v>3141</v>
      </c>
      <c r="S8" s="142">
        <v>57.453813791841959</v>
      </c>
      <c r="T8" s="341">
        <v>505840</v>
      </c>
      <c r="U8" s="341">
        <v>360348</v>
      </c>
      <c r="V8" s="142">
        <v>71.237545468922974</v>
      </c>
      <c r="W8" s="142">
        <v>730</v>
      </c>
      <c r="X8" s="142">
        <v>0</v>
      </c>
      <c r="Y8" s="142">
        <v>0</v>
      </c>
      <c r="Z8" s="142">
        <v>0</v>
      </c>
      <c r="AA8" s="341">
        <v>0</v>
      </c>
      <c r="AB8" s="341">
        <v>0</v>
      </c>
      <c r="AC8" s="143">
        <v>0</v>
      </c>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row>
    <row r="9" spans="1:228" ht="16.899999999999999" customHeight="1">
      <c r="A9" s="26"/>
      <c r="B9" s="460"/>
      <c r="C9" s="38" t="s">
        <v>19</v>
      </c>
      <c r="D9" s="144">
        <v>5575</v>
      </c>
      <c r="E9" s="144">
        <v>4845</v>
      </c>
      <c r="F9" s="144">
        <v>2830.5</v>
      </c>
      <c r="G9" s="144">
        <v>50.771300448430488</v>
      </c>
      <c r="H9" s="342">
        <v>460027</v>
      </c>
      <c r="I9" s="342">
        <v>327548</v>
      </c>
      <c r="J9" s="145">
        <v>71.201907714112437</v>
      </c>
      <c r="K9" s="386"/>
      <c r="L9" s="386"/>
      <c r="M9" s="386"/>
      <c r="N9" s="460"/>
      <c r="O9" s="38" t="s">
        <v>19</v>
      </c>
      <c r="P9" s="144">
        <v>4845</v>
      </c>
      <c r="Q9" s="144">
        <v>4845</v>
      </c>
      <c r="R9" s="144">
        <v>2830.5</v>
      </c>
      <c r="S9" s="144">
        <v>58.421052631578952</v>
      </c>
      <c r="T9" s="342">
        <v>451322</v>
      </c>
      <c r="U9" s="342">
        <v>327548</v>
      </c>
      <c r="V9" s="144">
        <v>72.575234533215749</v>
      </c>
      <c r="W9" s="144">
        <v>730</v>
      </c>
      <c r="X9" s="144">
        <v>0</v>
      </c>
      <c r="Y9" s="144">
        <v>0</v>
      </c>
      <c r="Z9" s="144">
        <v>0</v>
      </c>
      <c r="AA9" s="342">
        <v>0</v>
      </c>
      <c r="AB9" s="342">
        <v>0</v>
      </c>
      <c r="AC9" s="145">
        <v>0</v>
      </c>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row>
    <row r="10" spans="1:228" ht="16.899999999999999" customHeight="1">
      <c r="A10" s="26"/>
      <c r="B10" s="461"/>
      <c r="C10" s="43" t="s">
        <v>20</v>
      </c>
      <c r="D10" s="144">
        <v>622</v>
      </c>
      <c r="E10" s="144">
        <v>602</v>
      </c>
      <c r="F10" s="144">
        <v>310.5</v>
      </c>
      <c r="G10" s="144">
        <v>49.919614147909968</v>
      </c>
      <c r="H10" s="342">
        <v>54518</v>
      </c>
      <c r="I10" s="342">
        <v>32800</v>
      </c>
      <c r="J10" s="145">
        <v>60.163615686562231</v>
      </c>
      <c r="K10" s="386"/>
      <c r="L10" s="386"/>
      <c r="M10" s="386"/>
      <c r="N10" s="461"/>
      <c r="O10" s="43" t="s">
        <v>20</v>
      </c>
      <c r="P10" s="144">
        <v>622</v>
      </c>
      <c r="Q10" s="144">
        <v>602</v>
      </c>
      <c r="R10" s="144">
        <v>310.5</v>
      </c>
      <c r="S10" s="144">
        <v>49.919614147909968</v>
      </c>
      <c r="T10" s="342">
        <v>54518</v>
      </c>
      <c r="U10" s="342">
        <v>32800</v>
      </c>
      <c r="V10" s="144">
        <v>60.163615686562231</v>
      </c>
      <c r="W10" s="144">
        <v>0</v>
      </c>
      <c r="X10" s="144">
        <v>0</v>
      </c>
      <c r="Y10" s="144">
        <v>0</v>
      </c>
      <c r="Z10" s="144">
        <v>0</v>
      </c>
      <c r="AA10" s="342">
        <v>0</v>
      </c>
      <c r="AB10" s="342">
        <v>0</v>
      </c>
      <c r="AC10" s="145">
        <v>0</v>
      </c>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row>
    <row r="11" spans="1:228" ht="16.899999999999999" customHeight="1">
      <c r="A11" s="26"/>
      <c r="B11" s="44" t="s">
        <v>21</v>
      </c>
      <c r="C11" s="33" t="s">
        <v>22</v>
      </c>
      <c r="D11" s="142">
        <v>7199</v>
      </c>
      <c r="E11" s="142">
        <v>3023</v>
      </c>
      <c r="F11" s="142">
        <v>2630.8</v>
      </c>
      <c r="G11" s="142">
        <v>36.543964439505487</v>
      </c>
      <c r="H11" s="341">
        <v>330100</v>
      </c>
      <c r="I11" s="341">
        <v>274293</v>
      </c>
      <c r="J11" s="143">
        <v>83.093910936079979</v>
      </c>
      <c r="K11" s="386"/>
      <c r="L11" s="386"/>
      <c r="M11" s="386"/>
      <c r="N11" s="44" t="s">
        <v>21</v>
      </c>
      <c r="O11" s="33" t="s">
        <v>22</v>
      </c>
      <c r="P11" s="142">
        <v>2749</v>
      </c>
      <c r="Q11" s="142">
        <v>2784</v>
      </c>
      <c r="R11" s="142">
        <v>2478.4</v>
      </c>
      <c r="S11" s="142">
        <v>90.156420516551478</v>
      </c>
      <c r="T11" s="341">
        <v>280590</v>
      </c>
      <c r="U11" s="341">
        <v>264529</v>
      </c>
      <c r="V11" s="142">
        <v>94.275989878470369</v>
      </c>
      <c r="W11" s="142">
        <v>4450</v>
      </c>
      <c r="X11" s="142">
        <v>239</v>
      </c>
      <c r="Y11" s="142">
        <v>152.4</v>
      </c>
      <c r="Z11" s="142">
        <v>3.4247191011235953</v>
      </c>
      <c r="AA11" s="341">
        <v>0</v>
      </c>
      <c r="AB11" s="341">
        <v>0</v>
      </c>
      <c r="AC11" s="143">
        <v>0</v>
      </c>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row>
    <row r="12" spans="1:228" ht="16.899999999999999" customHeight="1">
      <c r="A12" s="26"/>
      <c r="B12" s="44" t="s">
        <v>23</v>
      </c>
      <c r="C12" s="33" t="s">
        <v>24</v>
      </c>
      <c r="D12" s="142">
        <v>6598</v>
      </c>
      <c r="E12" s="142">
        <v>2299.5</v>
      </c>
      <c r="F12" s="142">
        <v>1751.1</v>
      </c>
      <c r="G12" s="142">
        <v>26.53986056380721</v>
      </c>
      <c r="H12" s="341">
        <v>240924</v>
      </c>
      <c r="I12" s="341">
        <v>181470</v>
      </c>
      <c r="J12" s="143">
        <v>75.322508342879914</v>
      </c>
      <c r="K12" s="386"/>
      <c r="L12" s="386"/>
      <c r="M12" s="386"/>
      <c r="N12" s="44" t="s">
        <v>23</v>
      </c>
      <c r="O12" s="33" t="s">
        <v>24</v>
      </c>
      <c r="P12" s="142">
        <v>2221</v>
      </c>
      <c r="Q12" s="142">
        <v>2220.5</v>
      </c>
      <c r="R12" s="142">
        <v>1727.6</v>
      </c>
      <c r="S12" s="142">
        <v>77.784781629896443</v>
      </c>
      <c r="T12" s="341">
        <v>208331</v>
      </c>
      <c r="U12" s="341">
        <v>179387</v>
      </c>
      <c r="V12" s="142">
        <v>86.106724395313222</v>
      </c>
      <c r="W12" s="142">
        <v>4377</v>
      </c>
      <c r="X12" s="142">
        <v>79</v>
      </c>
      <c r="Y12" s="142">
        <v>23.5</v>
      </c>
      <c r="Z12" s="142">
        <v>0.53689741832305227</v>
      </c>
      <c r="AA12" s="341">
        <v>0</v>
      </c>
      <c r="AB12" s="341">
        <v>0</v>
      </c>
      <c r="AC12" s="143">
        <v>0</v>
      </c>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row>
    <row r="13" spans="1:228" ht="16.899999999999999" customHeight="1">
      <c r="A13" s="26"/>
      <c r="B13" s="459" t="s">
        <v>25</v>
      </c>
      <c r="C13" s="43" t="s">
        <v>26</v>
      </c>
      <c r="D13" s="144">
        <v>2742</v>
      </c>
      <c r="E13" s="144">
        <v>2474</v>
      </c>
      <c r="F13" s="144">
        <v>1661.5</v>
      </c>
      <c r="G13" s="144">
        <v>60.59445660102115</v>
      </c>
      <c r="H13" s="342">
        <v>225018</v>
      </c>
      <c r="I13" s="342">
        <v>151765</v>
      </c>
      <c r="J13" s="145">
        <v>67.445715453874797</v>
      </c>
      <c r="K13" s="386"/>
      <c r="L13" s="386"/>
      <c r="M13" s="386"/>
      <c r="N13" s="459" t="s">
        <v>25</v>
      </c>
      <c r="O13" s="43" t="s">
        <v>26</v>
      </c>
      <c r="P13" s="144">
        <v>2474</v>
      </c>
      <c r="Q13" s="144">
        <v>2474</v>
      </c>
      <c r="R13" s="144">
        <v>1661.5</v>
      </c>
      <c r="S13" s="144">
        <v>67.15844785772029</v>
      </c>
      <c r="T13" s="342">
        <v>222790</v>
      </c>
      <c r="U13" s="342">
        <v>151765</v>
      </c>
      <c r="V13" s="144">
        <v>68.120202881637411</v>
      </c>
      <c r="W13" s="144">
        <v>268</v>
      </c>
      <c r="X13" s="144">
        <v>0</v>
      </c>
      <c r="Y13" s="144">
        <v>0</v>
      </c>
      <c r="Z13" s="144">
        <v>0</v>
      </c>
      <c r="AA13" s="342">
        <v>0</v>
      </c>
      <c r="AB13" s="342">
        <v>0</v>
      </c>
      <c r="AC13" s="145">
        <v>0</v>
      </c>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row>
    <row r="14" spans="1:228" ht="16.899999999999999" customHeight="1">
      <c r="A14" s="26"/>
      <c r="B14" s="460"/>
      <c r="C14" s="43" t="s">
        <v>27</v>
      </c>
      <c r="D14" s="144">
        <v>1803</v>
      </c>
      <c r="E14" s="144">
        <v>1302</v>
      </c>
      <c r="F14" s="144">
        <v>448.9</v>
      </c>
      <c r="G14" s="144">
        <v>24.89739323349972</v>
      </c>
      <c r="H14" s="342">
        <v>74954</v>
      </c>
      <c r="I14" s="342">
        <v>35901</v>
      </c>
      <c r="J14" s="145">
        <v>47.897377057928864</v>
      </c>
      <c r="K14" s="386"/>
      <c r="L14" s="386"/>
      <c r="M14" s="386"/>
      <c r="N14" s="460"/>
      <c r="O14" s="43" t="s">
        <v>27</v>
      </c>
      <c r="P14" s="144">
        <v>1302</v>
      </c>
      <c r="Q14" s="144">
        <v>1302</v>
      </c>
      <c r="R14" s="144">
        <v>448.9</v>
      </c>
      <c r="S14" s="144">
        <v>34.477726574500764</v>
      </c>
      <c r="T14" s="342">
        <v>70570</v>
      </c>
      <c r="U14" s="342">
        <v>35901</v>
      </c>
      <c r="V14" s="144">
        <v>50.872892163808977</v>
      </c>
      <c r="W14" s="144">
        <v>501</v>
      </c>
      <c r="X14" s="144">
        <v>0</v>
      </c>
      <c r="Y14" s="144">
        <v>0</v>
      </c>
      <c r="Z14" s="144">
        <v>0</v>
      </c>
      <c r="AA14" s="342">
        <v>0</v>
      </c>
      <c r="AB14" s="342">
        <v>0</v>
      </c>
      <c r="AC14" s="145">
        <v>0</v>
      </c>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row>
    <row r="15" spans="1:228" ht="16.899999999999999" customHeight="1">
      <c r="A15" s="26"/>
      <c r="B15" s="460"/>
      <c r="C15" s="43" t="s">
        <v>28</v>
      </c>
      <c r="D15" s="144">
        <v>3041</v>
      </c>
      <c r="E15" s="144">
        <v>1378.5</v>
      </c>
      <c r="F15" s="144">
        <v>519.70000000000005</v>
      </c>
      <c r="G15" s="144">
        <v>17.089773100953636</v>
      </c>
      <c r="H15" s="342">
        <v>131047</v>
      </c>
      <c r="I15" s="342">
        <v>50198</v>
      </c>
      <c r="J15" s="145">
        <v>38.305340831915267</v>
      </c>
      <c r="K15" s="386"/>
      <c r="L15" s="386"/>
      <c r="M15" s="386"/>
      <c r="N15" s="460"/>
      <c r="O15" s="43" t="s">
        <v>28</v>
      </c>
      <c r="P15" s="144">
        <v>1379</v>
      </c>
      <c r="Q15" s="144">
        <v>1378.5</v>
      </c>
      <c r="R15" s="144">
        <v>519.70000000000005</v>
      </c>
      <c r="S15" s="144">
        <v>37.686729514140687</v>
      </c>
      <c r="T15" s="342">
        <v>117272</v>
      </c>
      <c r="U15" s="342">
        <v>50198</v>
      </c>
      <c r="V15" s="144">
        <v>42.804761579916772</v>
      </c>
      <c r="W15" s="144">
        <v>1662</v>
      </c>
      <c r="X15" s="144">
        <v>0</v>
      </c>
      <c r="Y15" s="144">
        <v>0</v>
      </c>
      <c r="Z15" s="144">
        <v>0</v>
      </c>
      <c r="AA15" s="342">
        <v>0</v>
      </c>
      <c r="AB15" s="342">
        <v>0</v>
      </c>
      <c r="AC15" s="145">
        <v>0</v>
      </c>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row>
    <row r="16" spans="1:228" ht="16.899999999999999" customHeight="1">
      <c r="A16" s="26"/>
      <c r="B16" s="461"/>
      <c r="C16" s="33" t="s">
        <v>29</v>
      </c>
      <c r="D16" s="142">
        <v>7586</v>
      </c>
      <c r="E16" s="142">
        <v>5154.5</v>
      </c>
      <c r="F16" s="142">
        <v>2630.1000000000004</v>
      </c>
      <c r="G16" s="142">
        <v>34.670445557606122</v>
      </c>
      <c r="H16" s="341">
        <v>431019</v>
      </c>
      <c r="I16" s="341">
        <v>237864</v>
      </c>
      <c r="J16" s="143">
        <v>55.186430296576248</v>
      </c>
      <c r="K16" s="386"/>
      <c r="L16" s="386"/>
      <c r="M16" s="386"/>
      <c r="N16" s="461"/>
      <c r="O16" s="33" t="s">
        <v>29</v>
      </c>
      <c r="P16" s="142">
        <v>5155</v>
      </c>
      <c r="Q16" s="142">
        <v>5154.5</v>
      </c>
      <c r="R16" s="142">
        <v>2630.1000000000004</v>
      </c>
      <c r="S16" s="142">
        <v>51.020368574199814</v>
      </c>
      <c r="T16" s="341">
        <v>410632</v>
      </c>
      <c r="U16" s="341">
        <v>237864</v>
      </c>
      <c r="V16" s="142">
        <v>57.92631845545403</v>
      </c>
      <c r="W16" s="142">
        <v>2431</v>
      </c>
      <c r="X16" s="142">
        <v>0</v>
      </c>
      <c r="Y16" s="142">
        <v>0</v>
      </c>
      <c r="Z16" s="142">
        <v>0</v>
      </c>
      <c r="AA16" s="341">
        <v>0</v>
      </c>
      <c r="AB16" s="341">
        <v>0</v>
      </c>
      <c r="AC16" s="143">
        <v>0</v>
      </c>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row>
    <row r="17" spans="1:228" ht="16.899999999999999" customHeight="1">
      <c r="A17" s="26"/>
      <c r="B17" s="459" t="s">
        <v>30</v>
      </c>
      <c r="C17" s="43" t="s">
        <v>31</v>
      </c>
      <c r="D17" s="144">
        <v>6031</v>
      </c>
      <c r="E17" s="144">
        <v>2506</v>
      </c>
      <c r="F17" s="144">
        <v>2306.3000000000002</v>
      </c>
      <c r="G17" s="144">
        <v>38.240756093516829</v>
      </c>
      <c r="H17" s="342">
        <v>308307</v>
      </c>
      <c r="I17" s="342">
        <v>223770</v>
      </c>
      <c r="J17" s="145">
        <v>72.580252799968861</v>
      </c>
      <c r="K17" s="386"/>
      <c r="L17" s="386"/>
      <c r="M17" s="386"/>
      <c r="N17" s="459" t="s">
        <v>30</v>
      </c>
      <c r="O17" s="43" t="s">
        <v>31</v>
      </c>
      <c r="P17" s="144">
        <v>2872</v>
      </c>
      <c r="Q17" s="144">
        <v>2506</v>
      </c>
      <c r="R17" s="144">
        <v>2306.3000000000002</v>
      </c>
      <c r="S17" s="144">
        <v>80.302924791086355</v>
      </c>
      <c r="T17" s="342">
        <v>250886</v>
      </c>
      <c r="U17" s="342">
        <v>223770</v>
      </c>
      <c r="V17" s="144">
        <v>89.191903892604614</v>
      </c>
      <c r="W17" s="144">
        <v>3159</v>
      </c>
      <c r="X17" s="144">
        <v>0</v>
      </c>
      <c r="Y17" s="144">
        <v>0</v>
      </c>
      <c r="Z17" s="144">
        <v>0</v>
      </c>
      <c r="AA17" s="342">
        <v>0</v>
      </c>
      <c r="AB17" s="342">
        <v>0</v>
      </c>
      <c r="AC17" s="145">
        <v>0</v>
      </c>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row>
    <row r="18" spans="1:228" ht="16.899999999999999" customHeight="1">
      <c r="A18" s="26"/>
      <c r="B18" s="460"/>
      <c r="C18" s="43" t="s">
        <v>32</v>
      </c>
      <c r="D18" s="146">
        <v>3162</v>
      </c>
      <c r="E18" s="146">
        <v>1290</v>
      </c>
      <c r="F18" s="146">
        <v>439</v>
      </c>
      <c r="G18" s="146">
        <v>13.883617963314357</v>
      </c>
      <c r="H18" s="344">
        <v>56673</v>
      </c>
      <c r="I18" s="344">
        <v>39304</v>
      </c>
      <c r="J18" s="147">
        <v>69.352248866303185</v>
      </c>
      <c r="K18" s="386"/>
      <c r="L18" s="386"/>
      <c r="M18" s="387"/>
      <c r="N18" s="460"/>
      <c r="O18" s="43" t="s">
        <v>32</v>
      </c>
      <c r="P18" s="146">
        <v>657</v>
      </c>
      <c r="Q18" s="146">
        <v>656.6</v>
      </c>
      <c r="R18" s="146">
        <v>439</v>
      </c>
      <c r="S18" s="146">
        <v>66.818873668188743</v>
      </c>
      <c r="T18" s="344">
        <v>42642</v>
      </c>
      <c r="U18" s="344">
        <v>39304</v>
      </c>
      <c r="V18" s="146">
        <v>92.17203695886684</v>
      </c>
      <c r="W18" s="146">
        <v>2505</v>
      </c>
      <c r="X18" s="146">
        <v>633.4</v>
      </c>
      <c r="Y18" s="146">
        <v>0</v>
      </c>
      <c r="Z18" s="146">
        <v>0</v>
      </c>
      <c r="AA18" s="344">
        <v>0</v>
      </c>
      <c r="AB18" s="344">
        <v>0</v>
      </c>
      <c r="AC18" s="147">
        <v>0</v>
      </c>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row>
    <row r="19" spans="1:228" ht="16.899999999999999" customHeight="1">
      <c r="A19" s="26"/>
      <c r="B19" s="460"/>
      <c r="C19" s="43" t="s">
        <v>33</v>
      </c>
      <c r="D19" s="144">
        <v>1622</v>
      </c>
      <c r="E19" s="144">
        <v>655</v>
      </c>
      <c r="F19" s="144">
        <v>218</v>
      </c>
      <c r="G19" s="144">
        <v>13.440197287299629</v>
      </c>
      <c r="H19" s="342">
        <v>29021</v>
      </c>
      <c r="I19" s="342">
        <v>13902</v>
      </c>
      <c r="J19" s="145">
        <v>47.903242479583753</v>
      </c>
      <c r="K19" s="386"/>
      <c r="L19" s="386"/>
      <c r="M19" s="387"/>
      <c r="N19" s="460"/>
      <c r="O19" s="43" t="s">
        <v>33</v>
      </c>
      <c r="P19" s="144">
        <v>262</v>
      </c>
      <c r="Q19" s="144">
        <v>261.7</v>
      </c>
      <c r="R19" s="144">
        <v>218</v>
      </c>
      <c r="S19" s="144">
        <v>83.206106870229007</v>
      </c>
      <c r="T19" s="342">
        <v>18154</v>
      </c>
      <c r="U19" s="342">
        <v>13902</v>
      </c>
      <c r="V19" s="144">
        <v>76.578164591825498</v>
      </c>
      <c r="W19" s="144">
        <v>1360</v>
      </c>
      <c r="X19" s="144">
        <v>393.3</v>
      </c>
      <c r="Y19" s="144">
        <v>0</v>
      </c>
      <c r="Z19" s="144">
        <v>0</v>
      </c>
      <c r="AA19" s="342">
        <v>0</v>
      </c>
      <c r="AB19" s="342">
        <v>0</v>
      </c>
      <c r="AC19" s="145">
        <v>0</v>
      </c>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row>
    <row r="20" spans="1:228" ht="16.899999999999999" customHeight="1">
      <c r="A20" s="26"/>
      <c r="B20" s="461"/>
      <c r="C20" s="33" t="s">
        <v>34</v>
      </c>
      <c r="D20" s="142">
        <v>10815</v>
      </c>
      <c r="E20" s="142">
        <v>4451</v>
      </c>
      <c r="F20" s="142">
        <v>2963.3</v>
      </c>
      <c r="G20" s="142">
        <v>27.399907535829865</v>
      </c>
      <c r="H20" s="341">
        <v>394001</v>
      </c>
      <c r="I20" s="341">
        <v>276976</v>
      </c>
      <c r="J20" s="143">
        <v>70.298298735282401</v>
      </c>
      <c r="K20" s="386"/>
      <c r="L20" s="386"/>
      <c r="M20" s="387"/>
      <c r="N20" s="461"/>
      <c r="O20" s="33" t="s">
        <v>34</v>
      </c>
      <c r="P20" s="142">
        <v>3791</v>
      </c>
      <c r="Q20" s="142">
        <v>3424.2999999999997</v>
      </c>
      <c r="R20" s="142">
        <v>2963.3</v>
      </c>
      <c r="S20" s="142">
        <v>78.166710630440519</v>
      </c>
      <c r="T20" s="341">
        <v>311682</v>
      </c>
      <c r="U20" s="341">
        <v>276976</v>
      </c>
      <c r="V20" s="142">
        <v>88.864932848223503</v>
      </c>
      <c r="W20" s="142">
        <v>7024</v>
      </c>
      <c r="X20" s="142">
        <v>1026.7</v>
      </c>
      <c r="Y20" s="142">
        <v>0</v>
      </c>
      <c r="Z20" s="142">
        <v>0</v>
      </c>
      <c r="AA20" s="341">
        <v>0</v>
      </c>
      <c r="AB20" s="341">
        <v>0</v>
      </c>
      <c r="AC20" s="143">
        <v>0</v>
      </c>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row>
    <row r="21" spans="1:228" ht="16.899999999999999" customHeight="1">
      <c r="A21" s="26"/>
      <c r="B21" s="44" t="s">
        <v>35</v>
      </c>
      <c r="C21" s="33" t="s">
        <v>36</v>
      </c>
      <c r="D21" s="142">
        <v>510</v>
      </c>
      <c r="E21" s="142">
        <v>510</v>
      </c>
      <c r="F21" s="142">
        <v>439.8</v>
      </c>
      <c r="G21" s="142">
        <v>86.235294117647072</v>
      </c>
      <c r="H21" s="341">
        <v>71063</v>
      </c>
      <c r="I21" s="341">
        <v>64471</v>
      </c>
      <c r="J21" s="143">
        <v>90.723724019531957</v>
      </c>
      <c r="K21" s="386"/>
      <c r="L21" s="386"/>
      <c r="M21" s="387"/>
      <c r="N21" s="44" t="s">
        <v>35</v>
      </c>
      <c r="O21" s="33" t="s">
        <v>36</v>
      </c>
      <c r="P21" s="142">
        <v>510</v>
      </c>
      <c r="Q21" s="142">
        <v>510</v>
      </c>
      <c r="R21" s="142">
        <v>439.8</v>
      </c>
      <c r="S21" s="142">
        <v>86.235294117647072</v>
      </c>
      <c r="T21" s="341">
        <v>71063</v>
      </c>
      <c r="U21" s="341">
        <v>64471</v>
      </c>
      <c r="V21" s="142">
        <v>90.723724019531957</v>
      </c>
      <c r="W21" s="142">
        <v>0</v>
      </c>
      <c r="X21" s="142">
        <v>0</v>
      </c>
      <c r="Y21" s="142">
        <v>0</v>
      </c>
      <c r="Z21" s="142">
        <v>0</v>
      </c>
      <c r="AA21" s="341">
        <v>0</v>
      </c>
      <c r="AB21" s="341">
        <v>0</v>
      </c>
      <c r="AC21" s="143">
        <v>0</v>
      </c>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row>
    <row r="22" spans="1:228" ht="16.899999999999999" customHeight="1">
      <c r="A22" s="26"/>
      <c r="B22" s="44" t="s">
        <v>37</v>
      </c>
      <c r="C22" s="33" t="s">
        <v>38</v>
      </c>
      <c r="D22" s="142">
        <v>1817</v>
      </c>
      <c r="E22" s="142">
        <v>1315</v>
      </c>
      <c r="F22" s="142">
        <v>1107</v>
      </c>
      <c r="G22" s="142">
        <v>60.924600990643917</v>
      </c>
      <c r="H22" s="341">
        <v>108039</v>
      </c>
      <c r="I22" s="341">
        <v>90794</v>
      </c>
      <c r="J22" s="143">
        <v>84.038171401068126</v>
      </c>
      <c r="K22" s="386"/>
      <c r="L22" s="386"/>
      <c r="M22" s="387"/>
      <c r="N22" s="44" t="s">
        <v>37</v>
      </c>
      <c r="O22" s="33" t="s">
        <v>38</v>
      </c>
      <c r="P22" s="142">
        <v>1337</v>
      </c>
      <c r="Q22" s="142">
        <v>1315</v>
      </c>
      <c r="R22" s="142">
        <v>1107</v>
      </c>
      <c r="S22" s="142">
        <v>82.797307404637237</v>
      </c>
      <c r="T22" s="341">
        <v>108039</v>
      </c>
      <c r="U22" s="341">
        <v>90794</v>
      </c>
      <c r="V22" s="142">
        <v>84.038171401068126</v>
      </c>
      <c r="W22" s="142">
        <v>480</v>
      </c>
      <c r="X22" s="142">
        <v>0</v>
      </c>
      <c r="Y22" s="142">
        <v>0</v>
      </c>
      <c r="Z22" s="142">
        <v>0</v>
      </c>
      <c r="AA22" s="341">
        <v>0</v>
      </c>
      <c r="AB22" s="341">
        <v>0</v>
      </c>
      <c r="AC22" s="143">
        <v>0</v>
      </c>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row>
    <row r="23" spans="1:228" ht="16.899999999999999" customHeight="1">
      <c r="A23" s="26"/>
      <c r="B23" s="44" t="s">
        <v>39</v>
      </c>
      <c r="C23" s="33" t="s">
        <v>40</v>
      </c>
      <c r="D23" s="142">
        <v>1838</v>
      </c>
      <c r="E23" s="142">
        <v>1128</v>
      </c>
      <c r="F23" s="142">
        <v>1041.7</v>
      </c>
      <c r="G23" s="142">
        <v>56.675734494015238</v>
      </c>
      <c r="H23" s="341">
        <v>119712</v>
      </c>
      <c r="I23" s="341">
        <v>105728</v>
      </c>
      <c r="J23" s="143">
        <v>88.318631381983423</v>
      </c>
      <c r="K23" s="386"/>
      <c r="L23" s="386"/>
      <c r="M23" s="387"/>
      <c r="N23" s="44" t="s">
        <v>39</v>
      </c>
      <c r="O23" s="33" t="s">
        <v>40</v>
      </c>
      <c r="P23" s="142">
        <v>1010</v>
      </c>
      <c r="Q23" s="142">
        <v>1010</v>
      </c>
      <c r="R23" s="142">
        <v>1010</v>
      </c>
      <c r="S23" s="142">
        <v>100</v>
      </c>
      <c r="T23" s="341">
        <v>113056</v>
      </c>
      <c r="U23" s="341">
        <v>104589</v>
      </c>
      <c r="V23" s="142">
        <v>92.510791112369091</v>
      </c>
      <c r="W23" s="142">
        <v>828</v>
      </c>
      <c r="X23" s="142">
        <v>118</v>
      </c>
      <c r="Y23" s="142">
        <v>31.7</v>
      </c>
      <c r="Z23" s="142">
        <v>3.8285024154589369</v>
      </c>
      <c r="AA23" s="341">
        <v>0</v>
      </c>
      <c r="AB23" s="341">
        <v>0</v>
      </c>
      <c r="AC23" s="143">
        <v>0</v>
      </c>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row>
    <row r="24" spans="1:228" ht="16.899999999999999" customHeight="1">
      <c r="A24" s="26"/>
      <c r="B24" s="44" t="s">
        <v>41</v>
      </c>
      <c r="C24" s="33" t="s">
        <v>42</v>
      </c>
      <c r="D24" s="142">
        <v>906</v>
      </c>
      <c r="E24" s="142">
        <v>641</v>
      </c>
      <c r="F24" s="142">
        <v>575.20000000000005</v>
      </c>
      <c r="G24" s="142">
        <v>63.487858719646809</v>
      </c>
      <c r="H24" s="341">
        <v>65076</v>
      </c>
      <c r="I24" s="341">
        <v>62979</v>
      </c>
      <c r="J24" s="143">
        <v>96.777613866863348</v>
      </c>
      <c r="K24" s="386"/>
      <c r="L24" s="386"/>
      <c r="M24" s="387"/>
      <c r="N24" s="44" t="s">
        <v>41</v>
      </c>
      <c r="O24" s="33" t="s">
        <v>42</v>
      </c>
      <c r="P24" s="142">
        <v>641</v>
      </c>
      <c r="Q24" s="142">
        <v>641</v>
      </c>
      <c r="R24" s="142">
        <v>575.20000000000005</v>
      </c>
      <c r="S24" s="142">
        <v>89.734789391575674</v>
      </c>
      <c r="T24" s="341">
        <v>64421</v>
      </c>
      <c r="U24" s="341">
        <v>62979</v>
      </c>
      <c r="V24" s="142">
        <v>97.761599478430952</v>
      </c>
      <c r="W24" s="142">
        <v>265</v>
      </c>
      <c r="X24" s="142">
        <v>0</v>
      </c>
      <c r="Y24" s="142">
        <v>0</v>
      </c>
      <c r="Z24" s="142">
        <v>0</v>
      </c>
      <c r="AA24" s="341">
        <v>0</v>
      </c>
      <c r="AB24" s="341">
        <v>0</v>
      </c>
      <c r="AC24" s="143">
        <v>0</v>
      </c>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row>
    <row r="25" spans="1:228" ht="16.899999999999999" customHeight="1">
      <c r="A25" s="26"/>
      <c r="B25" s="44" t="s">
        <v>43</v>
      </c>
      <c r="C25" s="33" t="s">
        <v>44</v>
      </c>
      <c r="D25" s="142">
        <v>1104</v>
      </c>
      <c r="E25" s="142">
        <v>689</v>
      </c>
      <c r="F25" s="142">
        <v>601.20000000000005</v>
      </c>
      <c r="G25" s="142">
        <v>54.456521739130437</v>
      </c>
      <c r="H25" s="341">
        <v>70170</v>
      </c>
      <c r="I25" s="341">
        <v>59032</v>
      </c>
      <c r="J25" s="143">
        <v>84.127119851788507</v>
      </c>
      <c r="K25" s="386"/>
      <c r="L25" s="386"/>
      <c r="M25" s="387"/>
      <c r="N25" s="44" t="s">
        <v>43</v>
      </c>
      <c r="O25" s="33" t="s">
        <v>44</v>
      </c>
      <c r="P25" s="142">
        <v>684</v>
      </c>
      <c r="Q25" s="142">
        <v>667</v>
      </c>
      <c r="R25" s="142">
        <v>579.20000000000005</v>
      </c>
      <c r="S25" s="142">
        <v>84.67836257309942</v>
      </c>
      <c r="T25" s="341">
        <v>64700</v>
      </c>
      <c r="U25" s="341">
        <v>58392</v>
      </c>
      <c r="V25" s="142">
        <v>90.250386398763524</v>
      </c>
      <c r="W25" s="142">
        <v>420</v>
      </c>
      <c r="X25" s="142">
        <v>22</v>
      </c>
      <c r="Y25" s="142">
        <v>22</v>
      </c>
      <c r="Z25" s="142">
        <v>5.2380952380952381</v>
      </c>
      <c r="AA25" s="341">
        <v>0</v>
      </c>
      <c r="AB25" s="341">
        <v>0</v>
      </c>
      <c r="AC25" s="143">
        <v>0</v>
      </c>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row>
    <row r="26" spans="1:228" ht="16.899999999999999" customHeight="1">
      <c r="A26" s="26"/>
      <c r="B26" s="44" t="s">
        <v>45</v>
      </c>
      <c r="C26" s="33" t="s">
        <v>46</v>
      </c>
      <c r="D26" s="142">
        <v>2280</v>
      </c>
      <c r="E26" s="142">
        <v>1495</v>
      </c>
      <c r="F26" s="142">
        <v>1288.5</v>
      </c>
      <c r="G26" s="142">
        <v>56.513157894736842</v>
      </c>
      <c r="H26" s="341">
        <v>149511</v>
      </c>
      <c r="I26" s="341">
        <v>135835</v>
      </c>
      <c r="J26" s="143">
        <v>90.85284694771623</v>
      </c>
      <c r="K26" s="386"/>
      <c r="L26" s="386"/>
      <c r="M26" s="387"/>
      <c r="N26" s="44" t="s">
        <v>45</v>
      </c>
      <c r="O26" s="33" t="s">
        <v>46</v>
      </c>
      <c r="P26" s="142">
        <v>1299</v>
      </c>
      <c r="Q26" s="142">
        <v>1299</v>
      </c>
      <c r="R26" s="142">
        <v>1237.5</v>
      </c>
      <c r="S26" s="142">
        <v>95.265588914549653</v>
      </c>
      <c r="T26" s="341">
        <v>134679</v>
      </c>
      <c r="U26" s="341">
        <v>132667</v>
      </c>
      <c r="V26" s="142">
        <v>98.506077413702215</v>
      </c>
      <c r="W26" s="142">
        <v>981</v>
      </c>
      <c r="X26" s="142">
        <v>196</v>
      </c>
      <c r="Y26" s="142">
        <v>51</v>
      </c>
      <c r="Z26" s="142">
        <v>5.1987767584097861</v>
      </c>
      <c r="AA26" s="341">
        <v>0</v>
      </c>
      <c r="AB26" s="341">
        <v>0</v>
      </c>
      <c r="AC26" s="143">
        <v>0</v>
      </c>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row>
    <row r="27" spans="1:228" ht="16.899999999999999" customHeight="1">
      <c r="A27" s="26"/>
      <c r="B27" s="459" t="s">
        <v>47</v>
      </c>
      <c r="C27" s="43" t="s">
        <v>48</v>
      </c>
      <c r="D27" s="144">
        <v>1970</v>
      </c>
      <c r="E27" s="144">
        <v>1275.0999999999999</v>
      </c>
      <c r="F27" s="144">
        <v>731.3</v>
      </c>
      <c r="G27" s="144">
        <v>37.121827411167516</v>
      </c>
      <c r="H27" s="342">
        <v>103247</v>
      </c>
      <c r="I27" s="342">
        <v>85440</v>
      </c>
      <c r="J27" s="145">
        <v>82.75300977268104</v>
      </c>
      <c r="K27" s="386"/>
      <c r="L27" s="386"/>
      <c r="M27" s="387"/>
      <c r="N27" s="459" t="s">
        <v>47</v>
      </c>
      <c r="O27" s="43" t="s">
        <v>48</v>
      </c>
      <c r="P27" s="144">
        <v>749</v>
      </c>
      <c r="Q27" s="144">
        <v>749</v>
      </c>
      <c r="R27" s="144">
        <v>613.79999999999995</v>
      </c>
      <c r="S27" s="144">
        <v>81.949265687583434</v>
      </c>
      <c r="T27" s="342">
        <v>90335</v>
      </c>
      <c r="U27" s="342">
        <v>83051</v>
      </c>
      <c r="V27" s="144">
        <v>91.936680135052868</v>
      </c>
      <c r="W27" s="144">
        <v>1221</v>
      </c>
      <c r="X27" s="144">
        <v>526.1</v>
      </c>
      <c r="Y27" s="144">
        <v>117.5</v>
      </c>
      <c r="Z27" s="144">
        <v>9.6232596232596244</v>
      </c>
      <c r="AA27" s="342">
        <v>0</v>
      </c>
      <c r="AB27" s="342">
        <v>0</v>
      </c>
      <c r="AC27" s="145">
        <v>0</v>
      </c>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row>
    <row r="28" spans="1:228" ht="16.899999999999999" customHeight="1">
      <c r="A28" s="26"/>
      <c r="B28" s="460"/>
      <c r="C28" s="43" t="s">
        <v>49</v>
      </c>
      <c r="D28" s="144">
        <v>1467</v>
      </c>
      <c r="E28" s="144">
        <v>910.9</v>
      </c>
      <c r="F28" s="144">
        <v>859</v>
      </c>
      <c r="G28" s="144">
        <v>58.554873892297209</v>
      </c>
      <c r="H28" s="342">
        <v>100118</v>
      </c>
      <c r="I28" s="342">
        <v>88633</v>
      </c>
      <c r="J28" s="145">
        <v>88.528536327133978</v>
      </c>
      <c r="K28" s="386"/>
      <c r="L28" s="386"/>
      <c r="M28" s="387"/>
      <c r="N28" s="460"/>
      <c r="O28" s="43" t="s">
        <v>49</v>
      </c>
      <c r="P28" s="144">
        <v>870</v>
      </c>
      <c r="Q28" s="144">
        <v>870.9</v>
      </c>
      <c r="R28" s="144">
        <v>839.8</v>
      </c>
      <c r="S28" s="144">
        <v>96.52873563218391</v>
      </c>
      <c r="T28" s="342">
        <v>89980</v>
      </c>
      <c r="U28" s="342">
        <v>86747</v>
      </c>
      <c r="V28" s="144">
        <v>96.406979328739723</v>
      </c>
      <c r="W28" s="144">
        <v>597</v>
      </c>
      <c r="X28" s="144">
        <v>40</v>
      </c>
      <c r="Y28" s="144">
        <v>19.2</v>
      </c>
      <c r="Z28" s="144">
        <v>3.21608040201005</v>
      </c>
      <c r="AA28" s="342">
        <v>0</v>
      </c>
      <c r="AB28" s="342">
        <v>0</v>
      </c>
      <c r="AC28" s="145">
        <v>0</v>
      </c>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row>
    <row r="29" spans="1:228" ht="16.899999999999999" customHeight="1">
      <c r="A29" s="26"/>
      <c r="B29" s="460"/>
      <c r="C29" s="43" t="s">
        <v>50</v>
      </c>
      <c r="D29" s="144">
        <v>1530</v>
      </c>
      <c r="E29" s="144">
        <v>894</v>
      </c>
      <c r="F29" s="144">
        <v>652</v>
      </c>
      <c r="G29" s="144">
        <v>42.614379084967318</v>
      </c>
      <c r="H29" s="342">
        <v>35752</v>
      </c>
      <c r="I29" s="342">
        <v>32415</v>
      </c>
      <c r="J29" s="145">
        <v>90.666256433206541</v>
      </c>
      <c r="K29" s="386"/>
      <c r="L29" s="386"/>
      <c r="M29" s="387"/>
      <c r="N29" s="460"/>
      <c r="O29" s="43" t="s">
        <v>50</v>
      </c>
      <c r="P29" s="144">
        <v>284</v>
      </c>
      <c r="Q29" s="144">
        <v>284</v>
      </c>
      <c r="R29" s="144">
        <v>275</v>
      </c>
      <c r="S29" s="144">
        <v>96.83098591549296</v>
      </c>
      <c r="T29" s="342">
        <v>27110</v>
      </c>
      <c r="U29" s="342">
        <v>26893</v>
      </c>
      <c r="V29" s="144">
        <v>99.199557358908152</v>
      </c>
      <c r="W29" s="144">
        <v>1246</v>
      </c>
      <c r="X29" s="144">
        <v>610</v>
      </c>
      <c r="Y29" s="144">
        <v>377</v>
      </c>
      <c r="Z29" s="144">
        <v>30.256821829855539</v>
      </c>
      <c r="AA29" s="342">
        <v>0</v>
      </c>
      <c r="AB29" s="342">
        <v>0</v>
      </c>
      <c r="AC29" s="145">
        <v>0</v>
      </c>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row>
    <row r="30" spans="1:228" ht="16.899999999999999" customHeight="1">
      <c r="A30" s="49"/>
      <c r="B30" s="461"/>
      <c r="C30" s="50" t="s">
        <v>34</v>
      </c>
      <c r="D30" s="142">
        <v>4967</v>
      </c>
      <c r="E30" s="142">
        <v>3080</v>
      </c>
      <c r="F30" s="142">
        <v>2242.3000000000002</v>
      </c>
      <c r="G30" s="142">
        <v>45.143950070465074</v>
      </c>
      <c r="H30" s="341">
        <v>239117</v>
      </c>
      <c r="I30" s="341">
        <v>206488</v>
      </c>
      <c r="J30" s="143">
        <v>86.354378818737274</v>
      </c>
      <c r="K30" s="386"/>
      <c r="L30" s="386"/>
      <c r="M30" s="387"/>
      <c r="N30" s="461"/>
      <c r="O30" s="50" t="s">
        <v>34</v>
      </c>
      <c r="P30" s="142">
        <v>1903</v>
      </c>
      <c r="Q30" s="142">
        <v>1903.9</v>
      </c>
      <c r="R30" s="142">
        <v>1728.6</v>
      </c>
      <c r="S30" s="142">
        <v>90.835522858644254</v>
      </c>
      <c r="T30" s="341">
        <v>207425</v>
      </c>
      <c r="U30" s="341">
        <v>196691</v>
      </c>
      <c r="V30" s="142">
        <v>94.825117512353856</v>
      </c>
      <c r="W30" s="142">
        <v>3064</v>
      </c>
      <c r="X30" s="142">
        <v>1176.0999999999999</v>
      </c>
      <c r="Y30" s="142">
        <v>513.70000000000005</v>
      </c>
      <c r="Z30" s="142">
        <v>16.765665796344649</v>
      </c>
      <c r="AA30" s="341">
        <v>0</v>
      </c>
      <c r="AB30" s="341">
        <v>0</v>
      </c>
      <c r="AC30" s="143">
        <v>0</v>
      </c>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row>
    <row r="31" spans="1:228" ht="16.899999999999999" customHeight="1" thickBot="1">
      <c r="A31" s="26"/>
      <c r="B31" s="457" t="s">
        <v>51</v>
      </c>
      <c r="C31" s="458"/>
      <c r="D31" s="148">
        <v>73566</v>
      </c>
      <c r="E31" s="148">
        <v>41200.699999999997</v>
      </c>
      <c r="F31" s="148">
        <v>28979.3</v>
      </c>
      <c r="G31" s="148">
        <v>39.392246418182317</v>
      </c>
      <c r="H31" s="345">
        <v>3866577</v>
      </c>
      <c r="I31" s="345">
        <v>2889964</v>
      </c>
      <c r="J31" s="149">
        <v>74.742181521278383</v>
      </c>
      <c r="K31" s="386"/>
      <c r="L31" s="386"/>
      <c r="M31" s="387"/>
      <c r="N31" s="457" t="s">
        <v>51</v>
      </c>
      <c r="O31" s="458"/>
      <c r="P31" s="148">
        <v>38354</v>
      </c>
      <c r="Q31" s="148">
        <v>37962.799999999996</v>
      </c>
      <c r="R31" s="148">
        <v>28073.5</v>
      </c>
      <c r="S31" s="148">
        <v>73.195755331908018</v>
      </c>
      <c r="T31" s="345">
        <v>3492725</v>
      </c>
      <c r="U31" s="345">
        <v>2851219</v>
      </c>
      <c r="V31" s="148">
        <v>81.633080188105282</v>
      </c>
      <c r="W31" s="148">
        <v>35212</v>
      </c>
      <c r="X31" s="148">
        <v>3237.9</v>
      </c>
      <c r="Y31" s="148">
        <v>905.8</v>
      </c>
      <c r="Z31" s="148">
        <v>2.5724184936953312</v>
      </c>
      <c r="AA31" s="345">
        <v>0</v>
      </c>
      <c r="AB31" s="345">
        <v>0</v>
      </c>
      <c r="AC31" s="149">
        <v>0</v>
      </c>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row>
    <row r="32" spans="1:228" ht="16.899999999999999" customHeight="1">
      <c r="A32" s="26"/>
      <c r="B32" s="462" t="s">
        <v>52</v>
      </c>
      <c r="C32" s="43" t="s">
        <v>53</v>
      </c>
      <c r="D32" s="146">
        <v>10916</v>
      </c>
      <c r="E32" s="146">
        <v>3653</v>
      </c>
      <c r="F32" s="146">
        <v>3437.6</v>
      </c>
      <c r="G32" s="146">
        <v>31.491388787101503</v>
      </c>
      <c r="H32" s="344">
        <v>330766</v>
      </c>
      <c r="I32" s="344">
        <v>269170</v>
      </c>
      <c r="J32" s="147">
        <v>81.377771596838855</v>
      </c>
      <c r="K32" s="386"/>
      <c r="L32" s="386"/>
      <c r="M32" s="387"/>
      <c r="N32" s="462" t="s">
        <v>52</v>
      </c>
      <c r="O32" s="43" t="s">
        <v>53</v>
      </c>
      <c r="P32" s="146">
        <v>3219</v>
      </c>
      <c r="Q32" s="146">
        <v>3243</v>
      </c>
      <c r="R32" s="146">
        <v>3186.6</v>
      </c>
      <c r="S32" s="146">
        <v>98.993476234855535</v>
      </c>
      <c r="T32" s="344">
        <v>258994</v>
      </c>
      <c r="U32" s="344">
        <v>252250</v>
      </c>
      <c r="V32" s="146">
        <v>97.396078673637234</v>
      </c>
      <c r="W32" s="146">
        <v>7697</v>
      </c>
      <c r="X32" s="146">
        <v>410</v>
      </c>
      <c r="Y32" s="146">
        <v>251</v>
      </c>
      <c r="Z32" s="146">
        <v>3.2610107834221123</v>
      </c>
      <c r="AA32" s="344">
        <v>0</v>
      </c>
      <c r="AB32" s="344">
        <v>0</v>
      </c>
      <c r="AC32" s="147">
        <v>0</v>
      </c>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row>
    <row r="33" spans="1:228" ht="16.899999999999999" customHeight="1">
      <c r="A33" s="26"/>
      <c r="B33" s="460"/>
      <c r="C33" s="43" t="s">
        <v>54</v>
      </c>
      <c r="D33" s="144">
        <v>4750</v>
      </c>
      <c r="E33" s="144">
        <v>641</v>
      </c>
      <c r="F33" s="144">
        <v>412.8</v>
      </c>
      <c r="G33" s="144">
        <v>8.690526315789473</v>
      </c>
      <c r="H33" s="342">
        <v>53758</v>
      </c>
      <c r="I33" s="342">
        <v>28119</v>
      </c>
      <c r="J33" s="145">
        <v>52.306633431303254</v>
      </c>
      <c r="K33" s="386"/>
      <c r="L33" s="386"/>
      <c r="M33" s="387"/>
      <c r="N33" s="460"/>
      <c r="O33" s="43" t="s">
        <v>54</v>
      </c>
      <c r="P33" s="144">
        <v>613</v>
      </c>
      <c r="Q33" s="144">
        <v>482</v>
      </c>
      <c r="R33" s="144">
        <v>318</v>
      </c>
      <c r="S33" s="144">
        <v>51.876019575856446</v>
      </c>
      <c r="T33" s="342">
        <v>34078</v>
      </c>
      <c r="U33" s="342">
        <v>24237</v>
      </c>
      <c r="V33" s="144">
        <v>71.122131580491811</v>
      </c>
      <c r="W33" s="144">
        <v>4137</v>
      </c>
      <c r="X33" s="144">
        <v>159</v>
      </c>
      <c r="Y33" s="144">
        <v>94.8</v>
      </c>
      <c r="Z33" s="144">
        <v>2.2915155910079767</v>
      </c>
      <c r="AA33" s="342">
        <v>0</v>
      </c>
      <c r="AB33" s="342">
        <v>0</v>
      </c>
      <c r="AC33" s="145">
        <v>0</v>
      </c>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row>
    <row r="34" spans="1:228" ht="16.899999999999999" customHeight="1">
      <c r="A34" s="26"/>
      <c r="B34" s="460"/>
      <c r="C34" s="43" t="s">
        <v>55</v>
      </c>
      <c r="D34" s="144">
        <v>4172</v>
      </c>
      <c r="E34" s="144">
        <v>504</v>
      </c>
      <c r="F34" s="144">
        <v>220.2</v>
      </c>
      <c r="G34" s="144">
        <v>5.278044103547459</v>
      </c>
      <c r="H34" s="342">
        <v>23322</v>
      </c>
      <c r="I34" s="342">
        <v>10000</v>
      </c>
      <c r="J34" s="145">
        <v>42.87796929937398</v>
      </c>
      <c r="K34" s="386"/>
      <c r="L34" s="386"/>
      <c r="M34" s="387"/>
      <c r="N34" s="460"/>
      <c r="O34" s="43" t="s">
        <v>55</v>
      </c>
      <c r="P34" s="144">
        <v>250</v>
      </c>
      <c r="Q34" s="144">
        <v>250</v>
      </c>
      <c r="R34" s="144">
        <v>220.2</v>
      </c>
      <c r="S34" s="144">
        <v>88.08</v>
      </c>
      <c r="T34" s="342">
        <v>11016</v>
      </c>
      <c r="U34" s="342">
        <v>10000</v>
      </c>
      <c r="V34" s="144">
        <v>90.777051561365283</v>
      </c>
      <c r="W34" s="144">
        <v>3922</v>
      </c>
      <c r="X34" s="144">
        <v>254</v>
      </c>
      <c r="Y34" s="144">
        <v>0</v>
      </c>
      <c r="Z34" s="144">
        <v>0</v>
      </c>
      <c r="AA34" s="342">
        <v>0</v>
      </c>
      <c r="AB34" s="342">
        <v>0</v>
      </c>
      <c r="AC34" s="145">
        <v>0</v>
      </c>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row>
    <row r="35" spans="1:228" ht="16.899999999999999" customHeight="1">
      <c r="A35" s="26"/>
      <c r="B35" s="461"/>
      <c r="C35" s="33" t="s">
        <v>34</v>
      </c>
      <c r="D35" s="142">
        <v>19838</v>
      </c>
      <c r="E35" s="142">
        <v>4798</v>
      </c>
      <c r="F35" s="142">
        <v>4070.6</v>
      </c>
      <c r="G35" s="142">
        <v>20.519205565077126</v>
      </c>
      <c r="H35" s="341">
        <v>407846</v>
      </c>
      <c r="I35" s="341">
        <v>307289</v>
      </c>
      <c r="J35" s="143">
        <v>75.344370178940096</v>
      </c>
      <c r="K35" s="386"/>
      <c r="L35" s="386"/>
      <c r="M35" s="387"/>
      <c r="N35" s="461"/>
      <c r="O35" s="33" t="s">
        <v>34</v>
      </c>
      <c r="P35" s="142">
        <v>4082</v>
      </c>
      <c r="Q35" s="142">
        <v>3975</v>
      </c>
      <c r="R35" s="142">
        <v>3724.7999999999997</v>
      </c>
      <c r="S35" s="142">
        <v>91.249387555120038</v>
      </c>
      <c r="T35" s="341">
        <v>304088</v>
      </c>
      <c r="U35" s="341">
        <v>286487</v>
      </c>
      <c r="V35" s="142">
        <v>94.211872878903478</v>
      </c>
      <c r="W35" s="142">
        <v>15756</v>
      </c>
      <c r="X35" s="142">
        <v>823</v>
      </c>
      <c r="Y35" s="142">
        <v>345.8</v>
      </c>
      <c r="Z35" s="142">
        <v>2.1947194719471947</v>
      </c>
      <c r="AA35" s="341">
        <v>0</v>
      </c>
      <c r="AB35" s="341">
        <v>0</v>
      </c>
      <c r="AC35" s="143">
        <v>0</v>
      </c>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row>
    <row r="36" spans="1:228" ht="16.899999999999999" customHeight="1">
      <c r="A36" s="26"/>
      <c r="B36" s="55" t="s">
        <v>56</v>
      </c>
      <c r="C36" s="28" t="s">
        <v>57</v>
      </c>
      <c r="D36" s="142">
        <v>6737</v>
      </c>
      <c r="E36" s="142">
        <v>1209</v>
      </c>
      <c r="F36" s="142">
        <v>564.79999999999995</v>
      </c>
      <c r="G36" s="142">
        <v>8.3835535104645977</v>
      </c>
      <c r="H36" s="341">
        <v>90530</v>
      </c>
      <c r="I36" s="341">
        <v>39136</v>
      </c>
      <c r="J36" s="143">
        <v>43.229868551861259</v>
      </c>
      <c r="K36" s="386"/>
      <c r="L36" s="386"/>
      <c r="M36" s="387"/>
      <c r="N36" s="55" t="s">
        <v>56</v>
      </c>
      <c r="O36" s="28" t="s">
        <v>57</v>
      </c>
      <c r="P36" s="142">
        <v>1113</v>
      </c>
      <c r="Q36" s="142">
        <v>1052.9000000000001</v>
      </c>
      <c r="R36" s="142">
        <v>564.79999999999995</v>
      </c>
      <c r="S36" s="142">
        <v>50.74573225516621</v>
      </c>
      <c r="T36" s="341">
        <v>57132</v>
      </c>
      <c r="U36" s="341">
        <v>39136</v>
      </c>
      <c r="V36" s="142">
        <v>68.501015192886655</v>
      </c>
      <c r="W36" s="142">
        <v>5624</v>
      </c>
      <c r="X36" s="142">
        <v>156.1</v>
      </c>
      <c r="Y36" s="142">
        <v>0</v>
      </c>
      <c r="Z36" s="142">
        <v>0</v>
      </c>
      <c r="AA36" s="341">
        <v>0</v>
      </c>
      <c r="AB36" s="341">
        <v>0</v>
      </c>
      <c r="AC36" s="143">
        <v>0</v>
      </c>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row>
    <row r="37" spans="1:228" ht="16.899999999999999" customHeight="1">
      <c r="A37" s="26"/>
      <c r="B37" s="44" t="s">
        <v>58</v>
      </c>
      <c r="C37" s="33" t="s">
        <v>59</v>
      </c>
      <c r="D37" s="142">
        <v>5012</v>
      </c>
      <c r="E37" s="142">
        <v>1665</v>
      </c>
      <c r="F37" s="142">
        <v>724.5</v>
      </c>
      <c r="G37" s="142">
        <v>14.455307262569834</v>
      </c>
      <c r="H37" s="341">
        <v>67199</v>
      </c>
      <c r="I37" s="341">
        <v>42796</v>
      </c>
      <c r="J37" s="143">
        <v>63.685471509992709</v>
      </c>
      <c r="K37" s="386"/>
      <c r="L37" s="386"/>
      <c r="M37" s="387"/>
      <c r="N37" s="44" t="s">
        <v>58</v>
      </c>
      <c r="O37" s="33" t="s">
        <v>59</v>
      </c>
      <c r="P37" s="142">
        <v>1204</v>
      </c>
      <c r="Q37" s="142">
        <v>1204</v>
      </c>
      <c r="R37" s="142">
        <v>622.5</v>
      </c>
      <c r="S37" s="142">
        <v>51.702657807308974</v>
      </c>
      <c r="T37" s="341">
        <v>51084</v>
      </c>
      <c r="U37" s="341">
        <v>39332</v>
      </c>
      <c r="V37" s="142">
        <v>76.994753738939778</v>
      </c>
      <c r="W37" s="142">
        <v>3808</v>
      </c>
      <c r="X37" s="142">
        <v>461</v>
      </c>
      <c r="Y37" s="142">
        <v>102</v>
      </c>
      <c r="Z37" s="142">
        <v>2.6785714285714284</v>
      </c>
      <c r="AA37" s="341">
        <v>0</v>
      </c>
      <c r="AB37" s="341">
        <v>0</v>
      </c>
      <c r="AC37" s="143">
        <v>0</v>
      </c>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row>
    <row r="38" spans="1:228" ht="16.899999999999999" customHeight="1">
      <c r="A38" s="26"/>
      <c r="B38" s="44" t="s">
        <v>60</v>
      </c>
      <c r="C38" s="56" t="s">
        <v>3104</v>
      </c>
      <c r="D38" s="142">
        <v>11247</v>
      </c>
      <c r="E38" s="142">
        <v>2061</v>
      </c>
      <c r="F38" s="142">
        <v>686.6</v>
      </c>
      <c r="G38" s="142">
        <v>6.1047390415221834</v>
      </c>
      <c r="H38" s="341">
        <v>103994</v>
      </c>
      <c r="I38" s="341">
        <v>44397</v>
      </c>
      <c r="J38" s="143">
        <v>42.691886070350208</v>
      </c>
      <c r="K38" s="386"/>
      <c r="L38" s="386"/>
      <c r="M38" s="387"/>
      <c r="N38" s="44" t="s">
        <v>60</v>
      </c>
      <c r="O38" s="56" t="s">
        <v>3104</v>
      </c>
      <c r="P38" s="142">
        <v>1334</v>
      </c>
      <c r="Q38" s="142">
        <v>1134.7</v>
      </c>
      <c r="R38" s="142">
        <v>686.6</v>
      </c>
      <c r="S38" s="142">
        <v>51.469265367316339</v>
      </c>
      <c r="T38" s="341">
        <v>58779</v>
      </c>
      <c r="U38" s="341">
        <v>44397</v>
      </c>
      <c r="V38" s="142">
        <v>75.532077782881643</v>
      </c>
      <c r="W38" s="142">
        <v>9913</v>
      </c>
      <c r="X38" s="142">
        <v>926.3</v>
      </c>
      <c r="Y38" s="142">
        <v>0</v>
      </c>
      <c r="Z38" s="142">
        <v>0</v>
      </c>
      <c r="AA38" s="341">
        <v>0</v>
      </c>
      <c r="AB38" s="341">
        <v>0</v>
      </c>
      <c r="AC38" s="143">
        <v>0</v>
      </c>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row>
    <row r="39" spans="1:228" ht="16.899999999999999" customHeight="1">
      <c r="A39" s="26"/>
      <c r="B39" s="44" t="s">
        <v>62</v>
      </c>
      <c r="C39" s="56" t="s">
        <v>3105</v>
      </c>
      <c r="D39" s="142">
        <v>2100</v>
      </c>
      <c r="E39" s="142">
        <v>0</v>
      </c>
      <c r="F39" s="142">
        <v>0</v>
      </c>
      <c r="G39" s="142">
        <v>0</v>
      </c>
      <c r="H39" s="341">
        <v>13783</v>
      </c>
      <c r="I39" s="341">
        <v>0</v>
      </c>
      <c r="J39" s="143">
        <v>0</v>
      </c>
      <c r="K39" s="386"/>
      <c r="L39" s="386"/>
      <c r="M39" s="387"/>
      <c r="N39" s="44" t="s">
        <v>62</v>
      </c>
      <c r="O39" s="56" t="s">
        <v>3105</v>
      </c>
      <c r="P39" s="142">
        <v>0</v>
      </c>
      <c r="Q39" s="142">
        <v>0</v>
      </c>
      <c r="R39" s="142">
        <v>0</v>
      </c>
      <c r="S39" s="142">
        <v>0</v>
      </c>
      <c r="T39" s="341">
        <v>0</v>
      </c>
      <c r="U39" s="341">
        <v>0</v>
      </c>
      <c r="V39" s="142">
        <v>0</v>
      </c>
      <c r="W39" s="142">
        <v>0</v>
      </c>
      <c r="X39" s="142">
        <v>0</v>
      </c>
      <c r="Y39" s="142">
        <v>0</v>
      </c>
      <c r="Z39" s="142">
        <v>0</v>
      </c>
      <c r="AA39" s="341">
        <v>13783</v>
      </c>
      <c r="AB39" s="341">
        <v>0</v>
      </c>
      <c r="AC39" s="143">
        <v>0</v>
      </c>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row>
    <row r="40" spans="1:228" ht="16.899999999999999" customHeight="1">
      <c r="A40" s="26"/>
      <c r="B40" s="466" t="s">
        <v>64</v>
      </c>
      <c r="C40" s="43" t="s">
        <v>65</v>
      </c>
      <c r="D40" s="144">
        <v>6533</v>
      </c>
      <c r="E40" s="144">
        <v>1267</v>
      </c>
      <c r="F40" s="144">
        <v>725.4</v>
      </c>
      <c r="G40" s="144">
        <v>11.103627736108985</v>
      </c>
      <c r="H40" s="342">
        <v>92929</v>
      </c>
      <c r="I40" s="342">
        <v>39021</v>
      </c>
      <c r="J40" s="145">
        <v>41.990121490600352</v>
      </c>
      <c r="K40" s="386"/>
      <c r="L40" s="386"/>
      <c r="M40" s="387"/>
      <c r="N40" s="466" t="s">
        <v>64</v>
      </c>
      <c r="O40" s="43" t="s">
        <v>65</v>
      </c>
      <c r="P40" s="144">
        <v>1077</v>
      </c>
      <c r="Q40" s="144">
        <v>1018</v>
      </c>
      <c r="R40" s="144">
        <v>725.4</v>
      </c>
      <c r="S40" s="144">
        <v>67.353760445682454</v>
      </c>
      <c r="T40" s="342">
        <v>53737</v>
      </c>
      <c r="U40" s="342">
        <v>39021</v>
      </c>
      <c r="V40" s="144">
        <v>72.614771944842474</v>
      </c>
      <c r="W40" s="144">
        <v>5456</v>
      </c>
      <c r="X40" s="144">
        <v>249</v>
      </c>
      <c r="Y40" s="144">
        <v>0</v>
      </c>
      <c r="Z40" s="144">
        <v>0</v>
      </c>
      <c r="AA40" s="342">
        <v>0</v>
      </c>
      <c r="AB40" s="342">
        <v>0</v>
      </c>
      <c r="AC40" s="145">
        <v>0</v>
      </c>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row>
    <row r="41" spans="1:228" ht="16.899999999999999" customHeight="1">
      <c r="A41" s="26"/>
      <c r="B41" s="467"/>
      <c r="C41" s="43" t="s">
        <v>66</v>
      </c>
      <c r="D41" s="144">
        <v>2971</v>
      </c>
      <c r="E41" s="144">
        <v>562</v>
      </c>
      <c r="F41" s="144">
        <v>144.69999999999999</v>
      </c>
      <c r="G41" s="144">
        <v>4.8704140020195217</v>
      </c>
      <c r="H41" s="342">
        <v>12836</v>
      </c>
      <c r="I41" s="342">
        <v>3120</v>
      </c>
      <c r="J41" s="145">
        <v>24.306637581801187</v>
      </c>
      <c r="K41" s="386"/>
      <c r="L41" s="386"/>
      <c r="M41" s="387"/>
      <c r="N41" s="467"/>
      <c r="O41" s="43" t="s">
        <v>66</v>
      </c>
      <c r="P41" s="144">
        <v>243</v>
      </c>
      <c r="Q41" s="144">
        <v>242.5</v>
      </c>
      <c r="R41" s="144">
        <v>126.3</v>
      </c>
      <c r="S41" s="144">
        <v>51.975308641975303</v>
      </c>
      <c r="T41" s="342">
        <v>4604</v>
      </c>
      <c r="U41" s="342">
        <v>2539</v>
      </c>
      <c r="V41" s="144">
        <v>55.147697654213722</v>
      </c>
      <c r="W41" s="144">
        <v>2728</v>
      </c>
      <c r="X41" s="144">
        <v>319.5</v>
      </c>
      <c r="Y41" s="144">
        <v>18.399999999999999</v>
      </c>
      <c r="Z41" s="144">
        <v>0.67448680351906154</v>
      </c>
      <c r="AA41" s="342">
        <v>0</v>
      </c>
      <c r="AB41" s="342">
        <v>0</v>
      </c>
      <c r="AC41" s="145">
        <v>0</v>
      </c>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row>
    <row r="42" spans="1:228" ht="16.899999999999999" customHeight="1">
      <c r="A42" s="26"/>
      <c r="B42" s="467"/>
      <c r="C42" s="43" t="s">
        <v>67</v>
      </c>
      <c r="D42" s="144">
        <v>2985</v>
      </c>
      <c r="E42" s="144">
        <v>334.8</v>
      </c>
      <c r="F42" s="144">
        <v>211.6</v>
      </c>
      <c r="G42" s="144">
        <v>7.0887772194304848</v>
      </c>
      <c r="H42" s="342">
        <v>19816</v>
      </c>
      <c r="I42" s="342">
        <v>8682</v>
      </c>
      <c r="J42" s="145">
        <v>43.813080339119907</v>
      </c>
      <c r="K42" s="386"/>
      <c r="L42" s="386"/>
      <c r="M42" s="387"/>
      <c r="N42" s="467"/>
      <c r="O42" s="43" t="s">
        <v>67</v>
      </c>
      <c r="P42" s="144">
        <v>336</v>
      </c>
      <c r="Q42" s="144">
        <v>334.8</v>
      </c>
      <c r="R42" s="144">
        <v>211.6</v>
      </c>
      <c r="S42" s="144">
        <v>62.976190476190474</v>
      </c>
      <c r="T42" s="342">
        <v>12128</v>
      </c>
      <c r="U42" s="342">
        <v>8682</v>
      </c>
      <c r="V42" s="144">
        <v>71.586411609498683</v>
      </c>
      <c r="W42" s="144">
        <v>2649</v>
      </c>
      <c r="X42" s="144">
        <v>0</v>
      </c>
      <c r="Y42" s="144">
        <v>0</v>
      </c>
      <c r="Z42" s="144">
        <v>0</v>
      </c>
      <c r="AA42" s="342">
        <v>0</v>
      </c>
      <c r="AB42" s="342">
        <v>0</v>
      </c>
      <c r="AC42" s="145">
        <v>0</v>
      </c>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row>
    <row r="43" spans="1:228" ht="16.899999999999999" customHeight="1">
      <c r="A43" s="26"/>
      <c r="B43" s="467"/>
      <c r="C43" s="43" t="s">
        <v>68</v>
      </c>
      <c r="D43" s="144">
        <v>3863</v>
      </c>
      <c r="E43" s="144">
        <v>134</v>
      </c>
      <c r="F43" s="144">
        <v>74.400000000000006</v>
      </c>
      <c r="G43" s="144">
        <v>1.9259642764690654</v>
      </c>
      <c r="H43" s="342">
        <v>22246</v>
      </c>
      <c r="I43" s="342">
        <v>2092</v>
      </c>
      <c r="J43" s="145">
        <v>9.4039377865683704</v>
      </c>
      <c r="K43" s="386"/>
      <c r="L43" s="386"/>
      <c r="M43" s="387"/>
      <c r="N43" s="467"/>
      <c r="O43" s="43" t="s">
        <v>68</v>
      </c>
      <c r="P43" s="144">
        <v>162</v>
      </c>
      <c r="Q43" s="144">
        <v>126</v>
      </c>
      <c r="R43" s="144">
        <v>69.900000000000006</v>
      </c>
      <c r="S43" s="144">
        <v>43.148148148148152</v>
      </c>
      <c r="T43" s="342">
        <v>3253</v>
      </c>
      <c r="U43" s="342">
        <v>1959</v>
      </c>
      <c r="V43" s="144">
        <v>60.221334153089458</v>
      </c>
      <c r="W43" s="144">
        <v>3701</v>
      </c>
      <c r="X43" s="144">
        <v>8</v>
      </c>
      <c r="Y43" s="144">
        <v>4.5</v>
      </c>
      <c r="Z43" s="144">
        <v>0.1215887597946501</v>
      </c>
      <c r="AA43" s="342">
        <v>0</v>
      </c>
      <c r="AB43" s="342">
        <v>0</v>
      </c>
      <c r="AC43" s="145">
        <v>0</v>
      </c>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row>
    <row r="44" spans="1:228" ht="16.899999999999999" customHeight="1">
      <c r="A44" s="26"/>
      <c r="B44" s="468"/>
      <c r="C44" s="33" t="s">
        <v>34</v>
      </c>
      <c r="D44" s="142">
        <v>16352</v>
      </c>
      <c r="E44" s="142">
        <v>2297.8000000000002</v>
      </c>
      <c r="F44" s="142">
        <v>1156.0999999999999</v>
      </c>
      <c r="G44" s="142">
        <v>7.0700831702544029</v>
      </c>
      <c r="H44" s="341">
        <v>147827</v>
      </c>
      <c r="I44" s="341">
        <v>52915</v>
      </c>
      <c r="J44" s="143">
        <v>35.795220088346511</v>
      </c>
      <c r="K44" s="386"/>
      <c r="L44" s="386"/>
      <c r="M44" s="387"/>
      <c r="N44" s="468"/>
      <c r="O44" s="33" t="s">
        <v>34</v>
      </c>
      <c r="P44" s="142">
        <v>1818</v>
      </c>
      <c r="Q44" s="142">
        <v>1721.3</v>
      </c>
      <c r="R44" s="142">
        <v>1133.2</v>
      </c>
      <c r="S44" s="142">
        <v>62.332233223322334</v>
      </c>
      <c r="T44" s="341">
        <v>73722</v>
      </c>
      <c r="U44" s="341">
        <v>52201</v>
      </c>
      <c r="V44" s="142">
        <v>70.807899948455017</v>
      </c>
      <c r="W44" s="142">
        <v>14534</v>
      </c>
      <c r="X44" s="142">
        <v>576.5</v>
      </c>
      <c r="Y44" s="142">
        <v>22.9</v>
      </c>
      <c r="Z44" s="142">
        <v>0.15756157974404844</v>
      </c>
      <c r="AA44" s="341">
        <v>0</v>
      </c>
      <c r="AB44" s="341">
        <v>0</v>
      </c>
      <c r="AC44" s="143">
        <v>0</v>
      </c>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row>
    <row r="45" spans="1:228" ht="16.899999999999999" customHeight="1">
      <c r="A45" s="26"/>
      <c r="B45" s="44" t="s">
        <v>69</v>
      </c>
      <c r="C45" s="33" t="s">
        <v>70</v>
      </c>
      <c r="D45" s="140">
        <v>4904</v>
      </c>
      <c r="E45" s="140">
        <v>1691.7</v>
      </c>
      <c r="F45" s="140">
        <v>1518.6</v>
      </c>
      <c r="G45" s="140">
        <v>30.966557911908644</v>
      </c>
      <c r="H45" s="340">
        <v>161460</v>
      </c>
      <c r="I45" s="340">
        <v>134471</v>
      </c>
      <c r="J45" s="141">
        <v>83.284404806143939</v>
      </c>
      <c r="K45" s="386"/>
      <c r="L45" s="386"/>
      <c r="M45" s="387"/>
      <c r="N45" s="44" t="s">
        <v>69</v>
      </c>
      <c r="O45" s="33" t="s">
        <v>70</v>
      </c>
      <c r="P45" s="140">
        <v>1438</v>
      </c>
      <c r="Q45" s="140">
        <v>1438</v>
      </c>
      <c r="R45" s="140">
        <v>1374.3</v>
      </c>
      <c r="S45" s="140">
        <v>95.570236439499297</v>
      </c>
      <c r="T45" s="340">
        <v>118486</v>
      </c>
      <c r="U45" s="340">
        <v>117831</v>
      </c>
      <c r="V45" s="140">
        <v>99.447192073325112</v>
      </c>
      <c r="W45" s="140">
        <v>3466</v>
      </c>
      <c r="X45" s="140">
        <v>253.7</v>
      </c>
      <c r="Y45" s="140">
        <v>144.30000000000001</v>
      </c>
      <c r="Z45" s="140">
        <v>4.1633006347374497</v>
      </c>
      <c r="AA45" s="340">
        <v>0</v>
      </c>
      <c r="AB45" s="340">
        <v>0</v>
      </c>
      <c r="AC45" s="141">
        <v>0</v>
      </c>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row>
    <row r="46" spans="1:228" ht="16.899999999999999" customHeight="1">
      <c r="A46" s="26"/>
      <c r="B46" s="44" t="s">
        <v>71</v>
      </c>
      <c r="C46" s="33" t="s">
        <v>72</v>
      </c>
      <c r="D46" s="142">
        <v>5855</v>
      </c>
      <c r="E46" s="142">
        <v>849</v>
      </c>
      <c r="F46" s="142">
        <v>343.7</v>
      </c>
      <c r="G46" s="142">
        <v>5.8701964133219464</v>
      </c>
      <c r="H46" s="341">
        <v>57499</v>
      </c>
      <c r="I46" s="341">
        <v>18664</v>
      </c>
      <c r="J46" s="143">
        <v>32.459694951216548</v>
      </c>
      <c r="K46" s="386"/>
      <c r="L46" s="386"/>
      <c r="M46" s="387"/>
      <c r="N46" s="44" t="s">
        <v>71</v>
      </c>
      <c r="O46" s="33" t="s">
        <v>72</v>
      </c>
      <c r="P46" s="142">
        <v>805</v>
      </c>
      <c r="Q46" s="142">
        <v>653</v>
      </c>
      <c r="R46" s="142">
        <v>343.7</v>
      </c>
      <c r="S46" s="142">
        <v>42.695652173913039</v>
      </c>
      <c r="T46" s="341">
        <v>30087</v>
      </c>
      <c r="U46" s="341">
        <v>18664</v>
      </c>
      <c r="V46" s="142">
        <v>62.033436367866521</v>
      </c>
      <c r="W46" s="142">
        <v>5050</v>
      </c>
      <c r="X46" s="142">
        <v>196</v>
      </c>
      <c r="Y46" s="142">
        <v>0</v>
      </c>
      <c r="Z46" s="142">
        <v>0</v>
      </c>
      <c r="AA46" s="341">
        <v>0</v>
      </c>
      <c r="AB46" s="341">
        <v>0</v>
      </c>
      <c r="AC46" s="143">
        <v>0</v>
      </c>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row>
    <row r="47" spans="1:228" ht="16.899999999999999" customHeight="1">
      <c r="A47" s="26"/>
      <c r="B47" s="57" t="s">
        <v>73</v>
      </c>
      <c r="C47" s="33" t="s">
        <v>74</v>
      </c>
      <c r="D47" s="142">
        <v>6749</v>
      </c>
      <c r="E47" s="142">
        <v>4262</v>
      </c>
      <c r="F47" s="142">
        <v>1113.9000000000001</v>
      </c>
      <c r="G47" s="142">
        <v>16.504667358127133</v>
      </c>
      <c r="H47" s="341">
        <v>120271</v>
      </c>
      <c r="I47" s="341">
        <v>79025</v>
      </c>
      <c r="J47" s="143">
        <v>65.705781110991012</v>
      </c>
      <c r="K47" s="386"/>
      <c r="L47" s="386"/>
      <c r="M47" s="387"/>
      <c r="N47" s="57" t="s">
        <v>73</v>
      </c>
      <c r="O47" s="33" t="s">
        <v>74</v>
      </c>
      <c r="P47" s="142">
        <v>1487</v>
      </c>
      <c r="Q47" s="142">
        <v>1486.9</v>
      </c>
      <c r="R47" s="142">
        <v>1113.9000000000001</v>
      </c>
      <c r="S47" s="142">
        <v>74.909213180901148</v>
      </c>
      <c r="T47" s="341">
        <v>91159</v>
      </c>
      <c r="U47" s="341">
        <v>79025</v>
      </c>
      <c r="V47" s="142">
        <v>86.689191412806196</v>
      </c>
      <c r="W47" s="142">
        <v>5262</v>
      </c>
      <c r="X47" s="142">
        <v>2775.1</v>
      </c>
      <c r="Y47" s="142">
        <v>0</v>
      </c>
      <c r="Z47" s="142">
        <v>0</v>
      </c>
      <c r="AA47" s="341">
        <v>0</v>
      </c>
      <c r="AB47" s="341">
        <v>0</v>
      </c>
      <c r="AC47" s="143">
        <v>0</v>
      </c>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row>
    <row r="48" spans="1:228" ht="16.899999999999999" customHeight="1">
      <c r="A48" s="26"/>
      <c r="B48" s="459" t="s">
        <v>75</v>
      </c>
      <c r="C48" s="43" t="s">
        <v>76</v>
      </c>
      <c r="D48" s="144">
        <v>4555</v>
      </c>
      <c r="E48" s="144">
        <v>2691.6</v>
      </c>
      <c r="F48" s="144">
        <v>1479</v>
      </c>
      <c r="G48" s="144">
        <v>32.469813391877054</v>
      </c>
      <c r="H48" s="342">
        <v>212947</v>
      </c>
      <c r="I48" s="342">
        <v>125210</v>
      </c>
      <c r="J48" s="145">
        <v>58.798668213217375</v>
      </c>
      <c r="K48" s="386"/>
      <c r="L48" s="386"/>
      <c r="M48" s="387"/>
      <c r="N48" s="459" t="s">
        <v>75</v>
      </c>
      <c r="O48" s="43" t="s">
        <v>76</v>
      </c>
      <c r="P48" s="144">
        <v>2521</v>
      </c>
      <c r="Q48" s="144">
        <v>2386.8000000000002</v>
      </c>
      <c r="R48" s="144">
        <v>1452.7</v>
      </c>
      <c r="S48" s="144">
        <v>57.623958746529155</v>
      </c>
      <c r="T48" s="342">
        <v>186008</v>
      </c>
      <c r="U48" s="342">
        <v>123001</v>
      </c>
      <c r="V48" s="144">
        <v>66.126725732226561</v>
      </c>
      <c r="W48" s="144">
        <v>2034</v>
      </c>
      <c r="X48" s="144">
        <v>304.8</v>
      </c>
      <c r="Y48" s="144">
        <v>26.3</v>
      </c>
      <c r="Z48" s="144">
        <v>1.2930186823992136</v>
      </c>
      <c r="AA48" s="342">
        <v>0</v>
      </c>
      <c r="AB48" s="342">
        <v>0</v>
      </c>
      <c r="AC48" s="145">
        <v>0</v>
      </c>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row>
    <row r="49" spans="1:228" ht="16.899999999999999" customHeight="1">
      <c r="A49" s="26"/>
      <c r="B49" s="460"/>
      <c r="C49" s="43" t="s">
        <v>77</v>
      </c>
      <c r="D49" s="144">
        <v>1480</v>
      </c>
      <c r="E49" s="144">
        <v>466</v>
      </c>
      <c r="F49" s="144">
        <v>314.2</v>
      </c>
      <c r="G49" s="144">
        <v>21.22972972972973</v>
      </c>
      <c r="H49" s="342">
        <v>32216</v>
      </c>
      <c r="I49" s="342">
        <v>15741</v>
      </c>
      <c r="J49" s="145">
        <v>48.860814502110749</v>
      </c>
      <c r="K49" s="386"/>
      <c r="L49" s="386"/>
      <c r="M49" s="387"/>
      <c r="N49" s="460"/>
      <c r="O49" s="43" t="s">
        <v>77</v>
      </c>
      <c r="P49" s="144">
        <v>569</v>
      </c>
      <c r="Q49" s="144">
        <v>466</v>
      </c>
      <c r="R49" s="144">
        <v>314.2</v>
      </c>
      <c r="S49" s="144">
        <v>55.219683655536024</v>
      </c>
      <c r="T49" s="342">
        <v>21808</v>
      </c>
      <c r="U49" s="342">
        <v>15741</v>
      </c>
      <c r="V49" s="144">
        <v>72.179933969185612</v>
      </c>
      <c r="W49" s="144">
        <v>911</v>
      </c>
      <c r="X49" s="144">
        <v>0</v>
      </c>
      <c r="Y49" s="144">
        <v>0</v>
      </c>
      <c r="Z49" s="144">
        <v>0</v>
      </c>
      <c r="AA49" s="342">
        <v>0</v>
      </c>
      <c r="AB49" s="342">
        <v>0</v>
      </c>
      <c r="AC49" s="145">
        <v>0</v>
      </c>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row>
    <row r="50" spans="1:228" ht="16.899999999999999" customHeight="1">
      <c r="A50" s="26"/>
      <c r="B50" s="461"/>
      <c r="C50" s="33" t="s">
        <v>34</v>
      </c>
      <c r="D50" s="142">
        <v>6035</v>
      </c>
      <c r="E50" s="142">
        <v>3157.6</v>
      </c>
      <c r="F50" s="142">
        <v>1793.2</v>
      </c>
      <c r="G50" s="142">
        <v>29.713338856669431</v>
      </c>
      <c r="H50" s="341">
        <v>245163</v>
      </c>
      <c r="I50" s="341">
        <v>140951</v>
      </c>
      <c r="J50" s="143">
        <v>57.492770116208405</v>
      </c>
      <c r="K50" s="386"/>
      <c r="L50" s="386"/>
      <c r="M50" s="387"/>
      <c r="N50" s="461"/>
      <c r="O50" s="33" t="s">
        <v>34</v>
      </c>
      <c r="P50" s="142">
        <v>3090</v>
      </c>
      <c r="Q50" s="142">
        <v>2852.8</v>
      </c>
      <c r="R50" s="142">
        <v>1766.9</v>
      </c>
      <c r="S50" s="142">
        <v>57.181229773462782</v>
      </c>
      <c r="T50" s="341">
        <v>207816</v>
      </c>
      <c r="U50" s="341">
        <v>138742</v>
      </c>
      <c r="V50" s="142">
        <v>66.761943257497009</v>
      </c>
      <c r="W50" s="142">
        <v>2945</v>
      </c>
      <c r="X50" s="142">
        <v>304.8</v>
      </c>
      <c r="Y50" s="142">
        <v>26.3</v>
      </c>
      <c r="Z50" s="142">
        <v>0.8930390492359932</v>
      </c>
      <c r="AA50" s="341">
        <v>0</v>
      </c>
      <c r="AB50" s="341">
        <v>0</v>
      </c>
      <c r="AC50" s="143">
        <v>0</v>
      </c>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row>
    <row r="51" spans="1:228" ht="16.899999999999999" customHeight="1">
      <c r="A51" s="26"/>
      <c r="B51" s="44" t="s">
        <v>78</v>
      </c>
      <c r="C51" s="33" t="s">
        <v>79</v>
      </c>
      <c r="D51" s="142">
        <v>4474</v>
      </c>
      <c r="E51" s="142">
        <v>1584</v>
      </c>
      <c r="F51" s="142">
        <v>1204.8</v>
      </c>
      <c r="G51" s="142">
        <v>26.928922664282517</v>
      </c>
      <c r="H51" s="341">
        <v>147909</v>
      </c>
      <c r="I51" s="341">
        <v>112833</v>
      </c>
      <c r="J51" s="143">
        <v>76.285418737196522</v>
      </c>
      <c r="K51" s="386"/>
      <c r="L51" s="386"/>
      <c r="M51" s="387"/>
      <c r="N51" s="44" t="s">
        <v>78</v>
      </c>
      <c r="O51" s="33" t="s">
        <v>79</v>
      </c>
      <c r="P51" s="142">
        <v>1568</v>
      </c>
      <c r="Q51" s="142">
        <v>1568.4</v>
      </c>
      <c r="R51" s="142">
        <v>1204.8</v>
      </c>
      <c r="S51" s="142">
        <v>76.836734693877546</v>
      </c>
      <c r="T51" s="341">
        <v>127999</v>
      </c>
      <c r="U51" s="341">
        <v>112833</v>
      </c>
      <c r="V51" s="142">
        <v>88.151469933358854</v>
      </c>
      <c r="W51" s="142">
        <v>2906</v>
      </c>
      <c r="X51" s="142">
        <v>15.6</v>
      </c>
      <c r="Y51" s="142">
        <v>0</v>
      </c>
      <c r="Z51" s="142">
        <v>0</v>
      </c>
      <c r="AA51" s="341">
        <v>0</v>
      </c>
      <c r="AB51" s="341">
        <v>0</v>
      </c>
      <c r="AC51" s="143">
        <v>0</v>
      </c>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row>
    <row r="52" spans="1:228" ht="16.899999999999999" customHeight="1">
      <c r="A52" s="26"/>
      <c r="B52" s="44" t="s">
        <v>80</v>
      </c>
      <c r="C52" s="33" t="s">
        <v>81</v>
      </c>
      <c r="D52" s="142">
        <v>2526</v>
      </c>
      <c r="E52" s="142">
        <v>857</v>
      </c>
      <c r="F52" s="142">
        <v>535.5</v>
      </c>
      <c r="G52" s="142">
        <v>21.199524940617579</v>
      </c>
      <c r="H52" s="341">
        <v>73967</v>
      </c>
      <c r="I52" s="341">
        <v>42782</v>
      </c>
      <c r="J52" s="143">
        <v>57.839306717860673</v>
      </c>
      <c r="K52" s="386"/>
      <c r="L52" s="386"/>
      <c r="M52" s="387"/>
      <c r="N52" s="44" t="s">
        <v>80</v>
      </c>
      <c r="O52" s="33" t="s">
        <v>81</v>
      </c>
      <c r="P52" s="142">
        <v>819</v>
      </c>
      <c r="Q52" s="142">
        <v>819</v>
      </c>
      <c r="R52" s="142">
        <v>535.5</v>
      </c>
      <c r="S52" s="142">
        <v>65.384615384615387</v>
      </c>
      <c r="T52" s="341">
        <v>58224</v>
      </c>
      <c r="U52" s="341">
        <v>42782</v>
      </c>
      <c r="V52" s="142">
        <v>73.478290739214074</v>
      </c>
      <c r="W52" s="142">
        <v>1707</v>
      </c>
      <c r="X52" s="142">
        <v>38</v>
      </c>
      <c r="Y52" s="142">
        <v>0</v>
      </c>
      <c r="Z52" s="142">
        <v>0</v>
      </c>
      <c r="AA52" s="341">
        <v>0</v>
      </c>
      <c r="AB52" s="341">
        <v>0</v>
      </c>
      <c r="AC52" s="143">
        <v>0</v>
      </c>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row>
    <row r="53" spans="1:228" ht="16.899999999999999" customHeight="1">
      <c r="A53" s="26"/>
      <c r="B53" s="57" t="s">
        <v>82</v>
      </c>
      <c r="C53" s="33" t="s">
        <v>3106</v>
      </c>
      <c r="D53" s="142">
        <v>8240</v>
      </c>
      <c r="E53" s="142">
        <v>2028.4</v>
      </c>
      <c r="F53" s="142">
        <v>1277.7</v>
      </c>
      <c r="G53" s="142">
        <v>15.506067961165048</v>
      </c>
      <c r="H53" s="341">
        <v>154292</v>
      </c>
      <c r="I53" s="341">
        <v>93795</v>
      </c>
      <c r="J53" s="143">
        <v>60.790578902341018</v>
      </c>
      <c r="K53" s="386"/>
      <c r="L53" s="386"/>
      <c r="M53" s="387"/>
      <c r="N53" s="57" t="s">
        <v>82</v>
      </c>
      <c r="O53" s="33" t="s">
        <v>3106</v>
      </c>
      <c r="P53" s="142">
        <v>1929</v>
      </c>
      <c r="Q53" s="142">
        <v>1841.5</v>
      </c>
      <c r="R53" s="142">
        <v>1236.8000000000002</v>
      </c>
      <c r="S53" s="142">
        <v>64.116122343183008</v>
      </c>
      <c r="T53" s="341">
        <v>110853</v>
      </c>
      <c r="U53" s="341">
        <v>93704</v>
      </c>
      <c r="V53" s="142">
        <v>84.529963104291269</v>
      </c>
      <c r="W53" s="142">
        <v>6311</v>
      </c>
      <c r="X53" s="142">
        <v>186.9</v>
      </c>
      <c r="Y53" s="142">
        <v>40.9</v>
      </c>
      <c r="Z53" s="142">
        <v>0.6480747900491205</v>
      </c>
      <c r="AA53" s="341">
        <v>0</v>
      </c>
      <c r="AB53" s="341">
        <v>0</v>
      </c>
      <c r="AC53" s="143">
        <v>0</v>
      </c>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row>
    <row r="54" spans="1:228" ht="16.899999999999999" customHeight="1">
      <c r="A54" s="26"/>
      <c r="B54" s="44" t="s">
        <v>84</v>
      </c>
      <c r="C54" s="33" t="s">
        <v>85</v>
      </c>
      <c r="D54" s="142">
        <v>1984</v>
      </c>
      <c r="E54" s="142">
        <v>745</v>
      </c>
      <c r="F54" s="142">
        <v>561.70000000000005</v>
      </c>
      <c r="G54" s="142">
        <v>28.311491935483872</v>
      </c>
      <c r="H54" s="341">
        <v>69524</v>
      </c>
      <c r="I54" s="341">
        <v>49120</v>
      </c>
      <c r="J54" s="143">
        <v>70.651861227777459</v>
      </c>
      <c r="K54" s="386"/>
      <c r="L54" s="386"/>
      <c r="M54" s="387"/>
      <c r="N54" s="44" t="s">
        <v>84</v>
      </c>
      <c r="O54" s="33" t="s">
        <v>85</v>
      </c>
      <c r="P54" s="142">
        <v>683</v>
      </c>
      <c r="Q54" s="142">
        <v>683</v>
      </c>
      <c r="R54" s="142">
        <v>561.70000000000005</v>
      </c>
      <c r="S54" s="142">
        <v>82.240117130307482</v>
      </c>
      <c r="T54" s="341">
        <v>52762</v>
      </c>
      <c r="U54" s="341">
        <v>49120</v>
      </c>
      <c r="V54" s="142">
        <v>93.097304878511039</v>
      </c>
      <c r="W54" s="142">
        <v>1301</v>
      </c>
      <c r="X54" s="142">
        <v>62</v>
      </c>
      <c r="Y54" s="142">
        <v>0</v>
      </c>
      <c r="Z54" s="142">
        <v>0</v>
      </c>
      <c r="AA54" s="341">
        <v>0</v>
      </c>
      <c r="AB54" s="341">
        <v>0</v>
      </c>
      <c r="AC54" s="143">
        <v>0</v>
      </c>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row>
    <row r="55" spans="1:228" ht="16.899999999999999" customHeight="1">
      <c r="A55" s="26"/>
      <c r="B55" s="459" t="s">
        <v>86</v>
      </c>
      <c r="C55" s="43" t="s">
        <v>87</v>
      </c>
      <c r="D55" s="144">
        <v>2727</v>
      </c>
      <c r="E55" s="144">
        <v>805</v>
      </c>
      <c r="F55" s="144">
        <v>503.1</v>
      </c>
      <c r="G55" s="144">
        <v>18.448844884488448</v>
      </c>
      <c r="H55" s="342">
        <v>64386</v>
      </c>
      <c r="I55" s="342">
        <v>33041</v>
      </c>
      <c r="J55" s="145">
        <v>51.317056502966487</v>
      </c>
      <c r="K55" s="386"/>
      <c r="L55" s="386"/>
      <c r="M55" s="387"/>
      <c r="N55" s="459" t="s">
        <v>86</v>
      </c>
      <c r="O55" s="43" t="s">
        <v>87</v>
      </c>
      <c r="P55" s="144">
        <v>634</v>
      </c>
      <c r="Q55" s="144">
        <v>628</v>
      </c>
      <c r="R55" s="144">
        <v>424.8</v>
      </c>
      <c r="S55" s="144">
        <v>67.003154574132495</v>
      </c>
      <c r="T55" s="342">
        <v>42885</v>
      </c>
      <c r="U55" s="342">
        <v>30654</v>
      </c>
      <c r="V55" s="144">
        <v>71.479538300104934</v>
      </c>
      <c r="W55" s="144">
        <v>2093</v>
      </c>
      <c r="X55" s="144">
        <v>177</v>
      </c>
      <c r="Y55" s="144">
        <v>78.3</v>
      </c>
      <c r="Z55" s="144">
        <v>3.7410415671285238</v>
      </c>
      <c r="AA55" s="342">
        <v>0</v>
      </c>
      <c r="AB55" s="342">
        <v>0</v>
      </c>
      <c r="AC55" s="145">
        <v>0</v>
      </c>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row>
    <row r="56" spans="1:228" ht="16.899999999999999" customHeight="1">
      <c r="A56" s="26"/>
      <c r="B56" s="460"/>
      <c r="C56" s="43" t="s">
        <v>3073</v>
      </c>
      <c r="D56" s="144">
        <v>2488</v>
      </c>
      <c r="E56" s="144">
        <v>628</v>
      </c>
      <c r="F56" s="144">
        <v>291</v>
      </c>
      <c r="G56" s="144">
        <v>11.696141479099678</v>
      </c>
      <c r="H56" s="342">
        <v>46999</v>
      </c>
      <c r="I56" s="342">
        <v>17775</v>
      </c>
      <c r="J56" s="145">
        <v>37.819953616034383</v>
      </c>
      <c r="K56" s="386"/>
      <c r="L56" s="386"/>
      <c r="M56" s="387"/>
      <c r="N56" s="460"/>
      <c r="O56" s="43" t="s">
        <v>3073</v>
      </c>
      <c r="P56" s="144">
        <v>536</v>
      </c>
      <c r="Q56" s="144">
        <v>566</v>
      </c>
      <c r="R56" s="144">
        <v>288</v>
      </c>
      <c r="S56" s="144">
        <v>53.731343283582092</v>
      </c>
      <c r="T56" s="342">
        <v>29940</v>
      </c>
      <c r="U56" s="342">
        <v>17775</v>
      </c>
      <c r="V56" s="144">
        <v>59.368737474949896</v>
      </c>
      <c r="W56" s="144">
        <v>1952</v>
      </c>
      <c r="X56" s="144">
        <v>62</v>
      </c>
      <c r="Y56" s="144">
        <v>3</v>
      </c>
      <c r="Z56" s="144">
        <v>0.15368852459016394</v>
      </c>
      <c r="AA56" s="342">
        <v>0</v>
      </c>
      <c r="AB56" s="342">
        <v>0</v>
      </c>
      <c r="AC56" s="145">
        <v>0</v>
      </c>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row>
    <row r="57" spans="1:228" ht="16.899999999999999" customHeight="1">
      <c r="A57" s="26"/>
      <c r="B57" s="461"/>
      <c r="C57" s="33" t="s">
        <v>34</v>
      </c>
      <c r="D57" s="142">
        <v>5215</v>
      </c>
      <c r="E57" s="142">
        <v>1433</v>
      </c>
      <c r="F57" s="142">
        <v>794.1</v>
      </c>
      <c r="G57" s="142">
        <v>15.227229146692235</v>
      </c>
      <c r="H57" s="341">
        <v>111385</v>
      </c>
      <c r="I57" s="341">
        <v>50816</v>
      </c>
      <c r="J57" s="143">
        <v>45.621941913184003</v>
      </c>
      <c r="K57" s="386"/>
      <c r="L57" s="386"/>
      <c r="M57" s="387"/>
      <c r="N57" s="461"/>
      <c r="O57" s="33" t="s">
        <v>34</v>
      </c>
      <c r="P57" s="142">
        <v>1170</v>
      </c>
      <c r="Q57" s="142">
        <v>1194</v>
      </c>
      <c r="R57" s="142">
        <v>712.8</v>
      </c>
      <c r="S57" s="142">
        <v>60.923076923076927</v>
      </c>
      <c r="T57" s="341">
        <v>72825</v>
      </c>
      <c r="U57" s="341">
        <v>48429</v>
      </c>
      <c r="V57" s="142">
        <v>66.50051493305871</v>
      </c>
      <c r="W57" s="142">
        <v>4045</v>
      </c>
      <c r="X57" s="142">
        <v>239</v>
      </c>
      <c r="Y57" s="142">
        <v>81.3</v>
      </c>
      <c r="Z57" s="142">
        <v>2.0098887515451174</v>
      </c>
      <c r="AA57" s="341">
        <v>0</v>
      </c>
      <c r="AB57" s="341">
        <v>0</v>
      </c>
      <c r="AC57" s="143">
        <v>0</v>
      </c>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row>
    <row r="58" spans="1:228" ht="16.899999999999999" customHeight="1">
      <c r="A58" s="26"/>
      <c r="B58" s="459" t="s">
        <v>89</v>
      </c>
      <c r="C58" s="43" t="s">
        <v>90</v>
      </c>
      <c r="D58" s="146">
        <v>4097</v>
      </c>
      <c r="E58" s="146">
        <v>1035.0999999999999</v>
      </c>
      <c r="F58" s="146">
        <v>709.5</v>
      </c>
      <c r="G58" s="146">
        <v>17.317549426409567</v>
      </c>
      <c r="H58" s="344">
        <v>97381</v>
      </c>
      <c r="I58" s="344">
        <v>57699</v>
      </c>
      <c r="J58" s="147">
        <v>59.250777872480256</v>
      </c>
      <c r="K58" s="386"/>
      <c r="L58" s="386"/>
      <c r="M58" s="387"/>
      <c r="N58" s="459" t="s">
        <v>89</v>
      </c>
      <c r="O58" s="43" t="s">
        <v>90</v>
      </c>
      <c r="P58" s="146">
        <v>1035</v>
      </c>
      <c r="Q58" s="146">
        <v>1035.0999999999999</v>
      </c>
      <c r="R58" s="146">
        <v>709.5</v>
      </c>
      <c r="S58" s="146">
        <v>68.550724637681157</v>
      </c>
      <c r="T58" s="344">
        <v>72967</v>
      </c>
      <c r="U58" s="344">
        <v>57699</v>
      </c>
      <c r="V58" s="146">
        <v>79.075472473858042</v>
      </c>
      <c r="W58" s="146">
        <v>3062</v>
      </c>
      <c r="X58" s="146">
        <v>0</v>
      </c>
      <c r="Y58" s="146">
        <v>0</v>
      </c>
      <c r="Z58" s="146">
        <v>0</v>
      </c>
      <c r="AA58" s="344">
        <v>0</v>
      </c>
      <c r="AB58" s="344">
        <v>0</v>
      </c>
      <c r="AC58" s="147">
        <v>0</v>
      </c>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row>
    <row r="59" spans="1:228" ht="16.899999999999999" customHeight="1">
      <c r="A59" s="26"/>
      <c r="B59" s="460"/>
      <c r="C59" s="43" t="s">
        <v>91</v>
      </c>
      <c r="D59" s="146">
        <v>1773</v>
      </c>
      <c r="E59" s="146">
        <v>807.1</v>
      </c>
      <c r="F59" s="146">
        <v>438.2</v>
      </c>
      <c r="G59" s="146">
        <v>24.715172024816695</v>
      </c>
      <c r="H59" s="344">
        <v>67638</v>
      </c>
      <c r="I59" s="344">
        <v>40782</v>
      </c>
      <c r="J59" s="147">
        <v>60.294509003814426</v>
      </c>
      <c r="K59" s="386"/>
      <c r="L59" s="386"/>
      <c r="M59" s="387"/>
      <c r="N59" s="460"/>
      <c r="O59" s="43" t="s">
        <v>91</v>
      </c>
      <c r="P59" s="146">
        <v>721</v>
      </c>
      <c r="Q59" s="146">
        <v>721.1</v>
      </c>
      <c r="R59" s="146">
        <v>438.2</v>
      </c>
      <c r="S59" s="146">
        <v>60.776699029126213</v>
      </c>
      <c r="T59" s="344">
        <v>53287</v>
      </c>
      <c r="U59" s="344">
        <v>40782</v>
      </c>
      <c r="V59" s="146">
        <v>76.532737815977626</v>
      </c>
      <c r="W59" s="146">
        <v>1052</v>
      </c>
      <c r="X59" s="146">
        <v>86</v>
      </c>
      <c r="Y59" s="146">
        <v>0</v>
      </c>
      <c r="Z59" s="146">
        <v>0</v>
      </c>
      <c r="AA59" s="344">
        <v>0</v>
      </c>
      <c r="AB59" s="344">
        <v>0</v>
      </c>
      <c r="AC59" s="147">
        <v>0</v>
      </c>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row>
    <row r="60" spans="1:228" ht="16.899999999999999" customHeight="1">
      <c r="A60" s="26"/>
      <c r="B60" s="461"/>
      <c r="C60" s="33" t="s">
        <v>34</v>
      </c>
      <c r="D60" s="142">
        <v>5870</v>
      </c>
      <c r="E60" s="142">
        <v>1842.1999999999998</v>
      </c>
      <c r="F60" s="142">
        <v>1147.7</v>
      </c>
      <c r="G60" s="142">
        <v>19.551959114139695</v>
      </c>
      <c r="H60" s="341">
        <v>165019</v>
      </c>
      <c r="I60" s="341">
        <v>98481</v>
      </c>
      <c r="J60" s="143">
        <v>59.678582466261467</v>
      </c>
      <c r="K60" s="386"/>
      <c r="L60" s="386"/>
      <c r="M60" s="387"/>
      <c r="N60" s="461"/>
      <c r="O60" s="33" t="s">
        <v>34</v>
      </c>
      <c r="P60" s="142">
        <v>1756</v>
      </c>
      <c r="Q60" s="142">
        <v>1756.1999999999998</v>
      </c>
      <c r="R60" s="142">
        <v>1147.7</v>
      </c>
      <c r="S60" s="142">
        <v>65.358769931662877</v>
      </c>
      <c r="T60" s="341">
        <v>126254</v>
      </c>
      <c r="U60" s="341">
        <v>98481</v>
      </c>
      <c r="V60" s="142">
        <v>78.002281115845847</v>
      </c>
      <c r="W60" s="142">
        <v>4114</v>
      </c>
      <c r="X60" s="142">
        <v>86</v>
      </c>
      <c r="Y60" s="142">
        <v>0</v>
      </c>
      <c r="Z60" s="142">
        <v>0</v>
      </c>
      <c r="AA60" s="341">
        <v>0</v>
      </c>
      <c r="AB60" s="341">
        <v>0</v>
      </c>
      <c r="AC60" s="143">
        <v>0</v>
      </c>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row>
    <row r="61" spans="1:228" ht="16.899999999999999" customHeight="1">
      <c r="A61" s="26"/>
      <c r="B61" s="459" t="s">
        <v>92</v>
      </c>
      <c r="C61" s="43" t="s">
        <v>93</v>
      </c>
      <c r="D61" s="144">
        <v>3395</v>
      </c>
      <c r="E61" s="144">
        <v>830</v>
      </c>
      <c r="F61" s="144">
        <v>182.6</v>
      </c>
      <c r="G61" s="144">
        <v>5.3784977908689244</v>
      </c>
      <c r="H61" s="342">
        <v>56413</v>
      </c>
      <c r="I61" s="342">
        <v>19500</v>
      </c>
      <c r="J61" s="145">
        <v>34.566500629287574</v>
      </c>
      <c r="K61" s="386"/>
      <c r="L61" s="386"/>
      <c r="M61" s="387"/>
      <c r="N61" s="459" t="s">
        <v>92</v>
      </c>
      <c r="O61" s="43" t="s">
        <v>93</v>
      </c>
      <c r="P61" s="144">
        <v>524</v>
      </c>
      <c r="Q61" s="144">
        <v>457</v>
      </c>
      <c r="R61" s="144">
        <v>182.6</v>
      </c>
      <c r="S61" s="144">
        <v>34.847328244274806</v>
      </c>
      <c r="T61" s="342">
        <v>40434</v>
      </c>
      <c r="U61" s="342">
        <v>19500</v>
      </c>
      <c r="V61" s="144">
        <v>48.226739872384627</v>
      </c>
      <c r="W61" s="144">
        <v>2871</v>
      </c>
      <c r="X61" s="144">
        <v>373</v>
      </c>
      <c r="Y61" s="144">
        <v>0</v>
      </c>
      <c r="Z61" s="144">
        <v>0</v>
      </c>
      <c r="AA61" s="342">
        <v>0</v>
      </c>
      <c r="AB61" s="342">
        <v>0</v>
      </c>
      <c r="AC61" s="145">
        <v>0</v>
      </c>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row>
    <row r="62" spans="1:228" ht="16.899999999999999" customHeight="1">
      <c r="A62" s="26"/>
      <c r="B62" s="460"/>
      <c r="C62" s="43" t="s">
        <v>94</v>
      </c>
      <c r="D62" s="144">
        <v>1595</v>
      </c>
      <c r="E62" s="144">
        <v>313</v>
      </c>
      <c r="F62" s="144">
        <v>288.89999999999998</v>
      </c>
      <c r="G62" s="144">
        <v>18.112852664576799</v>
      </c>
      <c r="H62" s="342">
        <v>35193</v>
      </c>
      <c r="I62" s="342">
        <v>22358</v>
      </c>
      <c r="J62" s="145">
        <v>63.529679197567702</v>
      </c>
      <c r="K62" s="386"/>
      <c r="L62" s="386"/>
      <c r="M62" s="387"/>
      <c r="N62" s="460"/>
      <c r="O62" s="43" t="s">
        <v>94</v>
      </c>
      <c r="P62" s="144">
        <v>345</v>
      </c>
      <c r="Q62" s="144">
        <v>313</v>
      </c>
      <c r="R62" s="144">
        <v>288.89999999999998</v>
      </c>
      <c r="S62" s="144">
        <v>83.739130434782609</v>
      </c>
      <c r="T62" s="342">
        <v>23874</v>
      </c>
      <c r="U62" s="342">
        <v>22358</v>
      </c>
      <c r="V62" s="144">
        <v>93.649995811342876</v>
      </c>
      <c r="W62" s="144">
        <v>1250</v>
      </c>
      <c r="X62" s="144">
        <v>0</v>
      </c>
      <c r="Y62" s="144">
        <v>0</v>
      </c>
      <c r="Z62" s="144">
        <v>0</v>
      </c>
      <c r="AA62" s="342">
        <v>0</v>
      </c>
      <c r="AB62" s="342">
        <v>0</v>
      </c>
      <c r="AC62" s="145">
        <v>0</v>
      </c>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row>
    <row r="63" spans="1:228" ht="16.899999999999999" customHeight="1">
      <c r="A63" s="26"/>
      <c r="B63" s="460"/>
      <c r="C63" s="43" t="s">
        <v>95</v>
      </c>
      <c r="D63" s="144">
        <v>3000</v>
      </c>
      <c r="E63" s="144">
        <v>539</v>
      </c>
      <c r="F63" s="144">
        <v>364</v>
      </c>
      <c r="G63" s="144">
        <v>12.133333333333333</v>
      </c>
      <c r="H63" s="342">
        <v>47336</v>
      </c>
      <c r="I63" s="342">
        <v>25396</v>
      </c>
      <c r="J63" s="145">
        <v>53.650498563461213</v>
      </c>
      <c r="K63" s="386"/>
      <c r="L63" s="386"/>
      <c r="M63" s="387"/>
      <c r="N63" s="460"/>
      <c r="O63" s="43" t="s">
        <v>95</v>
      </c>
      <c r="P63" s="144">
        <v>400</v>
      </c>
      <c r="Q63" s="144">
        <v>365</v>
      </c>
      <c r="R63" s="144">
        <v>314</v>
      </c>
      <c r="S63" s="144">
        <v>78.5</v>
      </c>
      <c r="T63" s="342">
        <v>27032</v>
      </c>
      <c r="U63" s="342">
        <v>22734</v>
      </c>
      <c r="V63" s="144">
        <v>84.100325540100613</v>
      </c>
      <c r="W63" s="144">
        <v>2600</v>
      </c>
      <c r="X63" s="144">
        <v>174</v>
      </c>
      <c r="Y63" s="144">
        <v>50</v>
      </c>
      <c r="Z63" s="144">
        <v>1.9230769230769231</v>
      </c>
      <c r="AA63" s="342">
        <v>0</v>
      </c>
      <c r="AB63" s="342">
        <v>0</v>
      </c>
      <c r="AC63" s="145">
        <v>0</v>
      </c>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row>
    <row r="64" spans="1:228" ht="16.899999999999999" customHeight="1">
      <c r="A64" s="26"/>
      <c r="B64" s="461"/>
      <c r="C64" s="33" t="s">
        <v>34</v>
      </c>
      <c r="D64" s="142">
        <v>7990</v>
      </c>
      <c r="E64" s="142">
        <v>1682</v>
      </c>
      <c r="F64" s="142">
        <v>835.5</v>
      </c>
      <c r="G64" s="142">
        <v>10.456821026282853</v>
      </c>
      <c r="H64" s="341">
        <v>138942</v>
      </c>
      <c r="I64" s="341">
        <v>67254</v>
      </c>
      <c r="J64" s="143">
        <v>48.404370168847436</v>
      </c>
      <c r="K64" s="386"/>
      <c r="L64" s="386"/>
      <c r="M64" s="387"/>
      <c r="N64" s="461"/>
      <c r="O64" s="33" t="s">
        <v>34</v>
      </c>
      <c r="P64" s="142">
        <v>1269</v>
      </c>
      <c r="Q64" s="142">
        <v>1135</v>
      </c>
      <c r="R64" s="142">
        <v>785.5</v>
      </c>
      <c r="S64" s="142">
        <v>61.899133175728913</v>
      </c>
      <c r="T64" s="341">
        <v>91340</v>
      </c>
      <c r="U64" s="341">
        <v>64592</v>
      </c>
      <c r="V64" s="142">
        <v>70.716006130939348</v>
      </c>
      <c r="W64" s="142">
        <v>6721</v>
      </c>
      <c r="X64" s="142">
        <v>547</v>
      </c>
      <c r="Y64" s="142">
        <v>50</v>
      </c>
      <c r="Z64" s="142">
        <v>0.74393691414968011</v>
      </c>
      <c r="AA64" s="341">
        <v>0</v>
      </c>
      <c r="AB64" s="341">
        <v>0</v>
      </c>
      <c r="AC64" s="143">
        <v>0</v>
      </c>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row>
    <row r="65" spans="1:228" ht="16.899999999999999" customHeight="1">
      <c r="A65" s="26"/>
      <c r="B65" s="44" t="s">
        <v>96</v>
      </c>
      <c r="C65" s="58" t="s">
        <v>97</v>
      </c>
      <c r="D65" s="142">
        <v>6045</v>
      </c>
      <c r="E65" s="142">
        <v>553.4</v>
      </c>
      <c r="F65" s="142">
        <v>67.7</v>
      </c>
      <c r="G65" s="142">
        <v>1.1199338296112491</v>
      </c>
      <c r="H65" s="341">
        <v>37301</v>
      </c>
      <c r="I65" s="341">
        <v>4491</v>
      </c>
      <c r="J65" s="143">
        <v>12.039891691911745</v>
      </c>
      <c r="K65" s="386"/>
      <c r="L65" s="386"/>
      <c r="M65" s="387"/>
      <c r="N65" s="44" t="s">
        <v>96</v>
      </c>
      <c r="O65" s="58" t="s">
        <v>97</v>
      </c>
      <c r="P65" s="142">
        <v>553</v>
      </c>
      <c r="Q65" s="142">
        <v>553.4</v>
      </c>
      <c r="R65" s="142">
        <v>67.7</v>
      </c>
      <c r="S65" s="142">
        <v>12.242314647377938</v>
      </c>
      <c r="T65" s="341">
        <v>21767</v>
      </c>
      <c r="U65" s="341">
        <v>4491</v>
      </c>
      <c r="V65" s="142">
        <v>20.632149584233016</v>
      </c>
      <c r="W65" s="142">
        <v>5492</v>
      </c>
      <c r="X65" s="142">
        <v>0</v>
      </c>
      <c r="Y65" s="142">
        <v>0</v>
      </c>
      <c r="Z65" s="142">
        <v>0</v>
      </c>
      <c r="AA65" s="341">
        <v>0</v>
      </c>
      <c r="AB65" s="341">
        <v>0</v>
      </c>
      <c r="AC65" s="143">
        <v>0</v>
      </c>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row>
    <row r="66" spans="1:228" ht="16.5" customHeight="1">
      <c r="A66" s="26"/>
      <c r="B66" s="463" t="s">
        <v>98</v>
      </c>
      <c r="C66" s="43" t="s">
        <v>99</v>
      </c>
      <c r="D66" s="144">
        <v>3403</v>
      </c>
      <c r="E66" s="144">
        <v>400</v>
      </c>
      <c r="F66" s="144">
        <v>248.4</v>
      </c>
      <c r="G66" s="144">
        <v>7.2994416691154864</v>
      </c>
      <c r="H66" s="342">
        <v>39711</v>
      </c>
      <c r="I66" s="342">
        <v>16312</v>
      </c>
      <c r="J66" s="145">
        <v>41.07677973357508</v>
      </c>
      <c r="K66" s="386"/>
      <c r="L66" s="386"/>
      <c r="M66" s="387"/>
      <c r="N66" s="463" t="s">
        <v>98</v>
      </c>
      <c r="O66" s="43" t="s">
        <v>99</v>
      </c>
      <c r="P66" s="144">
        <v>316</v>
      </c>
      <c r="Q66" s="144">
        <v>316</v>
      </c>
      <c r="R66" s="144">
        <v>172.4</v>
      </c>
      <c r="S66" s="144">
        <v>54.556962025316459</v>
      </c>
      <c r="T66" s="342">
        <v>24212</v>
      </c>
      <c r="U66" s="342">
        <v>15368</v>
      </c>
      <c r="V66" s="144">
        <v>63.472658186023459</v>
      </c>
      <c r="W66" s="144">
        <v>3087</v>
      </c>
      <c r="X66" s="144">
        <v>84</v>
      </c>
      <c r="Y66" s="144">
        <v>76</v>
      </c>
      <c r="Z66" s="144">
        <v>2.4619371558147067</v>
      </c>
      <c r="AA66" s="342">
        <v>0</v>
      </c>
      <c r="AB66" s="342">
        <v>0</v>
      </c>
      <c r="AC66" s="145">
        <v>0</v>
      </c>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row>
    <row r="67" spans="1:228" ht="16.899999999999999" customHeight="1">
      <c r="A67" s="26"/>
      <c r="B67" s="464"/>
      <c r="C67" s="43" t="s">
        <v>100</v>
      </c>
      <c r="D67" s="144">
        <v>1554</v>
      </c>
      <c r="E67" s="144">
        <v>170.2</v>
      </c>
      <c r="F67" s="144">
        <v>110.3</v>
      </c>
      <c r="G67" s="144">
        <v>7.0978120978120982</v>
      </c>
      <c r="H67" s="342">
        <v>11059</v>
      </c>
      <c r="I67" s="342">
        <v>4150</v>
      </c>
      <c r="J67" s="145">
        <v>37.525996925580976</v>
      </c>
      <c r="K67" s="386"/>
      <c r="L67" s="386"/>
      <c r="M67" s="387"/>
      <c r="N67" s="464"/>
      <c r="O67" s="43" t="s">
        <v>100</v>
      </c>
      <c r="P67" s="144">
        <v>170</v>
      </c>
      <c r="Q67" s="144">
        <v>170.2</v>
      </c>
      <c r="R67" s="144">
        <v>110.3</v>
      </c>
      <c r="S67" s="144">
        <v>64.882352941176464</v>
      </c>
      <c r="T67" s="342">
        <v>6495</v>
      </c>
      <c r="U67" s="342">
        <v>4150</v>
      </c>
      <c r="V67" s="144">
        <v>63.895304080061585</v>
      </c>
      <c r="W67" s="144">
        <v>1384</v>
      </c>
      <c r="X67" s="144">
        <v>0</v>
      </c>
      <c r="Y67" s="144">
        <v>0</v>
      </c>
      <c r="Z67" s="144">
        <v>0</v>
      </c>
      <c r="AA67" s="342">
        <v>0</v>
      </c>
      <c r="AB67" s="342">
        <v>0</v>
      </c>
      <c r="AC67" s="145">
        <v>0</v>
      </c>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row>
    <row r="68" spans="1:228" ht="16.899999999999999" customHeight="1">
      <c r="A68" s="26"/>
      <c r="B68" s="464"/>
      <c r="C68" s="43" t="s">
        <v>101</v>
      </c>
      <c r="D68" s="144">
        <v>2571</v>
      </c>
      <c r="E68" s="144">
        <v>226.1</v>
      </c>
      <c r="F68" s="144">
        <v>33</v>
      </c>
      <c r="G68" s="144">
        <v>1.2835472578763127</v>
      </c>
      <c r="H68" s="342">
        <v>17008</v>
      </c>
      <c r="I68" s="342">
        <v>1455</v>
      </c>
      <c r="J68" s="145">
        <v>8.5547977422389465</v>
      </c>
      <c r="K68" s="386"/>
      <c r="L68" s="386"/>
      <c r="M68" s="387"/>
      <c r="N68" s="464"/>
      <c r="O68" s="43" t="s">
        <v>101</v>
      </c>
      <c r="P68" s="144">
        <v>194</v>
      </c>
      <c r="Q68" s="144">
        <v>210</v>
      </c>
      <c r="R68" s="144">
        <v>27.5</v>
      </c>
      <c r="S68" s="144">
        <v>14.175257731958762</v>
      </c>
      <c r="T68" s="342">
        <v>11401</v>
      </c>
      <c r="U68" s="342">
        <v>1015</v>
      </c>
      <c r="V68" s="144">
        <v>8.9027278308920259</v>
      </c>
      <c r="W68" s="144">
        <v>2377</v>
      </c>
      <c r="X68" s="144">
        <v>16.100000000000001</v>
      </c>
      <c r="Y68" s="144">
        <v>5.5</v>
      </c>
      <c r="Z68" s="144">
        <v>0.23138409760201936</v>
      </c>
      <c r="AA68" s="342">
        <v>0</v>
      </c>
      <c r="AB68" s="342">
        <v>0</v>
      </c>
      <c r="AC68" s="145">
        <v>0</v>
      </c>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row>
    <row r="69" spans="1:228" ht="16.899999999999999" customHeight="1">
      <c r="A69" s="26"/>
      <c r="B69" s="465"/>
      <c r="C69" s="33" t="s">
        <v>34</v>
      </c>
      <c r="D69" s="142">
        <v>7528</v>
      </c>
      <c r="E69" s="142">
        <v>796.30000000000007</v>
      </c>
      <c r="F69" s="142">
        <v>391.7</v>
      </c>
      <c r="G69" s="142">
        <v>5.2032412327311377</v>
      </c>
      <c r="H69" s="341">
        <v>67778</v>
      </c>
      <c r="I69" s="341">
        <v>21917</v>
      </c>
      <c r="J69" s="143">
        <v>32.336451355897196</v>
      </c>
      <c r="K69" s="386"/>
      <c r="L69" s="386"/>
      <c r="M69" s="387"/>
      <c r="N69" s="465"/>
      <c r="O69" s="33" t="s">
        <v>34</v>
      </c>
      <c r="P69" s="142">
        <v>680</v>
      </c>
      <c r="Q69" s="142">
        <v>696.2</v>
      </c>
      <c r="R69" s="142">
        <v>310.2</v>
      </c>
      <c r="S69" s="142">
        <v>45.617647058823529</v>
      </c>
      <c r="T69" s="341">
        <v>42108</v>
      </c>
      <c r="U69" s="341">
        <v>20533</v>
      </c>
      <c r="V69" s="142">
        <v>48.762705424147427</v>
      </c>
      <c r="W69" s="142">
        <v>6848</v>
      </c>
      <c r="X69" s="142">
        <v>100.1</v>
      </c>
      <c r="Y69" s="142">
        <v>81.5</v>
      </c>
      <c r="Z69" s="142">
        <v>1.1901285046728973</v>
      </c>
      <c r="AA69" s="341">
        <v>0</v>
      </c>
      <c r="AB69" s="341">
        <v>0</v>
      </c>
      <c r="AC69" s="143">
        <v>0</v>
      </c>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row>
    <row r="70" spans="1:228" ht="16.899999999999999" customHeight="1">
      <c r="A70" s="59"/>
      <c r="B70" s="60" t="s">
        <v>102</v>
      </c>
      <c r="C70" s="50" t="s">
        <v>103</v>
      </c>
      <c r="D70" s="142">
        <v>5577</v>
      </c>
      <c r="E70" s="142">
        <v>0</v>
      </c>
      <c r="F70" s="142">
        <v>0</v>
      </c>
      <c r="G70" s="142">
        <v>0</v>
      </c>
      <c r="H70" s="341">
        <v>13966</v>
      </c>
      <c r="I70" s="341">
        <v>0</v>
      </c>
      <c r="J70" s="143">
        <v>0</v>
      </c>
      <c r="K70" s="386"/>
      <c r="L70" s="386"/>
      <c r="M70" s="387"/>
      <c r="N70" s="60" t="s">
        <v>102</v>
      </c>
      <c r="O70" s="50" t="s">
        <v>103</v>
      </c>
      <c r="P70" s="142">
        <v>0</v>
      </c>
      <c r="Q70" s="142">
        <v>0</v>
      </c>
      <c r="R70" s="142">
        <v>0</v>
      </c>
      <c r="S70" s="142">
        <v>0</v>
      </c>
      <c r="T70" s="341">
        <v>0</v>
      </c>
      <c r="U70" s="341">
        <v>0</v>
      </c>
      <c r="V70" s="142">
        <v>0</v>
      </c>
      <c r="W70" s="142">
        <v>0</v>
      </c>
      <c r="X70" s="142">
        <v>0</v>
      </c>
      <c r="Y70" s="142">
        <v>0</v>
      </c>
      <c r="Z70" s="142">
        <v>0</v>
      </c>
      <c r="AA70" s="341">
        <v>13966</v>
      </c>
      <c r="AB70" s="341">
        <v>0</v>
      </c>
      <c r="AC70" s="143">
        <v>0</v>
      </c>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row>
    <row r="71" spans="1:228" ht="16.899999999999999" customHeight="1" thickBot="1">
      <c r="A71" s="26"/>
      <c r="B71" s="457" t="s">
        <v>104</v>
      </c>
      <c r="C71" s="458"/>
      <c r="D71" s="148">
        <v>140278</v>
      </c>
      <c r="E71" s="148">
        <v>33512.400000000001</v>
      </c>
      <c r="F71" s="148">
        <v>18788.400000000005</v>
      </c>
      <c r="G71" s="148">
        <v>13.393689673362896</v>
      </c>
      <c r="H71" s="345">
        <v>2395655</v>
      </c>
      <c r="I71" s="345">
        <v>1401133</v>
      </c>
      <c r="J71" s="149">
        <v>58.486426467917966</v>
      </c>
      <c r="K71" s="386"/>
      <c r="L71" s="386"/>
      <c r="M71" s="387"/>
      <c r="N71" s="457" t="s">
        <v>104</v>
      </c>
      <c r="O71" s="458"/>
      <c r="P71" s="148">
        <v>26798</v>
      </c>
      <c r="Q71" s="148">
        <v>25765.300000000003</v>
      </c>
      <c r="R71" s="148">
        <v>17893.400000000001</v>
      </c>
      <c r="S71" s="148">
        <v>66.771400850809769</v>
      </c>
      <c r="T71" s="345">
        <v>1696485</v>
      </c>
      <c r="U71" s="345">
        <v>1350780</v>
      </c>
      <c r="V71" s="148">
        <v>79.622277827390164</v>
      </c>
      <c r="W71" s="148">
        <v>105803</v>
      </c>
      <c r="X71" s="148">
        <v>7747.0999999999995</v>
      </c>
      <c r="Y71" s="148">
        <v>894.99999999999989</v>
      </c>
      <c r="Z71" s="148">
        <v>0.84591174163303495</v>
      </c>
      <c r="AA71" s="345">
        <v>27749</v>
      </c>
      <c r="AB71" s="345">
        <v>0</v>
      </c>
      <c r="AC71" s="149">
        <v>0</v>
      </c>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row>
    <row r="72" spans="1:228" ht="16.899999999999999" customHeight="1">
      <c r="A72" s="26"/>
      <c r="B72" s="61" t="s">
        <v>105</v>
      </c>
      <c r="C72" s="62" t="s">
        <v>106</v>
      </c>
      <c r="D72" s="152">
        <v>15988</v>
      </c>
      <c r="E72" s="152">
        <v>5120</v>
      </c>
      <c r="F72" s="152">
        <v>1229.3</v>
      </c>
      <c r="G72" s="152">
        <v>7.6888916687515625</v>
      </c>
      <c r="H72" s="347">
        <v>206446</v>
      </c>
      <c r="I72" s="347">
        <v>68259</v>
      </c>
      <c r="J72" s="153">
        <v>33.063852048477564</v>
      </c>
      <c r="K72" s="386"/>
      <c r="L72" s="386"/>
      <c r="M72" s="387"/>
      <c r="N72" s="61" t="s">
        <v>105</v>
      </c>
      <c r="O72" s="62" t="s">
        <v>106</v>
      </c>
      <c r="P72" s="152">
        <v>2556</v>
      </c>
      <c r="Q72" s="152">
        <v>2361</v>
      </c>
      <c r="R72" s="152">
        <v>1229.3</v>
      </c>
      <c r="S72" s="152">
        <v>48.094679186228475</v>
      </c>
      <c r="T72" s="347">
        <v>124186</v>
      </c>
      <c r="U72" s="347">
        <v>68259</v>
      </c>
      <c r="V72" s="152">
        <v>54.965132945742681</v>
      </c>
      <c r="W72" s="152">
        <v>13432</v>
      </c>
      <c r="X72" s="152">
        <v>2759</v>
      </c>
      <c r="Y72" s="152">
        <v>0</v>
      </c>
      <c r="Z72" s="152">
        <v>0</v>
      </c>
      <c r="AA72" s="347">
        <v>0</v>
      </c>
      <c r="AB72" s="347">
        <v>0</v>
      </c>
      <c r="AC72" s="153">
        <v>0</v>
      </c>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row>
    <row r="73" spans="1:228" ht="16.899999999999999" customHeight="1">
      <c r="A73" s="26"/>
      <c r="B73" s="57"/>
      <c r="C73" s="43" t="s">
        <v>107</v>
      </c>
      <c r="D73" s="146">
        <v>7378</v>
      </c>
      <c r="E73" s="146">
        <v>1019</v>
      </c>
      <c r="F73" s="146">
        <v>676.7</v>
      </c>
      <c r="G73" s="146">
        <v>9.1718622933044198</v>
      </c>
      <c r="H73" s="344">
        <v>81542</v>
      </c>
      <c r="I73" s="344">
        <v>35876</v>
      </c>
      <c r="J73" s="147">
        <v>43.996958622550345</v>
      </c>
      <c r="K73" s="386"/>
      <c r="L73" s="386"/>
      <c r="M73" s="387"/>
      <c r="N73" s="57"/>
      <c r="O73" s="43" t="s">
        <v>107</v>
      </c>
      <c r="P73" s="146">
        <v>956</v>
      </c>
      <c r="Q73" s="146">
        <v>947.4</v>
      </c>
      <c r="R73" s="146">
        <v>605.1</v>
      </c>
      <c r="S73" s="146">
        <v>63.294979079497914</v>
      </c>
      <c r="T73" s="344">
        <v>48269</v>
      </c>
      <c r="U73" s="344">
        <v>35344</v>
      </c>
      <c r="V73" s="146">
        <v>73.222979552093477</v>
      </c>
      <c r="W73" s="146">
        <v>2716</v>
      </c>
      <c r="X73" s="146">
        <v>71.599999999999994</v>
      </c>
      <c r="Y73" s="146">
        <v>71.599999999999994</v>
      </c>
      <c r="Z73" s="146">
        <v>2.636229749631811</v>
      </c>
      <c r="AA73" s="344">
        <v>11508</v>
      </c>
      <c r="AB73" s="344">
        <v>0</v>
      </c>
      <c r="AC73" s="147">
        <v>0</v>
      </c>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row>
    <row r="74" spans="1:228" ht="16.899999999999999" customHeight="1">
      <c r="A74" s="26"/>
      <c r="B74" s="57" t="s">
        <v>108</v>
      </c>
      <c r="C74" s="33" t="s">
        <v>3074</v>
      </c>
      <c r="D74" s="142">
        <v>3672</v>
      </c>
      <c r="E74" s="142">
        <v>1019</v>
      </c>
      <c r="F74" s="142">
        <v>676.7</v>
      </c>
      <c r="G74" s="142">
        <v>18.428649237472769</v>
      </c>
      <c r="H74" s="341">
        <v>61461</v>
      </c>
      <c r="I74" s="341">
        <v>35876</v>
      </c>
      <c r="J74" s="143">
        <v>58.371975724443146</v>
      </c>
      <c r="K74" s="386"/>
      <c r="L74" s="386"/>
      <c r="M74" s="387"/>
      <c r="N74" s="57" t="s">
        <v>108</v>
      </c>
      <c r="O74" s="33" t="s">
        <v>3074</v>
      </c>
      <c r="P74" s="142">
        <v>956</v>
      </c>
      <c r="Q74" s="142">
        <v>947.4</v>
      </c>
      <c r="R74" s="142">
        <v>605.1</v>
      </c>
      <c r="S74" s="142">
        <v>63.294979079497914</v>
      </c>
      <c r="T74" s="341">
        <v>48269</v>
      </c>
      <c r="U74" s="341">
        <v>35344</v>
      </c>
      <c r="V74" s="142">
        <v>73.222979552093477</v>
      </c>
      <c r="W74" s="142">
        <v>2716</v>
      </c>
      <c r="X74" s="142">
        <v>71.599999999999994</v>
      </c>
      <c r="Y74" s="142">
        <v>71.599999999999994</v>
      </c>
      <c r="Z74" s="142">
        <v>2.636229749631811</v>
      </c>
      <c r="AA74" s="341">
        <v>0</v>
      </c>
      <c r="AB74" s="341">
        <v>0</v>
      </c>
      <c r="AC74" s="143">
        <v>0</v>
      </c>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row>
    <row r="75" spans="1:228" ht="16.899999999999999" customHeight="1">
      <c r="A75" s="26"/>
      <c r="B75" s="57"/>
      <c r="C75" s="43" t="s">
        <v>110</v>
      </c>
      <c r="D75" s="146">
        <v>12372</v>
      </c>
      <c r="E75" s="146">
        <v>2113</v>
      </c>
      <c r="F75" s="146">
        <v>1000.1</v>
      </c>
      <c r="G75" s="146">
        <v>8.0835758163595219</v>
      </c>
      <c r="H75" s="344">
        <v>137285</v>
      </c>
      <c r="I75" s="344">
        <v>52857</v>
      </c>
      <c r="J75" s="147">
        <v>38.501657136613616</v>
      </c>
      <c r="K75" s="386"/>
      <c r="L75" s="386"/>
      <c r="M75" s="387"/>
      <c r="N75" s="57"/>
      <c r="O75" s="43" t="s">
        <v>110</v>
      </c>
      <c r="P75" s="146">
        <v>1727</v>
      </c>
      <c r="Q75" s="146">
        <v>1596.9</v>
      </c>
      <c r="R75" s="146">
        <v>827.2</v>
      </c>
      <c r="S75" s="146">
        <v>47.898089171974526</v>
      </c>
      <c r="T75" s="344">
        <v>74399</v>
      </c>
      <c r="U75" s="344">
        <v>49012</v>
      </c>
      <c r="V75" s="146">
        <v>65.877229532655008</v>
      </c>
      <c r="W75" s="146">
        <v>9063</v>
      </c>
      <c r="X75" s="146">
        <v>351.1</v>
      </c>
      <c r="Y75" s="146">
        <v>105</v>
      </c>
      <c r="Z75" s="146">
        <v>1.1585567692816947</v>
      </c>
      <c r="AA75" s="344">
        <v>9118</v>
      </c>
      <c r="AB75" s="344">
        <v>0</v>
      </c>
      <c r="AC75" s="147">
        <v>0</v>
      </c>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row>
    <row r="76" spans="1:228" ht="16.899999999999999" customHeight="1">
      <c r="A76" s="26"/>
      <c r="B76" s="57" t="s">
        <v>111</v>
      </c>
      <c r="C76" s="56" t="s">
        <v>3075</v>
      </c>
      <c r="D76" s="142">
        <v>10790</v>
      </c>
      <c r="E76" s="142">
        <v>1948</v>
      </c>
      <c r="F76" s="142">
        <v>932.2</v>
      </c>
      <c r="G76" s="142">
        <v>8.6394810009267839</v>
      </c>
      <c r="H76" s="341">
        <v>124637</v>
      </c>
      <c r="I76" s="341">
        <v>50746</v>
      </c>
      <c r="J76" s="143">
        <v>40.715036465896965</v>
      </c>
      <c r="K76" s="386"/>
      <c r="L76" s="386"/>
      <c r="M76" s="387"/>
      <c r="N76" s="57" t="s">
        <v>111</v>
      </c>
      <c r="O76" s="56" t="s">
        <v>3075</v>
      </c>
      <c r="P76" s="142">
        <v>1727</v>
      </c>
      <c r="Q76" s="142">
        <v>1596.9</v>
      </c>
      <c r="R76" s="142">
        <v>827.2</v>
      </c>
      <c r="S76" s="142">
        <v>47.898089171974526</v>
      </c>
      <c r="T76" s="341">
        <v>74399</v>
      </c>
      <c r="U76" s="341">
        <v>49012</v>
      </c>
      <c r="V76" s="142">
        <v>65.877229532655008</v>
      </c>
      <c r="W76" s="142">
        <v>9063</v>
      </c>
      <c r="X76" s="142">
        <v>351.1</v>
      </c>
      <c r="Y76" s="142">
        <v>105</v>
      </c>
      <c r="Z76" s="142">
        <v>1.1585567692816947</v>
      </c>
      <c r="AA76" s="341">
        <v>0</v>
      </c>
      <c r="AB76" s="341">
        <v>0</v>
      </c>
      <c r="AC76" s="143">
        <v>0</v>
      </c>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row>
    <row r="77" spans="1:228" ht="16.899999999999999" customHeight="1">
      <c r="A77" s="26"/>
      <c r="B77" s="459" t="s">
        <v>113</v>
      </c>
      <c r="C77" s="72" t="s">
        <v>3076</v>
      </c>
      <c r="D77" s="144">
        <v>3706</v>
      </c>
      <c r="E77" s="144">
        <v>0</v>
      </c>
      <c r="F77" s="144">
        <v>0</v>
      </c>
      <c r="G77" s="144">
        <v>0</v>
      </c>
      <c r="H77" s="342">
        <v>20081</v>
      </c>
      <c r="I77" s="342">
        <v>0</v>
      </c>
      <c r="J77" s="145">
        <v>0</v>
      </c>
      <c r="K77" s="386"/>
      <c r="L77" s="386"/>
      <c r="M77" s="387"/>
      <c r="N77" s="459" t="s">
        <v>113</v>
      </c>
      <c r="O77" s="72" t="s">
        <v>3076</v>
      </c>
      <c r="P77" s="144">
        <v>0</v>
      </c>
      <c r="Q77" s="144">
        <v>0</v>
      </c>
      <c r="R77" s="144">
        <v>0</v>
      </c>
      <c r="S77" s="144">
        <v>0</v>
      </c>
      <c r="T77" s="342">
        <v>0</v>
      </c>
      <c r="U77" s="342">
        <v>0</v>
      </c>
      <c r="V77" s="144">
        <v>0</v>
      </c>
      <c r="W77" s="144">
        <v>0</v>
      </c>
      <c r="X77" s="144">
        <v>0</v>
      </c>
      <c r="Y77" s="144">
        <v>0</v>
      </c>
      <c r="Z77" s="144">
        <v>0</v>
      </c>
      <c r="AA77" s="342">
        <v>11508</v>
      </c>
      <c r="AB77" s="342">
        <v>0</v>
      </c>
      <c r="AC77" s="145">
        <v>0</v>
      </c>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row>
    <row r="78" spans="1:228" ht="16.899999999999999" customHeight="1">
      <c r="A78" s="26"/>
      <c r="B78" s="460"/>
      <c r="C78" s="73" t="s">
        <v>115</v>
      </c>
      <c r="D78" s="144">
        <v>3348</v>
      </c>
      <c r="E78" s="144">
        <v>0</v>
      </c>
      <c r="F78" s="144">
        <v>0</v>
      </c>
      <c r="G78" s="144">
        <v>0</v>
      </c>
      <c r="H78" s="342">
        <v>12107</v>
      </c>
      <c r="I78" s="342">
        <v>0</v>
      </c>
      <c r="J78" s="145">
        <v>0</v>
      </c>
      <c r="K78" s="386"/>
      <c r="L78" s="386"/>
      <c r="M78" s="387"/>
      <c r="N78" s="460"/>
      <c r="O78" s="73" t="s">
        <v>115</v>
      </c>
      <c r="P78" s="144">
        <v>0</v>
      </c>
      <c r="Q78" s="144">
        <v>0</v>
      </c>
      <c r="R78" s="144">
        <v>0</v>
      </c>
      <c r="S78" s="144">
        <v>0</v>
      </c>
      <c r="T78" s="342">
        <v>0</v>
      </c>
      <c r="U78" s="342">
        <v>0</v>
      </c>
      <c r="V78" s="144">
        <v>0</v>
      </c>
      <c r="W78" s="144">
        <v>0</v>
      </c>
      <c r="X78" s="144">
        <v>0</v>
      </c>
      <c r="Y78" s="144">
        <v>0</v>
      </c>
      <c r="Z78" s="144">
        <v>0</v>
      </c>
      <c r="AA78" s="342">
        <v>12107</v>
      </c>
      <c r="AB78" s="342">
        <v>0</v>
      </c>
      <c r="AC78" s="145">
        <v>0</v>
      </c>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row>
    <row r="79" spans="1:228" ht="16.899999999999999" customHeight="1">
      <c r="A79" s="26"/>
      <c r="B79" s="460"/>
      <c r="C79" s="74" t="s">
        <v>116</v>
      </c>
      <c r="D79" s="144">
        <v>2317</v>
      </c>
      <c r="E79" s="144">
        <v>0</v>
      </c>
      <c r="F79" s="144">
        <v>0</v>
      </c>
      <c r="G79" s="144">
        <v>0</v>
      </c>
      <c r="H79" s="342">
        <v>13823</v>
      </c>
      <c r="I79" s="342">
        <v>0</v>
      </c>
      <c r="J79" s="145">
        <v>0</v>
      </c>
      <c r="K79" s="386"/>
      <c r="L79" s="386"/>
      <c r="M79" s="387"/>
      <c r="N79" s="460"/>
      <c r="O79" s="74" t="s">
        <v>116</v>
      </c>
      <c r="P79" s="144">
        <v>0</v>
      </c>
      <c r="Q79" s="144">
        <v>0</v>
      </c>
      <c r="R79" s="144">
        <v>0</v>
      </c>
      <c r="S79" s="144">
        <v>0</v>
      </c>
      <c r="T79" s="342">
        <v>0</v>
      </c>
      <c r="U79" s="342">
        <v>0</v>
      </c>
      <c r="V79" s="144">
        <v>0</v>
      </c>
      <c r="W79" s="144">
        <v>0</v>
      </c>
      <c r="X79" s="144">
        <v>0</v>
      </c>
      <c r="Y79" s="144">
        <v>0</v>
      </c>
      <c r="Z79" s="144">
        <v>0</v>
      </c>
      <c r="AA79" s="342">
        <v>13823</v>
      </c>
      <c r="AB79" s="342">
        <v>0</v>
      </c>
      <c r="AC79" s="145">
        <v>0</v>
      </c>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row>
    <row r="80" spans="1:228" ht="16.899999999999999" customHeight="1">
      <c r="A80" s="26"/>
      <c r="B80" s="460"/>
      <c r="C80" s="73" t="s">
        <v>117</v>
      </c>
      <c r="D80" s="144">
        <v>2921</v>
      </c>
      <c r="E80" s="144">
        <v>359</v>
      </c>
      <c r="F80" s="144">
        <v>0</v>
      </c>
      <c r="G80" s="144">
        <v>0</v>
      </c>
      <c r="H80" s="342">
        <v>30126</v>
      </c>
      <c r="I80" s="342">
        <v>0</v>
      </c>
      <c r="J80" s="145">
        <v>0</v>
      </c>
      <c r="K80" s="386"/>
      <c r="L80" s="386"/>
      <c r="M80" s="387"/>
      <c r="N80" s="460"/>
      <c r="O80" s="73" t="s">
        <v>117</v>
      </c>
      <c r="P80" s="144">
        <v>0</v>
      </c>
      <c r="Q80" s="144">
        <v>0</v>
      </c>
      <c r="R80" s="144">
        <v>0</v>
      </c>
      <c r="S80" s="144">
        <v>0</v>
      </c>
      <c r="T80" s="342">
        <v>0</v>
      </c>
      <c r="U80" s="342">
        <v>0</v>
      </c>
      <c r="V80" s="144">
        <v>0</v>
      </c>
      <c r="W80" s="144">
        <v>0</v>
      </c>
      <c r="X80" s="144">
        <v>0</v>
      </c>
      <c r="Y80" s="144">
        <v>0</v>
      </c>
      <c r="Z80" s="144">
        <v>0</v>
      </c>
      <c r="AA80" s="342">
        <v>17970</v>
      </c>
      <c r="AB80" s="342">
        <v>0</v>
      </c>
      <c r="AC80" s="145">
        <v>0</v>
      </c>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row>
    <row r="81" spans="1:228" ht="16.899999999999999" customHeight="1">
      <c r="A81" s="26"/>
      <c r="B81" s="461"/>
      <c r="C81" s="33" t="s">
        <v>34</v>
      </c>
      <c r="D81" s="142">
        <v>12292</v>
      </c>
      <c r="E81" s="142">
        <v>359</v>
      </c>
      <c r="F81" s="142">
        <v>0</v>
      </c>
      <c r="G81" s="142">
        <v>0</v>
      </c>
      <c r="H81" s="341">
        <v>76137</v>
      </c>
      <c r="I81" s="341">
        <v>0</v>
      </c>
      <c r="J81" s="143">
        <v>0</v>
      </c>
      <c r="K81" s="386"/>
      <c r="L81" s="386"/>
      <c r="M81" s="387"/>
      <c r="N81" s="461"/>
      <c r="O81" s="33" t="s">
        <v>34</v>
      </c>
      <c r="P81" s="142">
        <v>0</v>
      </c>
      <c r="Q81" s="142">
        <v>0</v>
      </c>
      <c r="R81" s="142">
        <v>0</v>
      </c>
      <c r="S81" s="142">
        <v>0</v>
      </c>
      <c r="T81" s="341">
        <v>0</v>
      </c>
      <c r="U81" s="341">
        <v>0</v>
      </c>
      <c r="V81" s="142">
        <v>0</v>
      </c>
      <c r="W81" s="142">
        <v>0</v>
      </c>
      <c r="X81" s="142">
        <v>0</v>
      </c>
      <c r="Y81" s="142">
        <v>0</v>
      </c>
      <c r="Z81" s="142">
        <v>0</v>
      </c>
      <c r="AA81" s="341">
        <v>55408</v>
      </c>
      <c r="AB81" s="341">
        <v>0</v>
      </c>
      <c r="AC81" s="143">
        <v>0</v>
      </c>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row>
    <row r="82" spans="1:228" ht="16.899999999999999" customHeight="1">
      <c r="A82" s="26"/>
      <c r="B82" s="459" t="s">
        <v>118</v>
      </c>
      <c r="C82" s="72" t="s">
        <v>3077</v>
      </c>
      <c r="D82" s="144">
        <v>1582</v>
      </c>
      <c r="E82" s="144">
        <v>165</v>
      </c>
      <c r="F82" s="144">
        <v>67.900000000000006</v>
      </c>
      <c r="G82" s="144">
        <v>4.2920353982300892</v>
      </c>
      <c r="H82" s="342">
        <v>12648</v>
      </c>
      <c r="I82" s="342">
        <v>2111</v>
      </c>
      <c r="J82" s="145">
        <v>16.690385831752057</v>
      </c>
      <c r="K82" s="386"/>
      <c r="L82" s="386"/>
      <c r="M82" s="387"/>
      <c r="N82" s="459" t="s">
        <v>118</v>
      </c>
      <c r="O82" s="72" t="s">
        <v>3077</v>
      </c>
      <c r="P82" s="144">
        <v>0</v>
      </c>
      <c r="Q82" s="144">
        <v>0</v>
      </c>
      <c r="R82" s="144">
        <v>0</v>
      </c>
      <c r="S82" s="144">
        <v>0</v>
      </c>
      <c r="T82" s="342">
        <v>0</v>
      </c>
      <c r="U82" s="342">
        <v>0</v>
      </c>
      <c r="V82" s="144">
        <v>0</v>
      </c>
      <c r="W82" s="144">
        <v>0</v>
      </c>
      <c r="X82" s="144">
        <v>0</v>
      </c>
      <c r="Y82" s="144">
        <v>0</v>
      </c>
      <c r="Z82" s="144">
        <v>0</v>
      </c>
      <c r="AA82" s="342">
        <v>9118</v>
      </c>
      <c r="AB82" s="342">
        <v>0</v>
      </c>
      <c r="AC82" s="145">
        <v>0</v>
      </c>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row>
    <row r="83" spans="1:228" ht="16.899999999999999" customHeight="1">
      <c r="A83" s="26"/>
      <c r="B83" s="460"/>
      <c r="C83" s="43" t="s">
        <v>120</v>
      </c>
      <c r="D83" s="144">
        <v>6417</v>
      </c>
      <c r="E83" s="144">
        <v>226</v>
      </c>
      <c r="F83" s="144">
        <v>91.2</v>
      </c>
      <c r="G83" s="144">
        <v>1.42122487143525</v>
      </c>
      <c r="H83" s="342">
        <v>37724</v>
      </c>
      <c r="I83" s="342">
        <v>3389</v>
      </c>
      <c r="J83" s="145">
        <v>8.9836708726540131</v>
      </c>
      <c r="K83" s="386"/>
      <c r="L83" s="386"/>
      <c r="M83" s="387"/>
      <c r="N83" s="460"/>
      <c r="O83" s="43" t="s">
        <v>120</v>
      </c>
      <c r="P83" s="144">
        <v>0</v>
      </c>
      <c r="Q83" s="144">
        <v>0</v>
      </c>
      <c r="R83" s="144">
        <v>0</v>
      </c>
      <c r="S83" s="144">
        <v>0</v>
      </c>
      <c r="T83" s="342">
        <v>0</v>
      </c>
      <c r="U83" s="342">
        <v>0</v>
      </c>
      <c r="V83" s="144">
        <v>0</v>
      </c>
      <c r="W83" s="144">
        <v>0</v>
      </c>
      <c r="X83" s="144">
        <v>0</v>
      </c>
      <c r="Y83" s="144">
        <v>0</v>
      </c>
      <c r="Z83" s="144">
        <v>0</v>
      </c>
      <c r="AA83" s="342">
        <v>30026</v>
      </c>
      <c r="AB83" s="342">
        <v>0</v>
      </c>
      <c r="AC83" s="145">
        <v>0</v>
      </c>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row>
    <row r="84" spans="1:228" ht="16.899999999999999" customHeight="1">
      <c r="A84" s="26"/>
      <c r="B84" s="461"/>
      <c r="C84" s="50" t="s">
        <v>34</v>
      </c>
      <c r="D84" s="142">
        <v>7999</v>
      </c>
      <c r="E84" s="142">
        <v>391</v>
      </c>
      <c r="F84" s="142">
        <v>159.10000000000002</v>
      </c>
      <c r="G84" s="142">
        <v>1.9889986248281037</v>
      </c>
      <c r="H84" s="341">
        <v>50372</v>
      </c>
      <c r="I84" s="341">
        <v>5500</v>
      </c>
      <c r="J84" s="143">
        <v>10.9187643929167</v>
      </c>
      <c r="K84" s="386"/>
      <c r="L84" s="386"/>
      <c r="M84" s="387"/>
      <c r="N84" s="461"/>
      <c r="O84" s="50" t="s">
        <v>34</v>
      </c>
      <c r="P84" s="142">
        <v>0</v>
      </c>
      <c r="Q84" s="142">
        <v>0</v>
      </c>
      <c r="R84" s="142">
        <v>0</v>
      </c>
      <c r="S84" s="142">
        <v>0</v>
      </c>
      <c r="T84" s="341">
        <v>0</v>
      </c>
      <c r="U84" s="341">
        <v>0</v>
      </c>
      <c r="V84" s="142">
        <v>0</v>
      </c>
      <c r="W84" s="142">
        <v>0</v>
      </c>
      <c r="X84" s="142">
        <v>0</v>
      </c>
      <c r="Y84" s="142">
        <v>0</v>
      </c>
      <c r="Z84" s="142">
        <v>0</v>
      </c>
      <c r="AA84" s="341">
        <v>39144</v>
      </c>
      <c r="AB84" s="341">
        <v>0</v>
      </c>
      <c r="AC84" s="143">
        <v>0</v>
      </c>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row>
    <row r="85" spans="1:228" ht="16.899999999999999" customHeight="1" thickBot="1">
      <c r="A85" s="26"/>
      <c r="B85" s="457" t="s">
        <v>121</v>
      </c>
      <c r="C85" s="458"/>
      <c r="D85" s="148">
        <v>50741</v>
      </c>
      <c r="E85" s="148">
        <v>8837</v>
      </c>
      <c r="F85" s="148">
        <v>2997.2999999999997</v>
      </c>
      <c r="G85" s="148">
        <v>5.9070574091957182</v>
      </c>
      <c r="H85" s="345">
        <v>519053</v>
      </c>
      <c r="I85" s="345">
        <v>160381</v>
      </c>
      <c r="J85" s="149">
        <v>30.898771416406419</v>
      </c>
      <c r="K85" s="386"/>
      <c r="L85" s="386"/>
      <c r="M85" s="387"/>
      <c r="N85" s="457" t="s">
        <v>121</v>
      </c>
      <c r="O85" s="458"/>
      <c r="P85" s="148">
        <v>5239</v>
      </c>
      <c r="Q85" s="148">
        <v>4905.3</v>
      </c>
      <c r="R85" s="148">
        <v>2661.6000000000004</v>
      </c>
      <c r="S85" s="148">
        <v>50.803588471082271</v>
      </c>
      <c r="T85" s="345">
        <v>246854</v>
      </c>
      <c r="U85" s="345">
        <v>152615</v>
      </c>
      <c r="V85" s="148">
        <v>61.823993129542153</v>
      </c>
      <c r="W85" s="148">
        <v>25211</v>
      </c>
      <c r="X85" s="148">
        <v>3181.7</v>
      </c>
      <c r="Y85" s="148">
        <v>176.6</v>
      </c>
      <c r="Z85" s="148">
        <v>0.7004878822736107</v>
      </c>
      <c r="AA85" s="345">
        <v>94552</v>
      </c>
      <c r="AB85" s="345">
        <v>0</v>
      </c>
      <c r="AC85" s="149">
        <v>0</v>
      </c>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row>
    <row r="86" spans="1:228" ht="16.899999999999999" customHeight="1">
      <c r="A86" s="26"/>
      <c r="B86" s="462" t="s">
        <v>122</v>
      </c>
      <c r="C86" s="43" t="s">
        <v>123</v>
      </c>
      <c r="D86" s="146">
        <v>6635</v>
      </c>
      <c r="E86" s="146">
        <v>933</v>
      </c>
      <c r="F86" s="146">
        <v>641.4</v>
      </c>
      <c r="G86" s="146">
        <v>9.6669178598342125</v>
      </c>
      <c r="H86" s="344">
        <v>56745</v>
      </c>
      <c r="I86" s="344">
        <v>31014</v>
      </c>
      <c r="J86" s="147">
        <v>54.655035685963519</v>
      </c>
      <c r="K86" s="386"/>
      <c r="L86" s="386"/>
      <c r="M86" s="387"/>
      <c r="N86" s="462" t="s">
        <v>122</v>
      </c>
      <c r="O86" s="43" t="s">
        <v>123</v>
      </c>
      <c r="P86" s="146">
        <v>0</v>
      </c>
      <c r="Q86" s="146">
        <v>0</v>
      </c>
      <c r="R86" s="146">
        <v>0</v>
      </c>
      <c r="S86" s="146">
        <v>0</v>
      </c>
      <c r="T86" s="344">
        <v>0</v>
      </c>
      <c r="U86" s="344">
        <v>0</v>
      </c>
      <c r="V86" s="146">
        <v>0</v>
      </c>
      <c r="W86" s="146">
        <v>0</v>
      </c>
      <c r="X86" s="146">
        <v>0</v>
      </c>
      <c r="Y86" s="146">
        <v>0</v>
      </c>
      <c r="Z86" s="146">
        <v>0</v>
      </c>
      <c r="AA86" s="344">
        <v>21992</v>
      </c>
      <c r="AB86" s="344">
        <v>1028</v>
      </c>
      <c r="AC86" s="147">
        <v>4.67442706438705</v>
      </c>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row>
    <row r="87" spans="1:228" ht="16.899999999999999" customHeight="1">
      <c r="A87" s="26"/>
      <c r="B87" s="460"/>
      <c r="C87" s="43" t="s">
        <v>124</v>
      </c>
      <c r="D87" s="144">
        <v>789</v>
      </c>
      <c r="E87" s="144">
        <v>147</v>
      </c>
      <c r="F87" s="144">
        <v>0</v>
      </c>
      <c r="G87" s="144">
        <v>0</v>
      </c>
      <c r="H87" s="342">
        <v>8967</v>
      </c>
      <c r="I87" s="342">
        <v>0</v>
      </c>
      <c r="J87" s="145">
        <v>0</v>
      </c>
      <c r="K87" s="386"/>
      <c r="L87" s="386"/>
      <c r="M87" s="387"/>
      <c r="N87" s="460"/>
      <c r="O87" s="43" t="s">
        <v>124</v>
      </c>
      <c r="P87" s="144">
        <v>0</v>
      </c>
      <c r="Q87" s="144">
        <v>0</v>
      </c>
      <c r="R87" s="144">
        <v>0</v>
      </c>
      <c r="S87" s="144">
        <v>0</v>
      </c>
      <c r="T87" s="342">
        <v>0</v>
      </c>
      <c r="U87" s="342">
        <v>0</v>
      </c>
      <c r="V87" s="144">
        <v>0</v>
      </c>
      <c r="W87" s="144">
        <v>0</v>
      </c>
      <c r="X87" s="144">
        <v>0</v>
      </c>
      <c r="Y87" s="144">
        <v>0</v>
      </c>
      <c r="Z87" s="144">
        <v>0</v>
      </c>
      <c r="AA87" s="342">
        <v>7885</v>
      </c>
      <c r="AB87" s="342">
        <v>0</v>
      </c>
      <c r="AC87" s="145">
        <v>0</v>
      </c>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row>
    <row r="88" spans="1:228" ht="16.899999999999999" customHeight="1">
      <c r="A88" s="26"/>
      <c r="B88" s="460"/>
      <c r="C88" s="73" t="s">
        <v>125</v>
      </c>
      <c r="D88" s="144">
        <v>358</v>
      </c>
      <c r="E88" s="144">
        <v>224</v>
      </c>
      <c r="F88" s="144">
        <v>102.6</v>
      </c>
      <c r="G88" s="144">
        <v>28.659217877094971</v>
      </c>
      <c r="H88" s="342">
        <v>7192</v>
      </c>
      <c r="I88" s="342">
        <v>4220</v>
      </c>
      <c r="J88" s="145">
        <v>58.676307007786434</v>
      </c>
      <c r="K88" s="386"/>
      <c r="L88" s="386"/>
      <c r="M88" s="387"/>
      <c r="N88" s="460"/>
      <c r="O88" s="73" t="s">
        <v>125</v>
      </c>
      <c r="P88" s="144">
        <v>0</v>
      </c>
      <c r="Q88" s="144">
        <v>0</v>
      </c>
      <c r="R88" s="144">
        <v>0</v>
      </c>
      <c r="S88" s="144">
        <v>0</v>
      </c>
      <c r="T88" s="342">
        <v>0</v>
      </c>
      <c r="U88" s="342">
        <v>0</v>
      </c>
      <c r="V88" s="144">
        <v>0</v>
      </c>
      <c r="W88" s="144">
        <v>0</v>
      </c>
      <c r="X88" s="144">
        <v>0</v>
      </c>
      <c r="Y88" s="144">
        <v>0</v>
      </c>
      <c r="Z88" s="144">
        <v>0</v>
      </c>
      <c r="AA88" s="342">
        <v>1796</v>
      </c>
      <c r="AB88" s="342">
        <v>39</v>
      </c>
      <c r="AC88" s="145">
        <v>2.1714922048997773</v>
      </c>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row>
    <row r="89" spans="1:228" ht="16.899999999999999" customHeight="1">
      <c r="A89" s="26"/>
      <c r="B89" s="461"/>
      <c r="C89" s="33" t="s">
        <v>34</v>
      </c>
      <c r="D89" s="142">
        <v>7782</v>
      </c>
      <c r="E89" s="142">
        <v>1304</v>
      </c>
      <c r="F89" s="142">
        <v>744</v>
      </c>
      <c r="G89" s="142">
        <v>9.5605242868157294</v>
      </c>
      <c r="H89" s="341">
        <v>72904</v>
      </c>
      <c r="I89" s="341">
        <v>35234</v>
      </c>
      <c r="J89" s="143">
        <v>48.329309777241306</v>
      </c>
      <c r="K89" s="386"/>
      <c r="L89" s="386"/>
      <c r="M89" s="387"/>
      <c r="N89" s="461"/>
      <c r="O89" s="33" t="s">
        <v>34</v>
      </c>
      <c r="P89" s="142">
        <v>0</v>
      </c>
      <c r="Q89" s="142">
        <v>0</v>
      </c>
      <c r="R89" s="142">
        <v>0</v>
      </c>
      <c r="S89" s="142">
        <v>0</v>
      </c>
      <c r="T89" s="341">
        <v>0</v>
      </c>
      <c r="U89" s="341">
        <v>0</v>
      </c>
      <c r="V89" s="142">
        <v>0</v>
      </c>
      <c r="W89" s="142">
        <v>0</v>
      </c>
      <c r="X89" s="142">
        <v>0</v>
      </c>
      <c r="Y89" s="142">
        <v>0</v>
      </c>
      <c r="Z89" s="142">
        <v>0</v>
      </c>
      <c r="AA89" s="341">
        <v>31673</v>
      </c>
      <c r="AB89" s="341">
        <v>1067</v>
      </c>
      <c r="AC89" s="143">
        <v>3.3687999242256814</v>
      </c>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row>
    <row r="90" spans="1:228" ht="16.899999999999999" customHeight="1">
      <c r="A90" s="26"/>
      <c r="B90" s="75" t="s">
        <v>126</v>
      </c>
      <c r="C90" s="76" t="s">
        <v>127</v>
      </c>
      <c r="D90" s="142">
        <v>4068</v>
      </c>
      <c r="E90" s="142">
        <v>0</v>
      </c>
      <c r="F90" s="142">
        <v>0</v>
      </c>
      <c r="G90" s="142">
        <v>0</v>
      </c>
      <c r="H90" s="341">
        <v>10333</v>
      </c>
      <c r="I90" s="341">
        <v>0</v>
      </c>
      <c r="J90" s="143">
        <v>0</v>
      </c>
      <c r="K90" s="386"/>
      <c r="L90" s="386"/>
      <c r="M90" s="387"/>
      <c r="N90" s="75" t="s">
        <v>126</v>
      </c>
      <c r="O90" s="76" t="s">
        <v>127</v>
      </c>
      <c r="P90" s="142">
        <v>0</v>
      </c>
      <c r="Q90" s="142">
        <v>0</v>
      </c>
      <c r="R90" s="142">
        <v>0</v>
      </c>
      <c r="S90" s="142">
        <v>0</v>
      </c>
      <c r="T90" s="341">
        <v>0</v>
      </c>
      <c r="U90" s="341">
        <v>0</v>
      </c>
      <c r="V90" s="142">
        <v>0</v>
      </c>
      <c r="W90" s="142">
        <v>0</v>
      </c>
      <c r="X90" s="142">
        <v>0</v>
      </c>
      <c r="Y90" s="142">
        <v>0</v>
      </c>
      <c r="Z90" s="142">
        <v>0</v>
      </c>
      <c r="AA90" s="341">
        <v>10333</v>
      </c>
      <c r="AB90" s="341">
        <v>0</v>
      </c>
      <c r="AC90" s="143">
        <v>0</v>
      </c>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row>
    <row r="91" spans="1:228" ht="16.899999999999999" customHeight="1" thickBot="1">
      <c r="A91" s="26"/>
      <c r="B91" s="457" t="s">
        <v>128</v>
      </c>
      <c r="C91" s="458"/>
      <c r="D91" s="148">
        <v>11850</v>
      </c>
      <c r="E91" s="148">
        <v>1304</v>
      </c>
      <c r="F91" s="148">
        <v>744</v>
      </c>
      <c r="G91" s="148">
        <v>6.2784810126582284</v>
      </c>
      <c r="H91" s="345">
        <v>83237</v>
      </c>
      <c r="I91" s="345">
        <v>35234</v>
      </c>
      <c r="J91" s="149">
        <v>42.329733171546309</v>
      </c>
      <c r="K91" s="386"/>
      <c r="L91" s="386"/>
      <c r="M91" s="387"/>
      <c r="N91" s="457" t="s">
        <v>128</v>
      </c>
      <c r="O91" s="458"/>
      <c r="P91" s="148">
        <v>0</v>
      </c>
      <c r="Q91" s="148">
        <v>0</v>
      </c>
      <c r="R91" s="148">
        <v>0</v>
      </c>
      <c r="S91" s="148">
        <v>0</v>
      </c>
      <c r="T91" s="345">
        <v>0</v>
      </c>
      <c r="U91" s="345">
        <v>0</v>
      </c>
      <c r="V91" s="148">
        <v>0</v>
      </c>
      <c r="W91" s="148">
        <v>0</v>
      </c>
      <c r="X91" s="148">
        <v>0</v>
      </c>
      <c r="Y91" s="148">
        <v>0</v>
      </c>
      <c r="Z91" s="148">
        <v>0</v>
      </c>
      <c r="AA91" s="345">
        <v>42006</v>
      </c>
      <c r="AB91" s="345">
        <v>1067</v>
      </c>
      <c r="AC91" s="149">
        <v>2.5401133171451695</v>
      </c>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row>
    <row r="92" spans="1:228" ht="16.899999999999999" customHeight="1">
      <c r="A92" s="26"/>
      <c r="B92" s="77"/>
      <c r="C92" s="43" t="s">
        <v>129</v>
      </c>
      <c r="D92" s="146">
        <v>0</v>
      </c>
      <c r="E92" s="146">
        <v>0</v>
      </c>
      <c r="F92" s="146">
        <v>0</v>
      </c>
      <c r="G92" s="146">
        <v>0</v>
      </c>
      <c r="H92" s="344">
        <v>0</v>
      </c>
      <c r="I92" s="344">
        <v>0</v>
      </c>
      <c r="J92" s="147">
        <v>0</v>
      </c>
      <c r="K92" s="386"/>
      <c r="L92" s="386"/>
      <c r="M92" s="387"/>
      <c r="N92" s="77"/>
      <c r="O92" s="43" t="s">
        <v>129</v>
      </c>
      <c r="P92" s="146">
        <v>0</v>
      </c>
      <c r="Q92" s="146">
        <v>0</v>
      </c>
      <c r="R92" s="146">
        <v>0</v>
      </c>
      <c r="S92" s="146">
        <v>0</v>
      </c>
      <c r="T92" s="344">
        <v>0</v>
      </c>
      <c r="U92" s="344">
        <v>0</v>
      </c>
      <c r="V92" s="146">
        <v>0</v>
      </c>
      <c r="W92" s="146">
        <v>0</v>
      </c>
      <c r="X92" s="146">
        <v>0</v>
      </c>
      <c r="Y92" s="146">
        <v>0</v>
      </c>
      <c r="Z92" s="146">
        <v>0</v>
      </c>
      <c r="AA92" s="344">
        <v>0</v>
      </c>
      <c r="AB92" s="344">
        <v>0</v>
      </c>
      <c r="AC92" s="147">
        <v>0</v>
      </c>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row>
    <row r="93" spans="1:228" ht="16.899999999999999" customHeight="1" thickBot="1">
      <c r="A93" s="26"/>
      <c r="B93" s="77"/>
      <c r="C93" s="43" t="s">
        <v>130</v>
      </c>
      <c r="D93" s="154">
        <v>0</v>
      </c>
      <c r="E93" s="154">
        <v>0</v>
      </c>
      <c r="F93" s="154">
        <v>0</v>
      </c>
      <c r="G93" s="154">
        <v>0</v>
      </c>
      <c r="H93" s="348">
        <v>0</v>
      </c>
      <c r="I93" s="348">
        <v>0</v>
      </c>
      <c r="J93" s="155">
        <v>0</v>
      </c>
      <c r="K93" s="386"/>
      <c r="L93" s="386"/>
      <c r="M93" s="387"/>
      <c r="N93" s="77"/>
      <c r="O93" s="43" t="s">
        <v>130</v>
      </c>
      <c r="P93" s="154">
        <v>0</v>
      </c>
      <c r="Q93" s="154">
        <v>0</v>
      </c>
      <c r="R93" s="154">
        <v>0</v>
      </c>
      <c r="S93" s="154">
        <v>0</v>
      </c>
      <c r="T93" s="348">
        <v>0</v>
      </c>
      <c r="U93" s="348">
        <v>0</v>
      </c>
      <c r="V93" s="154">
        <v>0</v>
      </c>
      <c r="W93" s="154">
        <v>0</v>
      </c>
      <c r="X93" s="154">
        <v>0</v>
      </c>
      <c r="Y93" s="154">
        <v>0</v>
      </c>
      <c r="Z93" s="154">
        <v>0</v>
      </c>
      <c r="AA93" s="348">
        <v>0</v>
      </c>
      <c r="AB93" s="348">
        <v>0</v>
      </c>
      <c r="AC93" s="155">
        <v>0</v>
      </c>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row>
    <row r="94" spans="1:228" s="157" customFormat="1" ht="16.899999999999999" customHeight="1" thickTop="1">
      <c r="A94" s="26"/>
      <c r="B94" s="449" t="s">
        <v>131</v>
      </c>
      <c r="C94" s="450"/>
      <c r="D94" s="146">
        <v>236617</v>
      </c>
      <c r="E94" s="146">
        <v>82800.099999999977</v>
      </c>
      <c r="F94" s="146">
        <v>50605.89999999998</v>
      </c>
      <c r="G94" s="146">
        <v>21.387262960818529</v>
      </c>
      <c r="H94" s="344">
        <v>6627027</v>
      </c>
      <c r="I94" s="344">
        <v>4445978</v>
      </c>
      <c r="J94" s="147">
        <v>67.088575314390596</v>
      </c>
      <c r="K94" s="386"/>
      <c r="L94" s="386"/>
      <c r="M94" s="387"/>
      <c r="N94" s="449" t="s">
        <v>131</v>
      </c>
      <c r="O94" s="450"/>
      <c r="P94" s="146">
        <v>70391</v>
      </c>
      <c r="Q94" s="146">
        <v>68633.399999999994</v>
      </c>
      <c r="R94" s="146">
        <v>48628.499999999993</v>
      </c>
      <c r="S94" s="146">
        <v>69.083405549004837</v>
      </c>
      <c r="T94" s="344">
        <v>5436064</v>
      </c>
      <c r="U94" s="344">
        <v>4354614</v>
      </c>
      <c r="V94" s="146">
        <v>80.106010525262391</v>
      </c>
      <c r="W94" s="146">
        <v>166226</v>
      </c>
      <c r="X94" s="146">
        <v>14166.7</v>
      </c>
      <c r="Y94" s="146">
        <v>1977.3999999999999</v>
      </c>
      <c r="Z94" s="146">
        <v>1.189585263436526</v>
      </c>
      <c r="AA94" s="344">
        <v>0</v>
      </c>
      <c r="AB94" s="344">
        <v>0</v>
      </c>
      <c r="AC94" s="147">
        <v>0</v>
      </c>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c r="HJ94" s="156"/>
      <c r="HK94" s="156"/>
      <c r="HL94" s="156"/>
      <c r="HM94" s="156"/>
      <c r="HN94" s="156"/>
      <c r="HO94" s="156"/>
      <c r="HP94" s="156"/>
      <c r="HQ94" s="156"/>
      <c r="HR94" s="156"/>
      <c r="HS94" s="156"/>
      <c r="HT94" s="156"/>
    </row>
    <row r="95" spans="1:228" s="157" customFormat="1" ht="16.899999999999999" customHeight="1">
      <c r="A95" s="26"/>
      <c r="B95" s="451" t="s">
        <v>132</v>
      </c>
      <c r="C95" s="452"/>
      <c r="D95" s="144">
        <v>39818</v>
      </c>
      <c r="E95" s="144">
        <v>2054</v>
      </c>
      <c r="F95" s="144">
        <v>903.1</v>
      </c>
      <c r="G95" s="144">
        <v>2.2680697172133208</v>
      </c>
      <c r="H95" s="342">
        <v>237495</v>
      </c>
      <c r="I95" s="342">
        <v>40734</v>
      </c>
      <c r="J95" s="145">
        <v>17.151518979346932</v>
      </c>
      <c r="K95" s="386"/>
      <c r="L95" s="386"/>
      <c r="M95" s="387"/>
      <c r="N95" s="451" t="s">
        <v>132</v>
      </c>
      <c r="O95" s="452"/>
      <c r="P95" s="144">
        <v>0</v>
      </c>
      <c r="Q95" s="144">
        <v>0</v>
      </c>
      <c r="R95" s="144">
        <v>0</v>
      </c>
      <c r="S95" s="144">
        <v>0</v>
      </c>
      <c r="T95" s="342">
        <v>0</v>
      </c>
      <c r="U95" s="342">
        <v>0</v>
      </c>
      <c r="V95" s="144">
        <v>0</v>
      </c>
      <c r="W95" s="144">
        <v>0</v>
      </c>
      <c r="X95" s="144">
        <v>0</v>
      </c>
      <c r="Y95" s="144">
        <v>0</v>
      </c>
      <c r="Z95" s="144">
        <v>0</v>
      </c>
      <c r="AA95" s="342">
        <v>164307</v>
      </c>
      <c r="AB95" s="342">
        <v>1067</v>
      </c>
      <c r="AC95" s="145">
        <v>0.64939412197897839</v>
      </c>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c r="HJ95" s="156"/>
      <c r="HK95" s="156"/>
      <c r="HL95" s="156"/>
      <c r="HM95" s="156"/>
      <c r="HN95" s="156"/>
      <c r="HO95" s="156"/>
      <c r="HP95" s="156"/>
      <c r="HQ95" s="156"/>
      <c r="HR95" s="156"/>
      <c r="HS95" s="156"/>
      <c r="HT95" s="156"/>
    </row>
    <row r="96" spans="1:228" s="157" customFormat="1" ht="16.899999999999999" customHeight="1">
      <c r="A96" s="26"/>
      <c r="B96" s="453" t="s">
        <v>133</v>
      </c>
      <c r="C96" s="454"/>
      <c r="D96" s="144">
        <v>0</v>
      </c>
      <c r="E96" s="144">
        <v>0</v>
      </c>
      <c r="F96" s="144">
        <v>0</v>
      </c>
      <c r="G96" s="144">
        <v>0</v>
      </c>
      <c r="H96" s="342">
        <v>0</v>
      </c>
      <c r="I96" s="342">
        <v>0</v>
      </c>
      <c r="J96" s="145">
        <v>0</v>
      </c>
      <c r="K96" s="386"/>
      <c r="L96" s="386"/>
      <c r="M96" s="387"/>
      <c r="N96" s="453" t="s">
        <v>133</v>
      </c>
      <c r="O96" s="454"/>
      <c r="P96" s="144">
        <v>0</v>
      </c>
      <c r="Q96" s="144">
        <v>0</v>
      </c>
      <c r="R96" s="144">
        <v>0</v>
      </c>
      <c r="S96" s="144">
        <v>0</v>
      </c>
      <c r="T96" s="342">
        <v>0</v>
      </c>
      <c r="U96" s="342">
        <v>0</v>
      </c>
      <c r="V96" s="144">
        <v>0</v>
      </c>
      <c r="W96" s="144">
        <v>0</v>
      </c>
      <c r="X96" s="144">
        <v>0</v>
      </c>
      <c r="Y96" s="144">
        <v>0</v>
      </c>
      <c r="Z96" s="144">
        <v>0</v>
      </c>
      <c r="AA96" s="342">
        <v>0</v>
      </c>
      <c r="AB96" s="342">
        <v>0</v>
      </c>
      <c r="AC96" s="145">
        <v>0</v>
      </c>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c r="HJ96" s="156"/>
      <c r="HK96" s="156"/>
      <c r="HL96" s="156"/>
      <c r="HM96" s="156"/>
      <c r="HN96" s="156"/>
      <c r="HO96" s="156"/>
      <c r="HP96" s="156"/>
      <c r="HQ96" s="156"/>
      <c r="HR96" s="156"/>
      <c r="HS96" s="156"/>
      <c r="HT96" s="156"/>
    </row>
    <row r="97" spans="1:228" s="157" customFormat="1" ht="16.899999999999999" customHeight="1" thickBot="1">
      <c r="A97" s="26"/>
      <c r="B97" s="455" t="s">
        <v>134</v>
      </c>
      <c r="C97" s="456"/>
      <c r="D97" s="158">
        <v>276435</v>
      </c>
      <c r="E97" s="158">
        <v>84854.099999999977</v>
      </c>
      <c r="F97" s="158">
        <v>51508.999999999978</v>
      </c>
      <c r="G97" s="158">
        <v>18.633313437155198</v>
      </c>
      <c r="H97" s="349">
        <v>6864522</v>
      </c>
      <c r="I97" s="349">
        <v>4486712</v>
      </c>
      <c r="J97" s="159">
        <v>65.360880189472766</v>
      </c>
      <c r="K97" s="388"/>
      <c r="L97" s="388"/>
      <c r="M97" s="389"/>
      <c r="N97" s="455" t="s">
        <v>134</v>
      </c>
      <c r="O97" s="456"/>
      <c r="P97" s="158">
        <v>70391</v>
      </c>
      <c r="Q97" s="158">
        <v>68633.399999999994</v>
      </c>
      <c r="R97" s="158">
        <v>48628.499999999993</v>
      </c>
      <c r="S97" s="158">
        <v>69.083405549004837</v>
      </c>
      <c r="T97" s="349">
        <v>5436064</v>
      </c>
      <c r="U97" s="349">
        <v>4354614</v>
      </c>
      <c r="V97" s="158">
        <v>80.106010525262391</v>
      </c>
      <c r="W97" s="158">
        <v>166226</v>
      </c>
      <c r="X97" s="158">
        <v>14166.7</v>
      </c>
      <c r="Y97" s="158">
        <v>1977.3999999999999</v>
      </c>
      <c r="Z97" s="158">
        <v>1.189585263436526</v>
      </c>
      <c r="AA97" s="349">
        <v>164307</v>
      </c>
      <c r="AB97" s="349">
        <v>1067</v>
      </c>
      <c r="AC97" s="159">
        <v>0.64939412197897839</v>
      </c>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c r="HJ97" s="156"/>
      <c r="HK97" s="156"/>
      <c r="HL97" s="156"/>
      <c r="HM97" s="156"/>
      <c r="HN97" s="156"/>
      <c r="HO97" s="156"/>
      <c r="HP97" s="156"/>
      <c r="HQ97" s="156"/>
      <c r="HR97" s="156"/>
      <c r="HS97" s="156"/>
      <c r="HT97" s="156"/>
    </row>
    <row r="98" spans="1:228" ht="16.899999999999999" customHeight="1">
      <c r="A98" s="26"/>
      <c r="B98" s="86" t="s">
        <v>135</v>
      </c>
      <c r="C98" s="87"/>
      <c r="D98" s="258"/>
      <c r="E98" s="269"/>
      <c r="F98" s="269"/>
      <c r="G98" s="88"/>
      <c r="H98" s="311"/>
      <c r="I98" s="311"/>
      <c r="J98" s="88"/>
      <c r="K98" s="88"/>
      <c r="L98" s="88"/>
      <c r="M98" s="88"/>
      <c r="N98" s="86" t="s">
        <v>135</v>
      </c>
      <c r="O98" s="87"/>
      <c r="P98" s="258"/>
      <c r="Q98" s="269"/>
      <c r="R98" s="269"/>
      <c r="S98" s="88"/>
      <c r="T98" s="311"/>
      <c r="U98" s="311"/>
      <c r="V98" s="88"/>
      <c r="W98" s="312"/>
      <c r="X98" s="312"/>
      <c r="Y98" s="312"/>
      <c r="Z98" s="89"/>
      <c r="AA98" s="13"/>
      <c r="AB98" s="13"/>
      <c r="AC98" s="89"/>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row>
    <row r="99" spans="1:228" s="157" customFormat="1" ht="16.899999999999999" customHeight="1">
      <c r="A99" s="26"/>
      <c r="B99" s="92" t="s">
        <v>136</v>
      </c>
      <c r="C99" s="93"/>
      <c r="D99" s="390"/>
      <c r="E99" s="391"/>
      <c r="F99" s="391"/>
      <c r="G99" s="392"/>
      <c r="H99" s="393"/>
      <c r="I99" s="393"/>
      <c r="J99" s="392"/>
      <c r="K99" s="392"/>
      <c r="L99" s="392"/>
      <c r="M99" s="392"/>
      <c r="N99" s="92" t="s">
        <v>136</v>
      </c>
      <c r="O99" s="93"/>
      <c r="P99" s="390"/>
      <c r="Q99" s="391"/>
      <c r="R99" s="391"/>
      <c r="S99" s="392"/>
      <c r="T99" s="393"/>
      <c r="U99" s="393"/>
      <c r="V99" s="392"/>
      <c r="W99" s="394"/>
      <c r="X99" s="394"/>
      <c r="Y99" s="394"/>
      <c r="Z99" s="395"/>
      <c r="AA99" s="112"/>
      <c r="AB99" s="112"/>
      <c r="AC99" s="395"/>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56"/>
      <c r="BU99" s="156"/>
      <c r="BV99" s="156"/>
      <c r="BW99" s="156"/>
      <c r="BX99" s="156"/>
      <c r="BY99" s="156"/>
      <c r="BZ99" s="156"/>
      <c r="CA99" s="156"/>
      <c r="CB99" s="156"/>
      <c r="CC99" s="156"/>
      <c r="CD99" s="156"/>
      <c r="CE99" s="156"/>
      <c r="CF99" s="156"/>
      <c r="CG99" s="156"/>
      <c r="CH99" s="156"/>
      <c r="CI99" s="156"/>
      <c r="CJ99" s="156"/>
      <c r="CK99" s="156"/>
      <c r="CL99" s="156"/>
      <c r="CM99" s="156"/>
      <c r="CN99" s="156"/>
      <c r="CO99" s="156"/>
      <c r="CP99" s="156"/>
      <c r="CQ99" s="156"/>
      <c r="CR99" s="156"/>
      <c r="CS99" s="156"/>
      <c r="CT99" s="156"/>
      <c r="CU99" s="156"/>
      <c r="CV99" s="156"/>
      <c r="CW99" s="156"/>
      <c r="CX99" s="156"/>
      <c r="CY99" s="156"/>
      <c r="CZ99" s="156"/>
      <c r="DA99" s="156"/>
      <c r="DB99" s="156"/>
      <c r="DC99" s="156"/>
      <c r="DD99" s="156"/>
      <c r="DE99" s="156"/>
      <c r="DF99" s="156"/>
      <c r="DG99" s="156"/>
      <c r="DH99" s="156"/>
      <c r="DI99" s="156"/>
      <c r="DJ99" s="156"/>
      <c r="DK99" s="156"/>
      <c r="DL99" s="156"/>
      <c r="DM99" s="156"/>
      <c r="DN99" s="156"/>
      <c r="DO99" s="156"/>
      <c r="DP99" s="156"/>
      <c r="DQ99" s="156"/>
      <c r="DR99" s="156"/>
      <c r="DS99" s="156"/>
      <c r="DT99" s="156"/>
      <c r="DU99" s="156"/>
      <c r="DV99" s="156"/>
      <c r="DW99" s="156"/>
      <c r="DX99" s="156"/>
      <c r="DY99" s="156"/>
      <c r="DZ99" s="156"/>
      <c r="EA99" s="156"/>
      <c r="EB99" s="156"/>
      <c r="EC99" s="156"/>
      <c r="ED99" s="156"/>
      <c r="EE99" s="156"/>
      <c r="EF99" s="156"/>
      <c r="EG99" s="156"/>
      <c r="EH99" s="156"/>
      <c r="EI99" s="156"/>
      <c r="EJ99" s="156"/>
      <c r="EK99" s="156"/>
      <c r="EL99" s="156"/>
      <c r="EM99" s="156"/>
      <c r="EN99" s="156"/>
      <c r="EO99" s="156"/>
      <c r="EP99" s="156"/>
      <c r="EQ99" s="156"/>
      <c r="ER99" s="156"/>
      <c r="ES99" s="156"/>
      <c r="ET99" s="156"/>
      <c r="EU99" s="156"/>
      <c r="EV99" s="156"/>
      <c r="EW99" s="156"/>
      <c r="EX99" s="156"/>
      <c r="EY99" s="156"/>
      <c r="EZ99" s="156"/>
      <c r="FA99" s="156"/>
      <c r="FB99" s="156"/>
      <c r="FC99" s="156"/>
      <c r="FD99" s="156"/>
      <c r="FE99" s="156"/>
      <c r="FF99" s="156"/>
      <c r="FG99" s="156"/>
      <c r="FH99" s="156"/>
      <c r="FI99" s="156"/>
      <c r="FJ99" s="156"/>
      <c r="FK99" s="156"/>
      <c r="FL99" s="156"/>
      <c r="FM99" s="156"/>
      <c r="FN99" s="156"/>
      <c r="FO99" s="156"/>
      <c r="FP99" s="156"/>
      <c r="FQ99" s="156"/>
      <c r="FR99" s="156"/>
      <c r="FS99" s="156"/>
      <c r="FT99" s="156"/>
      <c r="FU99" s="156"/>
      <c r="FV99" s="156"/>
      <c r="FW99" s="156"/>
      <c r="FX99" s="156"/>
      <c r="FY99" s="156"/>
      <c r="FZ99" s="156"/>
      <c r="GA99" s="156"/>
      <c r="GB99" s="156"/>
      <c r="GC99" s="156"/>
      <c r="GD99" s="156"/>
      <c r="GE99" s="156"/>
      <c r="GF99" s="156"/>
      <c r="GG99" s="156"/>
      <c r="GH99" s="156"/>
      <c r="GI99" s="156"/>
      <c r="GJ99" s="156"/>
      <c r="GK99" s="156"/>
      <c r="GL99" s="156"/>
      <c r="GM99" s="156"/>
      <c r="GN99" s="156"/>
      <c r="GO99" s="156"/>
      <c r="GP99" s="156"/>
      <c r="GQ99" s="156"/>
      <c r="GR99" s="156"/>
      <c r="GS99" s="156"/>
      <c r="GT99" s="156"/>
      <c r="GU99" s="156"/>
      <c r="GV99" s="156"/>
      <c r="GW99" s="156"/>
      <c r="GX99" s="156"/>
      <c r="GY99" s="156"/>
      <c r="GZ99" s="156"/>
      <c r="HA99" s="156"/>
      <c r="HB99" s="156"/>
      <c r="HC99" s="156"/>
      <c r="HD99" s="156"/>
      <c r="HE99" s="156"/>
      <c r="HF99" s="156"/>
      <c r="HG99" s="156"/>
      <c r="HH99" s="156"/>
      <c r="HI99" s="156"/>
      <c r="HJ99" s="156"/>
      <c r="HK99" s="156"/>
      <c r="HL99" s="156"/>
      <c r="HM99" s="156"/>
      <c r="HN99" s="156"/>
      <c r="HO99" s="156"/>
      <c r="HP99" s="156"/>
      <c r="HQ99" s="156"/>
      <c r="HR99" s="156"/>
      <c r="HS99" s="156"/>
      <c r="HT99" s="156"/>
    </row>
    <row r="100" spans="1:228" s="157" customFormat="1" ht="16.899999999999999" customHeight="1">
      <c r="A100" s="26"/>
      <c r="B100" s="92" t="s">
        <v>137</v>
      </c>
      <c r="C100" s="93"/>
      <c r="D100" s="390"/>
      <c r="E100" s="391"/>
      <c r="F100" s="391"/>
      <c r="G100" s="392"/>
      <c r="H100" s="393"/>
      <c r="I100" s="393"/>
      <c r="J100" s="392"/>
      <c r="K100" s="392"/>
      <c r="L100" s="392"/>
      <c r="M100" s="392"/>
      <c r="N100" s="92" t="s">
        <v>137</v>
      </c>
      <c r="O100" s="93"/>
      <c r="P100" s="390"/>
      <c r="Q100" s="391"/>
      <c r="R100" s="391"/>
      <c r="S100" s="392"/>
      <c r="T100" s="393"/>
      <c r="U100" s="393"/>
      <c r="V100" s="392"/>
      <c r="W100" s="394"/>
      <c r="X100" s="394"/>
      <c r="Y100" s="394"/>
      <c r="Z100" s="395"/>
      <c r="AA100" s="112"/>
      <c r="AB100" s="112"/>
      <c r="AC100" s="395"/>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56"/>
      <c r="DJ100" s="156"/>
      <c r="DK100" s="156"/>
      <c r="DL100" s="156"/>
      <c r="DM100" s="156"/>
      <c r="DN100" s="156"/>
      <c r="DO100" s="156"/>
      <c r="DP100" s="156"/>
      <c r="DQ100" s="156"/>
      <c r="DR100" s="156"/>
      <c r="DS100" s="156"/>
      <c r="DT100" s="156"/>
      <c r="DU100" s="156"/>
      <c r="DV100" s="156"/>
      <c r="DW100" s="156"/>
      <c r="DX100" s="156"/>
      <c r="DY100" s="156"/>
      <c r="DZ100" s="156"/>
      <c r="EA100" s="156"/>
      <c r="EB100" s="156"/>
      <c r="EC100" s="156"/>
      <c r="ED100" s="156"/>
      <c r="EE100" s="156"/>
      <c r="EF100" s="156"/>
      <c r="EG100" s="156"/>
      <c r="EH100" s="156"/>
      <c r="EI100" s="156"/>
      <c r="EJ100" s="156"/>
      <c r="EK100" s="156"/>
      <c r="EL100" s="156"/>
      <c r="EM100" s="156"/>
      <c r="EN100" s="156"/>
      <c r="EO100" s="156"/>
      <c r="EP100" s="156"/>
      <c r="EQ100" s="156"/>
      <c r="ER100" s="156"/>
      <c r="ES100" s="156"/>
      <c r="ET100" s="156"/>
      <c r="EU100" s="156"/>
      <c r="EV100" s="156"/>
      <c r="EW100" s="156"/>
      <c r="EX100" s="156"/>
      <c r="EY100" s="156"/>
      <c r="EZ100" s="156"/>
      <c r="FA100" s="156"/>
      <c r="FB100" s="156"/>
      <c r="FC100" s="156"/>
      <c r="FD100" s="156"/>
      <c r="FE100" s="156"/>
      <c r="FF100" s="156"/>
      <c r="FG100" s="156"/>
      <c r="FH100" s="156"/>
      <c r="FI100" s="156"/>
      <c r="FJ100" s="156"/>
      <c r="FK100" s="156"/>
      <c r="FL100" s="156"/>
      <c r="FM100" s="156"/>
      <c r="FN100" s="156"/>
      <c r="FO100" s="156"/>
      <c r="FP100" s="156"/>
      <c r="FQ100" s="156"/>
      <c r="FR100" s="156"/>
      <c r="FS100" s="156"/>
      <c r="FT100" s="156"/>
      <c r="FU100" s="156"/>
      <c r="FV100" s="156"/>
      <c r="FW100" s="156"/>
      <c r="FX100" s="156"/>
      <c r="FY100" s="156"/>
      <c r="FZ100" s="156"/>
      <c r="GA100" s="156"/>
      <c r="GB100" s="156"/>
      <c r="GC100" s="156"/>
      <c r="GD100" s="156"/>
      <c r="GE100" s="156"/>
      <c r="GF100" s="156"/>
      <c r="GG100" s="156"/>
      <c r="GH100" s="156"/>
      <c r="GI100" s="156"/>
      <c r="GJ100" s="156"/>
      <c r="GK100" s="156"/>
      <c r="GL100" s="156"/>
      <c r="GM100" s="156"/>
      <c r="GN100" s="156"/>
      <c r="GO100" s="156"/>
      <c r="GP100" s="156"/>
      <c r="GQ100" s="156"/>
      <c r="GR100" s="156"/>
      <c r="GS100" s="156"/>
      <c r="GT100" s="156"/>
      <c r="GU100" s="156"/>
      <c r="GV100" s="156"/>
      <c r="GW100" s="156"/>
      <c r="GX100" s="156"/>
      <c r="GY100" s="156"/>
      <c r="GZ100" s="156"/>
      <c r="HA100" s="156"/>
      <c r="HB100" s="156"/>
      <c r="HC100" s="156"/>
      <c r="HD100" s="156"/>
      <c r="HE100" s="156"/>
      <c r="HF100" s="156"/>
      <c r="HG100" s="156"/>
      <c r="HH100" s="156"/>
      <c r="HI100" s="156"/>
      <c r="HJ100" s="156"/>
      <c r="HK100" s="156"/>
      <c r="HL100" s="156"/>
      <c r="HM100" s="156"/>
      <c r="HN100" s="156"/>
      <c r="HO100" s="156"/>
      <c r="HP100" s="156"/>
      <c r="HQ100" s="156"/>
      <c r="HR100" s="156"/>
      <c r="HS100" s="156"/>
      <c r="HT100" s="156"/>
    </row>
    <row r="101" spans="1:228" ht="16.899999999999999" customHeight="1">
      <c r="A101" s="26"/>
      <c r="B101" s="95" t="s">
        <v>138</v>
      </c>
      <c r="C101" s="93"/>
      <c r="D101" s="258"/>
      <c r="E101" s="269"/>
      <c r="F101" s="269"/>
      <c r="G101" s="88"/>
      <c r="H101" s="311"/>
      <c r="I101" s="311"/>
      <c r="J101" s="88"/>
      <c r="K101" s="88"/>
      <c r="L101" s="88"/>
      <c r="M101" s="88"/>
      <c r="N101" s="95" t="s">
        <v>138</v>
      </c>
      <c r="O101" s="93"/>
      <c r="P101" s="258"/>
      <c r="Q101" s="269"/>
      <c r="R101" s="269"/>
      <c r="S101" s="88"/>
      <c r="T101" s="311"/>
      <c r="U101" s="311"/>
      <c r="V101" s="88"/>
      <c r="W101" s="312"/>
      <c r="X101" s="312"/>
      <c r="Y101" s="312"/>
      <c r="Z101" s="89"/>
      <c r="AA101" s="13"/>
      <c r="AB101" s="13"/>
      <c r="AC101" s="89"/>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row>
    <row r="102" spans="1:228" ht="16.899999999999999" customHeight="1">
      <c r="A102" s="26"/>
      <c r="B102" s="95" t="s">
        <v>139</v>
      </c>
      <c r="C102" s="93"/>
      <c r="D102" s="258"/>
      <c r="E102" s="269"/>
      <c r="F102" s="269"/>
      <c r="G102" s="88"/>
      <c r="H102" s="311"/>
      <c r="I102" s="311"/>
      <c r="J102" s="88"/>
      <c r="K102" s="88"/>
      <c r="L102" s="88"/>
      <c r="M102" s="88"/>
      <c r="N102" s="95" t="s">
        <v>139</v>
      </c>
      <c r="O102" s="93"/>
      <c r="P102" s="258"/>
      <c r="Q102" s="269"/>
      <c r="R102" s="269"/>
      <c r="S102" s="88"/>
      <c r="T102" s="311"/>
      <c r="U102" s="311"/>
      <c r="V102" s="88"/>
      <c r="W102" s="312"/>
      <c r="X102" s="312"/>
      <c r="Y102" s="312"/>
      <c r="Z102" s="89"/>
      <c r="AA102" s="13"/>
      <c r="AB102" s="13"/>
      <c r="AC102" s="89"/>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row>
    <row r="103" spans="1:228" ht="16.899999999999999" customHeight="1">
      <c r="A103" s="26"/>
      <c r="B103" s="96" t="s">
        <v>140</v>
      </c>
      <c r="C103" s="93"/>
      <c r="D103" s="258"/>
      <c r="E103" s="269"/>
      <c r="F103" s="269"/>
      <c r="G103" s="88"/>
      <c r="H103" s="311"/>
      <c r="I103" s="311"/>
      <c r="J103" s="88"/>
      <c r="K103" s="88"/>
      <c r="L103" s="88"/>
      <c r="M103" s="88"/>
      <c r="N103" s="96" t="s">
        <v>140</v>
      </c>
      <c r="O103" s="93"/>
      <c r="P103" s="258"/>
      <c r="Q103" s="269"/>
      <c r="R103" s="269"/>
      <c r="S103" s="88"/>
      <c r="T103" s="311"/>
      <c r="U103" s="311"/>
      <c r="V103" s="88"/>
      <c r="W103" s="312"/>
      <c r="X103" s="312"/>
      <c r="Y103" s="312"/>
      <c r="Z103" s="89"/>
      <c r="AA103" s="13"/>
      <c r="AB103" s="13"/>
      <c r="AC103" s="89"/>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row>
    <row r="104" spans="1:228" ht="16.899999999999999" customHeight="1">
      <c r="A104" s="26"/>
      <c r="B104" s="96" t="s">
        <v>141</v>
      </c>
      <c r="C104" s="93"/>
      <c r="D104" s="258"/>
      <c r="E104" s="269"/>
      <c r="F104" s="269"/>
      <c r="G104" s="88"/>
      <c r="H104" s="311"/>
      <c r="I104" s="311"/>
      <c r="J104" s="88"/>
      <c r="K104" s="88"/>
      <c r="L104" s="88"/>
      <c r="M104" s="88"/>
      <c r="N104" s="96" t="s">
        <v>141</v>
      </c>
      <c r="O104" s="93"/>
      <c r="P104" s="258"/>
      <c r="Q104" s="269"/>
      <c r="R104" s="269"/>
      <c r="S104" s="88"/>
      <c r="T104" s="311"/>
      <c r="U104" s="311"/>
      <c r="V104" s="88"/>
      <c r="W104" s="312"/>
      <c r="X104" s="312"/>
      <c r="Y104" s="312"/>
      <c r="Z104" s="89"/>
      <c r="AA104" s="13"/>
      <c r="AB104" s="13"/>
      <c r="AC104" s="89"/>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row>
    <row r="105" spans="1:228" ht="16.899999999999999" customHeight="1">
      <c r="A105" s="26"/>
      <c r="B105" s="96" t="s">
        <v>142</v>
      </c>
      <c r="C105" s="87"/>
      <c r="D105" s="258"/>
      <c r="E105" s="269"/>
      <c r="F105" s="269"/>
      <c r="G105" s="88"/>
      <c r="H105" s="311"/>
      <c r="I105" s="311"/>
      <c r="J105" s="88"/>
      <c r="K105" s="88"/>
      <c r="L105" s="88"/>
      <c r="M105" s="88"/>
      <c r="N105" s="96" t="s">
        <v>142</v>
      </c>
      <c r="O105" s="87"/>
      <c r="P105" s="258"/>
      <c r="Q105" s="269"/>
      <c r="R105" s="269"/>
      <c r="S105" s="88"/>
      <c r="T105" s="311"/>
      <c r="U105" s="311"/>
      <c r="V105" s="88"/>
      <c r="W105" s="312"/>
      <c r="X105" s="312"/>
      <c r="Y105" s="312"/>
      <c r="Z105" s="89"/>
      <c r="AA105" s="13"/>
      <c r="AB105" s="13"/>
      <c r="AC105" s="89"/>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row>
  </sheetData>
  <mergeCells count="52">
    <mergeCell ref="W3:Z3"/>
    <mergeCell ref="AA3:AC3"/>
    <mergeCell ref="B8:B10"/>
    <mergeCell ref="N8:N10"/>
    <mergeCell ref="B13:B16"/>
    <mergeCell ref="N13:N16"/>
    <mergeCell ref="B3:B6"/>
    <mergeCell ref="C3:C6"/>
    <mergeCell ref="D3:J3"/>
    <mergeCell ref="N3:N6"/>
    <mergeCell ref="O3:O6"/>
    <mergeCell ref="P3:V3"/>
    <mergeCell ref="B17:B20"/>
    <mergeCell ref="N17:N20"/>
    <mergeCell ref="B27:B30"/>
    <mergeCell ref="N27:N30"/>
    <mergeCell ref="B31:C31"/>
    <mergeCell ref="N31:O31"/>
    <mergeCell ref="B32:B35"/>
    <mergeCell ref="N32:N35"/>
    <mergeCell ref="B40:B44"/>
    <mergeCell ref="N40:N44"/>
    <mergeCell ref="B48:B50"/>
    <mergeCell ref="N48:N50"/>
    <mergeCell ref="B55:B57"/>
    <mergeCell ref="N55:N57"/>
    <mergeCell ref="B58:B60"/>
    <mergeCell ref="N58:N60"/>
    <mergeCell ref="B61:B64"/>
    <mergeCell ref="N61:N64"/>
    <mergeCell ref="B66:B69"/>
    <mergeCell ref="N66:N69"/>
    <mergeCell ref="B71:C71"/>
    <mergeCell ref="N71:O71"/>
    <mergeCell ref="B77:B81"/>
    <mergeCell ref="N77:N81"/>
    <mergeCell ref="B82:B84"/>
    <mergeCell ref="N82:N84"/>
    <mergeCell ref="B85:C85"/>
    <mergeCell ref="N85:O85"/>
    <mergeCell ref="B86:B89"/>
    <mergeCell ref="N86:N89"/>
    <mergeCell ref="B96:C96"/>
    <mergeCell ref="N96:O96"/>
    <mergeCell ref="B97:C97"/>
    <mergeCell ref="N97:O97"/>
    <mergeCell ref="B91:C91"/>
    <mergeCell ref="N91:O91"/>
    <mergeCell ref="B94:C94"/>
    <mergeCell ref="N94:O94"/>
    <mergeCell ref="B95:C95"/>
    <mergeCell ref="N95:O95"/>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8" man="1"/>
  </rowBreaks>
  <colBreaks count="1" manualBreakCount="1">
    <brk id="12" max="104"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F0"/>
  </sheetPr>
  <dimension ref="A1:HT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6" width="7.625" style="260" customWidth="1"/>
    <col min="7" max="7" width="7.625" style="4" customWidth="1"/>
    <col min="8" max="9" width="8.5" style="363" customWidth="1"/>
    <col min="10" max="12" width="7.625" style="4" customWidth="1"/>
    <col min="13" max="13" width="0.125" style="4" customWidth="1"/>
    <col min="14" max="14" width="10.25" style="4" customWidth="1"/>
    <col min="15" max="15" width="16.625" style="4" customWidth="1"/>
    <col min="16" max="18" width="7.625" style="262" customWidth="1"/>
    <col min="19" max="19" width="7.625" style="5" customWidth="1"/>
    <col min="20" max="21" width="8.5" style="374" customWidth="1"/>
    <col min="22" max="22" width="7.625" style="5" customWidth="1"/>
    <col min="23" max="25" width="7.625" style="262" customWidth="1"/>
    <col min="26" max="26" width="7.625" style="5" customWidth="1"/>
    <col min="27" max="28" width="7.625" style="374" customWidth="1"/>
    <col min="29" max="29" width="7.625" style="5" customWidth="1"/>
    <col min="30" max="71" width="7.625" style="8" customWidth="1"/>
    <col min="72" max="94" width="7.625" style="1" customWidth="1"/>
    <col min="95" max="16384" width="7.875" style="1"/>
  </cols>
  <sheetData>
    <row r="1" spans="1:228" ht="15.75" customHeight="1">
      <c r="B1" s="2"/>
      <c r="C1" s="2"/>
      <c r="D1" s="372"/>
      <c r="K1" s="356"/>
      <c r="L1" s="356"/>
      <c r="M1" s="356"/>
      <c r="N1" s="356"/>
      <c r="O1" s="356"/>
      <c r="P1" s="373"/>
      <c r="W1" s="373"/>
    </row>
    <row r="2" spans="1:228" ht="21.75" thickBot="1">
      <c r="B2" s="9" t="s">
        <v>3143</v>
      </c>
      <c r="K2" s="356"/>
      <c r="L2" s="356"/>
      <c r="M2" s="356"/>
      <c r="N2" s="375" t="s">
        <v>3144</v>
      </c>
      <c r="O2" s="356"/>
    </row>
    <row r="3" spans="1:228" s="12" customFormat="1" ht="16.899999999999999" customHeight="1">
      <c r="B3" s="469" t="s">
        <v>1</v>
      </c>
      <c r="C3" s="472" t="s">
        <v>2</v>
      </c>
      <c r="D3" s="502" t="s">
        <v>3092</v>
      </c>
      <c r="E3" s="502"/>
      <c r="F3" s="502"/>
      <c r="G3" s="502"/>
      <c r="H3" s="502"/>
      <c r="I3" s="502"/>
      <c r="J3" s="504"/>
      <c r="K3" s="112"/>
      <c r="L3" s="112"/>
      <c r="M3" s="376"/>
      <c r="N3" s="469" t="s">
        <v>1</v>
      </c>
      <c r="O3" s="472" t="s">
        <v>2</v>
      </c>
      <c r="P3" s="502" t="s">
        <v>3093</v>
      </c>
      <c r="Q3" s="502"/>
      <c r="R3" s="502"/>
      <c r="S3" s="502"/>
      <c r="T3" s="502"/>
      <c r="U3" s="502"/>
      <c r="V3" s="502"/>
      <c r="W3" s="503" t="s">
        <v>3094</v>
      </c>
      <c r="X3" s="559"/>
      <c r="Y3" s="559"/>
      <c r="Z3" s="559"/>
      <c r="AA3" s="502"/>
      <c r="AB3" s="502"/>
      <c r="AC3" s="504"/>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4"/>
      <c r="BR3" s="14"/>
      <c r="BS3" s="14"/>
    </row>
    <row r="4" spans="1:228" s="12" customFormat="1" ht="16.899999999999999" customHeight="1">
      <c r="B4" s="470"/>
      <c r="C4" s="473"/>
      <c r="D4" s="324" t="s">
        <v>3124</v>
      </c>
      <c r="E4" s="324" t="s">
        <v>169</v>
      </c>
      <c r="F4" s="324" t="s">
        <v>3127</v>
      </c>
      <c r="G4" s="327" t="s">
        <v>3138</v>
      </c>
      <c r="H4" s="377" t="s">
        <v>3129</v>
      </c>
      <c r="I4" s="377" t="s">
        <v>3139</v>
      </c>
      <c r="J4" s="378" t="s">
        <v>3140</v>
      </c>
      <c r="K4" s="379"/>
      <c r="L4" s="379"/>
      <c r="M4" s="380"/>
      <c r="N4" s="470"/>
      <c r="O4" s="473"/>
      <c r="P4" s="324" t="s">
        <v>3124</v>
      </c>
      <c r="Q4" s="324" t="s">
        <v>169</v>
      </c>
      <c r="R4" s="324" t="s">
        <v>3127</v>
      </c>
      <c r="S4" s="327" t="s">
        <v>3138</v>
      </c>
      <c r="T4" s="377" t="s">
        <v>3129</v>
      </c>
      <c r="U4" s="377" t="s">
        <v>3139</v>
      </c>
      <c r="V4" s="327" t="s">
        <v>3140</v>
      </c>
      <c r="W4" s="324" t="s">
        <v>3124</v>
      </c>
      <c r="X4" s="324" t="s">
        <v>169</v>
      </c>
      <c r="Y4" s="324" t="s">
        <v>3127</v>
      </c>
      <c r="Z4" s="327" t="s">
        <v>3138</v>
      </c>
      <c r="AA4" s="377" t="s">
        <v>3129</v>
      </c>
      <c r="AB4" s="377" t="s">
        <v>3139</v>
      </c>
      <c r="AC4" s="378" t="s">
        <v>3140</v>
      </c>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14"/>
      <c r="BR4" s="14"/>
      <c r="BS4" s="14"/>
    </row>
    <row r="5" spans="1:228" s="12" customFormat="1" ht="16.899999999999999" customHeight="1">
      <c r="B5" s="470"/>
      <c r="C5" s="473"/>
      <c r="D5" s="365"/>
      <c r="E5" s="365" t="s">
        <v>173</v>
      </c>
      <c r="F5" s="365"/>
      <c r="G5" s="334" t="s">
        <v>3141</v>
      </c>
      <c r="H5" s="330" t="s">
        <v>3132</v>
      </c>
      <c r="I5" s="330"/>
      <c r="J5" s="381" t="s">
        <v>3142</v>
      </c>
      <c r="K5" s="382"/>
      <c r="L5" s="382"/>
      <c r="M5" s="383"/>
      <c r="N5" s="470"/>
      <c r="O5" s="473"/>
      <c r="P5" s="365"/>
      <c r="Q5" s="365" t="s">
        <v>173</v>
      </c>
      <c r="R5" s="365"/>
      <c r="S5" s="334" t="s">
        <v>3141</v>
      </c>
      <c r="T5" s="330" t="s">
        <v>3132</v>
      </c>
      <c r="U5" s="330"/>
      <c r="V5" s="334" t="s">
        <v>3142</v>
      </c>
      <c r="W5" s="365"/>
      <c r="X5" s="365" t="s">
        <v>173</v>
      </c>
      <c r="Y5" s="365"/>
      <c r="Z5" s="334" t="s">
        <v>3141</v>
      </c>
      <c r="AA5" s="330" t="s">
        <v>3132</v>
      </c>
      <c r="AB5" s="330"/>
      <c r="AC5" s="381" t="s">
        <v>3142</v>
      </c>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14"/>
      <c r="BR5" s="14"/>
      <c r="BS5" s="14"/>
    </row>
    <row r="6" spans="1:228" s="12" customFormat="1" ht="16.899999999999999" customHeight="1" thickBot="1">
      <c r="B6" s="471"/>
      <c r="C6" s="474"/>
      <c r="D6" s="338" t="s">
        <v>178</v>
      </c>
      <c r="E6" s="338" t="s">
        <v>178</v>
      </c>
      <c r="F6" s="338" t="s">
        <v>178</v>
      </c>
      <c r="G6" s="138" t="s">
        <v>179</v>
      </c>
      <c r="H6" s="337" t="s">
        <v>3134</v>
      </c>
      <c r="I6" s="337" t="s">
        <v>3134</v>
      </c>
      <c r="J6" s="139" t="s">
        <v>179</v>
      </c>
      <c r="K6" s="384"/>
      <c r="L6" s="384"/>
      <c r="M6" s="385"/>
      <c r="N6" s="471"/>
      <c r="O6" s="474"/>
      <c r="P6" s="338" t="s">
        <v>178</v>
      </c>
      <c r="Q6" s="338" t="s">
        <v>178</v>
      </c>
      <c r="R6" s="338" t="s">
        <v>178</v>
      </c>
      <c r="S6" s="138" t="s">
        <v>179</v>
      </c>
      <c r="T6" s="337" t="s">
        <v>3134</v>
      </c>
      <c r="U6" s="337" t="s">
        <v>3134</v>
      </c>
      <c r="V6" s="138" t="s">
        <v>179</v>
      </c>
      <c r="W6" s="338" t="s">
        <v>178</v>
      </c>
      <c r="X6" s="338" t="s">
        <v>178</v>
      </c>
      <c r="Y6" s="338" t="s">
        <v>178</v>
      </c>
      <c r="Z6" s="138" t="s">
        <v>179</v>
      </c>
      <c r="AA6" s="337" t="s">
        <v>3134</v>
      </c>
      <c r="AB6" s="337" t="s">
        <v>3134</v>
      </c>
      <c r="AC6" s="139" t="s">
        <v>179</v>
      </c>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4"/>
      <c r="BR6" s="14"/>
      <c r="BS6" s="14"/>
    </row>
    <row r="7" spans="1:228" ht="16.899999999999999" customHeight="1">
      <c r="A7" s="26"/>
      <c r="B7" s="27" t="s">
        <v>15</v>
      </c>
      <c r="C7" s="28" t="s">
        <v>16</v>
      </c>
      <c r="D7" s="140">
        <v>21749</v>
      </c>
      <c r="E7" s="140">
        <v>14704</v>
      </c>
      <c r="F7" s="140">
        <v>9656</v>
      </c>
      <c r="G7" s="140">
        <v>44.397443560623479</v>
      </c>
      <c r="H7" s="340">
        <v>1176314</v>
      </c>
      <c r="I7" s="340">
        <v>953558</v>
      </c>
      <c r="J7" s="141">
        <v>81.063219514517385</v>
      </c>
      <c r="K7" s="386"/>
      <c r="L7" s="386"/>
      <c r="M7" s="386"/>
      <c r="N7" s="27" t="s">
        <v>15</v>
      </c>
      <c r="O7" s="28" t="s">
        <v>16</v>
      </c>
      <c r="P7" s="140">
        <v>11585.8</v>
      </c>
      <c r="Q7" s="140">
        <v>11587</v>
      </c>
      <c r="R7" s="140">
        <v>9364</v>
      </c>
      <c r="S7" s="140">
        <v>80.823076524711297</v>
      </c>
      <c r="T7" s="340">
        <v>1056157</v>
      </c>
      <c r="U7" s="340">
        <v>924722</v>
      </c>
      <c r="V7" s="140">
        <v>87.555353986197133</v>
      </c>
      <c r="W7" s="140">
        <v>10163.200000000001</v>
      </c>
      <c r="X7" s="140">
        <v>3117</v>
      </c>
      <c r="Y7" s="140">
        <v>292</v>
      </c>
      <c r="Z7" s="140">
        <v>2.8731108312342566</v>
      </c>
      <c r="AA7" s="340">
        <v>0</v>
      </c>
      <c r="AB7" s="340">
        <v>0</v>
      </c>
      <c r="AC7" s="141">
        <v>0</v>
      </c>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row>
    <row r="8" spans="1:228" ht="16.899999999999999" customHeight="1">
      <c r="A8" s="26"/>
      <c r="B8" s="459" t="s">
        <v>17</v>
      </c>
      <c r="C8" s="33" t="s">
        <v>18</v>
      </c>
      <c r="D8" s="142">
        <v>6197</v>
      </c>
      <c r="E8" s="142">
        <v>5354</v>
      </c>
      <c r="F8" s="142">
        <v>3685</v>
      </c>
      <c r="G8" s="142">
        <v>59.464256898499279</v>
      </c>
      <c r="H8" s="341">
        <v>538434</v>
      </c>
      <c r="I8" s="341">
        <v>418780</v>
      </c>
      <c r="J8" s="143">
        <v>77.777406330209459</v>
      </c>
      <c r="K8" s="386"/>
      <c r="L8" s="386"/>
      <c r="M8" s="386"/>
      <c r="N8" s="459" t="s">
        <v>17</v>
      </c>
      <c r="O8" s="33" t="s">
        <v>18</v>
      </c>
      <c r="P8" s="142">
        <v>5467</v>
      </c>
      <c r="Q8" s="142">
        <v>5327</v>
      </c>
      <c r="R8" s="142">
        <v>3685</v>
      </c>
      <c r="S8" s="142">
        <v>67.404426559356139</v>
      </c>
      <c r="T8" s="341">
        <v>518136</v>
      </c>
      <c r="U8" s="341">
        <v>418780</v>
      </c>
      <c r="V8" s="142">
        <v>80.824339555637906</v>
      </c>
      <c r="W8" s="142">
        <v>730</v>
      </c>
      <c r="X8" s="142">
        <v>27</v>
      </c>
      <c r="Y8" s="142">
        <v>0</v>
      </c>
      <c r="Z8" s="142">
        <v>0</v>
      </c>
      <c r="AA8" s="341">
        <v>0</v>
      </c>
      <c r="AB8" s="341">
        <v>0</v>
      </c>
      <c r="AC8" s="143">
        <v>0</v>
      </c>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row>
    <row r="9" spans="1:228" ht="16.899999999999999" customHeight="1">
      <c r="A9" s="26"/>
      <c r="B9" s="460"/>
      <c r="C9" s="38" t="s">
        <v>19</v>
      </c>
      <c r="D9" s="144">
        <v>5575</v>
      </c>
      <c r="E9" s="144">
        <v>4750</v>
      </c>
      <c r="F9" s="144">
        <v>3294</v>
      </c>
      <c r="G9" s="144">
        <v>59.085201793721978</v>
      </c>
      <c r="H9" s="342">
        <v>480079</v>
      </c>
      <c r="I9" s="342">
        <v>379972</v>
      </c>
      <c r="J9" s="145">
        <v>79.147806923443852</v>
      </c>
      <c r="K9" s="386"/>
      <c r="L9" s="386"/>
      <c r="M9" s="386"/>
      <c r="N9" s="460"/>
      <c r="O9" s="38" t="s">
        <v>19</v>
      </c>
      <c r="P9" s="144">
        <v>4845</v>
      </c>
      <c r="Q9" s="144">
        <v>4723</v>
      </c>
      <c r="R9" s="144">
        <v>3294</v>
      </c>
      <c r="S9" s="144">
        <v>67.987616099071204</v>
      </c>
      <c r="T9" s="342">
        <v>459781</v>
      </c>
      <c r="U9" s="342">
        <v>379972</v>
      </c>
      <c r="V9" s="144">
        <v>82.64195345175203</v>
      </c>
      <c r="W9" s="144">
        <v>730</v>
      </c>
      <c r="X9" s="144">
        <v>27</v>
      </c>
      <c r="Y9" s="144">
        <v>0</v>
      </c>
      <c r="Z9" s="144">
        <v>0</v>
      </c>
      <c r="AA9" s="342">
        <v>0</v>
      </c>
      <c r="AB9" s="342">
        <v>0</v>
      </c>
      <c r="AC9" s="145">
        <v>0</v>
      </c>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row>
    <row r="10" spans="1:228" ht="16.899999999999999" customHeight="1">
      <c r="A10" s="26"/>
      <c r="B10" s="461"/>
      <c r="C10" s="43" t="s">
        <v>20</v>
      </c>
      <c r="D10" s="144">
        <v>622</v>
      </c>
      <c r="E10" s="144">
        <v>604</v>
      </c>
      <c r="F10" s="144">
        <v>391</v>
      </c>
      <c r="G10" s="144">
        <v>62.861736334405151</v>
      </c>
      <c r="H10" s="342">
        <v>58355</v>
      </c>
      <c r="I10" s="342">
        <v>38808</v>
      </c>
      <c r="J10" s="145">
        <v>66.503298774740813</v>
      </c>
      <c r="K10" s="386"/>
      <c r="L10" s="386"/>
      <c r="M10" s="386"/>
      <c r="N10" s="461"/>
      <c r="O10" s="43" t="s">
        <v>20</v>
      </c>
      <c r="P10" s="144">
        <v>622</v>
      </c>
      <c r="Q10" s="144">
        <v>604</v>
      </c>
      <c r="R10" s="144">
        <v>391</v>
      </c>
      <c r="S10" s="144">
        <v>62.861736334405151</v>
      </c>
      <c r="T10" s="342">
        <v>58355</v>
      </c>
      <c r="U10" s="342">
        <v>38808</v>
      </c>
      <c r="V10" s="144">
        <v>66.503298774740813</v>
      </c>
      <c r="W10" s="144">
        <v>0</v>
      </c>
      <c r="X10" s="144">
        <v>0</v>
      </c>
      <c r="Y10" s="144">
        <v>0</v>
      </c>
      <c r="Z10" s="144">
        <v>0</v>
      </c>
      <c r="AA10" s="342">
        <v>0</v>
      </c>
      <c r="AB10" s="342">
        <v>0</v>
      </c>
      <c r="AC10" s="145">
        <v>0</v>
      </c>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row>
    <row r="11" spans="1:228" ht="16.899999999999999" customHeight="1">
      <c r="A11" s="26"/>
      <c r="B11" s="44" t="s">
        <v>21</v>
      </c>
      <c r="C11" s="33" t="s">
        <v>22</v>
      </c>
      <c r="D11" s="142">
        <v>7199</v>
      </c>
      <c r="E11" s="142">
        <v>3349</v>
      </c>
      <c r="F11" s="142">
        <v>2910</v>
      </c>
      <c r="G11" s="142">
        <v>40.422280872343379</v>
      </c>
      <c r="H11" s="341">
        <v>336100</v>
      </c>
      <c r="I11" s="341">
        <v>300165</v>
      </c>
      <c r="J11" s="143">
        <v>89.308241594763459</v>
      </c>
      <c r="K11" s="386"/>
      <c r="L11" s="386"/>
      <c r="M11" s="386"/>
      <c r="N11" s="44" t="s">
        <v>21</v>
      </c>
      <c r="O11" s="33" t="s">
        <v>22</v>
      </c>
      <c r="P11" s="142">
        <v>2749</v>
      </c>
      <c r="Q11" s="142">
        <v>2961</v>
      </c>
      <c r="R11" s="142">
        <v>2801</v>
      </c>
      <c r="S11" s="142">
        <v>101.89159694434341</v>
      </c>
      <c r="T11" s="341">
        <v>285898</v>
      </c>
      <c r="U11" s="341">
        <v>288922</v>
      </c>
      <c r="V11" s="142">
        <v>101.05771988611323</v>
      </c>
      <c r="W11" s="142">
        <v>4450</v>
      </c>
      <c r="X11" s="142">
        <v>388</v>
      </c>
      <c r="Y11" s="142">
        <v>109</v>
      </c>
      <c r="Z11" s="142">
        <v>2.4494382022471912</v>
      </c>
      <c r="AA11" s="341">
        <v>0</v>
      </c>
      <c r="AB11" s="341">
        <v>0</v>
      </c>
      <c r="AC11" s="143">
        <v>0</v>
      </c>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row>
    <row r="12" spans="1:228" ht="16.899999999999999" customHeight="1">
      <c r="A12" s="26"/>
      <c r="B12" s="44" t="s">
        <v>23</v>
      </c>
      <c r="C12" s="33" t="s">
        <v>24</v>
      </c>
      <c r="D12" s="142">
        <v>6597.9</v>
      </c>
      <c r="E12" s="142">
        <v>2299</v>
      </c>
      <c r="F12" s="142">
        <v>2001</v>
      </c>
      <c r="G12" s="142">
        <v>30.327831582776337</v>
      </c>
      <c r="H12" s="341">
        <v>238506</v>
      </c>
      <c r="I12" s="341">
        <v>187979</v>
      </c>
      <c r="J12" s="143">
        <v>78.815208003152961</v>
      </c>
      <c r="K12" s="386"/>
      <c r="L12" s="386"/>
      <c r="M12" s="386"/>
      <c r="N12" s="44" t="s">
        <v>23</v>
      </c>
      <c r="O12" s="33" t="s">
        <v>24</v>
      </c>
      <c r="P12" s="142">
        <v>2220.4</v>
      </c>
      <c r="Q12" s="142">
        <v>2220</v>
      </c>
      <c r="R12" s="142">
        <v>1942</v>
      </c>
      <c r="S12" s="142">
        <v>87.461718609259592</v>
      </c>
      <c r="T12" s="341">
        <v>206231</v>
      </c>
      <c r="U12" s="341">
        <v>182436</v>
      </c>
      <c r="V12" s="142">
        <v>88.461967405482199</v>
      </c>
      <c r="W12" s="142">
        <v>4377.5</v>
      </c>
      <c r="X12" s="142">
        <v>79</v>
      </c>
      <c r="Y12" s="142">
        <v>59</v>
      </c>
      <c r="Z12" s="142">
        <v>1.3478012564249</v>
      </c>
      <c r="AA12" s="341">
        <v>0</v>
      </c>
      <c r="AB12" s="341">
        <v>0</v>
      </c>
      <c r="AC12" s="143">
        <v>0</v>
      </c>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row>
    <row r="13" spans="1:228" ht="16.899999999999999" customHeight="1">
      <c r="A13" s="26"/>
      <c r="B13" s="459" t="s">
        <v>25</v>
      </c>
      <c r="C13" s="43" t="s">
        <v>26</v>
      </c>
      <c r="D13" s="144">
        <v>2742</v>
      </c>
      <c r="E13" s="144">
        <v>2474</v>
      </c>
      <c r="F13" s="144">
        <v>2167</v>
      </c>
      <c r="G13" s="144">
        <v>79.029905178701682</v>
      </c>
      <c r="H13" s="342">
        <v>236316</v>
      </c>
      <c r="I13" s="342">
        <v>196409</v>
      </c>
      <c r="J13" s="145">
        <v>83.11286582372756</v>
      </c>
      <c r="K13" s="386"/>
      <c r="L13" s="386"/>
      <c r="M13" s="386"/>
      <c r="N13" s="459" t="s">
        <v>25</v>
      </c>
      <c r="O13" s="43" t="s">
        <v>26</v>
      </c>
      <c r="P13" s="144">
        <v>2474</v>
      </c>
      <c r="Q13" s="144">
        <v>2474</v>
      </c>
      <c r="R13" s="144">
        <v>2167</v>
      </c>
      <c r="S13" s="144">
        <v>87.590945836701692</v>
      </c>
      <c r="T13" s="342">
        <v>234017</v>
      </c>
      <c r="U13" s="342">
        <v>196409</v>
      </c>
      <c r="V13" s="144">
        <v>83.929372652414131</v>
      </c>
      <c r="W13" s="144">
        <v>268</v>
      </c>
      <c r="X13" s="144">
        <v>0</v>
      </c>
      <c r="Y13" s="144">
        <v>0</v>
      </c>
      <c r="Z13" s="144">
        <v>0</v>
      </c>
      <c r="AA13" s="342">
        <v>0</v>
      </c>
      <c r="AB13" s="342">
        <v>0</v>
      </c>
      <c r="AC13" s="145">
        <v>0</v>
      </c>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row>
    <row r="14" spans="1:228" ht="16.899999999999999" customHeight="1">
      <c r="A14" s="26"/>
      <c r="B14" s="460"/>
      <c r="C14" s="43" t="s">
        <v>27</v>
      </c>
      <c r="D14" s="144">
        <v>1803</v>
      </c>
      <c r="E14" s="144">
        <v>1308</v>
      </c>
      <c r="F14" s="144">
        <v>554</v>
      </c>
      <c r="G14" s="144">
        <v>30.726566833056019</v>
      </c>
      <c r="H14" s="342">
        <v>75507</v>
      </c>
      <c r="I14" s="342">
        <v>44809</v>
      </c>
      <c r="J14" s="145">
        <v>59.344166765995212</v>
      </c>
      <c r="K14" s="386"/>
      <c r="L14" s="386"/>
      <c r="M14" s="386"/>
      <c r="N14" s="460"/>
      <c r="O14" s="43" t="s">
        <v>27</v>
      </c>
      <c r="P14" s="144">
        <v>1301.7</v>
      </c>
      <c r="Q14" s="144">
        <v>1308</v>
      </c>
      <c r="R14" s="144">
        <v>554</v>
      </c>
      <c r="S14" s="144">
        <v>42.559729584389643</v>
      </c>
      <c r="T14" s="342">
        <v>70922</v>
      </c>
      <c r="U14" s="342">
        <v>44809</v>
      </c>
      <c r="V14" s="144">
        <v>63.180677363864525</v>
      </c>
      <c r="W14" s="144">
        <v>501.3</v>
      </c>
      <c r="X14" s="144">
        <v>0</v>
      </c>
      <c r="Y14" s="144">
        <v>0</v>
      </c>
      <c r="Z14" s="144">
        <v>0</v>
      </c>
      <c r="AA14" s="342">
        <v>0</v>
      </c>
      <c r="AB14" s="342">
        <v>0</v>
      </c>
      <c r="AC14" s="145">
        <v>0</v>
      </c>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row>
    <row r="15" spans="1:228" ht="16.899999999999999" customHeight="1">
      <c r="A15" s="26"/>
      <c r="B15" s="460"/>
      <c r="C15" s="43" t="s">
        <v>28</v>
      </c>
      <c r="D15" s="144">
        <v>3041</v>
      </c>
      <c r="E15" s="144">
        <v>1379</v>
      </c>
      <c r="F15" s="144">
        <v>812</v>
      </c>
      <c r="G15" s="144">
        <v>26.70174284774745</v>
      </c>
      <c r="H15" s="342">
        <v>128278</v>
      </c>
      <c r="I15" s="342">
        <v>87891</v>
      </c>
      <c r="J15" s="145">
        <v>68.516035485430081</v>
      </c>
      <c r="K15" s="386"/>
      <c r="L15" s="386"/>
      <c r="M15" s="386"/>
      <c r="N15" s="460"/>
      <c r="O15" s="43" t="s">
        <v>28</v>
      </c>
      <c r="P15" s="144">
        <v>1378.5</v>
      </c>
      <c r="Q15" s="144">
        <v>1379</v>
      </c>
      <c r="R15" s="144">
        <v>812</v>
      </c>
      <c r="S15" s="144">
        <v>58.904606456293074</v>
      </c>
      <c r="T15" s="342">
        <v>114544</v>
      </c>
      <c r="U15" s="342">
        <v>87891</v>
      </c>
      <c r="V15" s="144">
        <v>76.731212459840762</v>
      </c>
      <c r="W15" s="144">
        <v>1662.5</v>
      </c>
      <c r="X15" s="144">
        <v>0</v>
      </c>
      <c r="Y15" s="144">
        <v>0</v>
      </c>
      <c r="Z15" s="144">
        <v>0</v>
      </c>
      <c r="AA15" s="342">
        <v>0</v>
      </c>
      <c r="AB15" s="342">
        <v>0</v>
      </c>
      <c r="AC15" s="145">
        <v>0</v>
      </c>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row>
    <row r="16" spans="1:228" ht="16.899999999999999" customHeight="1">
      <c r="A16" s="26"/>
      <c r="B16" s="461"/>
      <c r="C16" s="33" t="s">
        <v>29</v>
      </c>
      <c r="D16" s="142">
        <v>7586</v>
      </c>
      <c r="E16" s="142">
        <v>5161</v>
      </c>
      <c r="F16" s="142">
        <v>3533</v>
      </c>
      <c r="G16" s="142">
        <v>46.572633799103613</v>
      </c>
      <c r="H16" s="341">
        <v>440101</v>
      </c>
      <c r="I16" s="341">
        <v>329109</v>
      </c>
      <c r="J16" s="143">
        <v>74.780334514122899</v>
      </c>
      <c r="K16" s="386"/>
      <c r="L16" s="386"/>
      <c r="M16" s="386"/>
      <c r="N16" s="461"/>
      <c r="O16" s="33" t="s">
        <v>29</v>
      </c>
      <c r="P16" s="142">
        <v>5154.2</v>
      </c>
      <c r="Q16" s="142">
        <v>5161</v>
      </c>
      <c r="R16" s="142">
        <v>3533</v>
      </c>
      <c r="S16" s="142">
        <v>68.54604012261845</v>
      </c>
      <c r="T16" s="341">
        <v>419483</v>
      </c>
      <c r="U16" s="341">
        <v>329109</v>
      </c>
      <c r="V16" s="142">
        <v>78.455861143359812</v>
      </c>
      <c r="W16" s="142">
        <v>2431.8000000000002</v>
      </c>
      <c r="X16" s="142">
        <v>0</v>
      </c>
      <c r="Y16" s="142">
        <v>0</v>
      </c>
      <c r="Z16" s="142">
        <v>0</v>
      </c>
      <c r="AA16" s="341">
        <v>0</v>
      </c>
      <c r="AB16" s="341">
        <v>0</v>
      </c>
      <c r="AC16" s="143">
        <v>0</v>
      </c>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row>
    <row r="17" spans="1:228" ht="16.899999999999999" customHeight="1">
      <c r="A17" s="26"/>
      <c r="B17" s="459" t="s">
        <v>30</v>
      </c>
      <c r="C17" s="43" t="s">
        <v>31</v>
      </c>
      <c r="D17" s="144">
        <v>6031.1</v>
      </c>
      <c r="E17" s="144">
        <v>2829</v>
      </c>
      <c r="F17" s="144">
        <v>2522</v>
      </c>
      <c r="G17" s="144">
        <v>41.816584039395792</v>
      </c>
      <c r="H17" s="342">
        <v>315792</v>
      </c>
      <c r="I17" s="342">
        <v>249871</v>
      </c>
      <c r="J17" s="145">
        <v>79.125183665197341</v>
      </c>
      <c r="K17" s="386"/>
      <c r="L17" s="386"/>
      <c r="M17" s="386"/>
      <c r="N17" s="459" t="s">
        <v>30</v>
      </c>
      <c r="O17" s="43" t="s">
        <v>31</v>
      </c>
      <c r="P17" s="144">
        <v>2872.4</v>
      </c>
      <c r="Q17" s="144">
        <v>2829</v>
      </c>
      <c r="R17" s="144">
        <v>2522</v>
      </c>
      <c r="S17" s="144">
        <v>87.801141902242037</v>
      </c>
      <c r="T17" s="342">
        <v>257463</v>
      </c>
      <c r="U17" s="342">
        <v>249871</v>
      </c>
      <c r="V17" s="144">
        <v>97.051226778216673</v>
      </c>
      <c r="W17" s="144">
        <v>3158.7</v>
      </c>
      <c r="X17" s="144">
        <v>0</v>
      </c>
      <c r="Y17" s="144">
        <v>0</v>
      </c>
      <c r="Z17" s="144">
        <v>0</v>
      </c>
      <c r="AA17" s="342">
        <v>0</v>
      </c>
      <c r="AB17" s="342">
        <v>0</v>
      </c>
      <c r="AC17" s="145">
        <v>0</v>
      </c>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row>
    <row r="18" spans="1:228" ht="16.899999999999999" customHeight="1">
      <c r="A18" s="26"/>
      <c r="B18" s="460"/>
      <c r="C18" s="43" t="s">
        <v>32</v>
      </c>
      <c r="D18" s="146">
        <v>3162</v>
      </c>
      <c r="E18" s="146">
        <v>651</v>
      </c>
      <c r="F18" s="146">
        <v>571</v>
      </c>
      <c r="G18" s="146">
        <v>18.058191018342821</v>
      </c>
      <c r="H18" s="344">
        <v>60284</v>
      </c>
      <c r="I18" s="344">
        <v>47639</v>
      </c>
      <c r="J18" s="147">
        <v>79.02428505075973</v>
      </c>
      <c r="K18" s="386"/>
      <c r="L18" s="386"/>
      <c r="M18" s="387"/>
      <c r="N18" s="460"/>
      <c r="O18" s="43" t="s">
        <v>32</v>
      </c>
      <c r="P18" s="146">
        <v>656.6</v>
      </c>
      <c r="Q18" s="146">
        <v>651</v>
      </c>
      <c r="R18" s="146">
        <v>571</v>
      </c>
      <c r="S18" s="146">
        <v>86.963143466341748</v>
      </c>
      <c r="T18" s="344">
        <v>46611</v>
      </c>
      <c r="U18" s="344">
        <v>47639</v>
      </c>
      <c r="V18" s="146">
        <v>102.20548797494153</v>
      </c>
      <c r="W18" s="146">
        <v>2505.4</v>
      </c>
      <c r="X18" s="146">
        <v>0</v>
      </c>
      <c r="Y18" s="146">
        <v>0</v>
      </c>
      <c r="Z18" s="146">
        <v>0</v>
      </c>
      <c r="AA18" s="344">
        <v>0</v>
      </c>
      <c r="AB18" s="344">
        <v>0</v>
      </c>
      <c r="AC18" s="147">
        <v>0</v>
      </c>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row>
    <row r="19" spans="1:228" ht="16.899999999999999" customHeight="1">
      <c r="A19" s="26"/>
      <c r="B19" s="460"/>
      <c r="C19" s="43" t="s">
        <v>33</v>
      </c>
      <c r="D19" s="144">
        <v>1622</v>
      </c>
      <c r="E19" s="144">
        <v>262</v>
      </c>
      <c r="F19" s="144">
        <v>249</v>
      </c>
      <c r="G19" s="144">
        <v>15.351418002466092</v>
      </c>
      <c r="H19" s="342">
        <v>30857</v>
      </c>
      <c r="I19" s="342">
        <v>19169</v>
      </c>
      <c r="J19" s="145">
        <v>62.122046861328059</v>
      </c>
      <c r="K19" s="386"/>
      <c r="L19" s="386"/>
      <c r="M19" s="387"/>
      <c r="N19" s="460"/>
      <c r="O19" s="43" t="s">
        <v>33</v>
      </c>
      <c r="P19" s="144">
        <v>261.7</v>
      </c>
      <c r="Q19" s="144">
        <v>262</v>
      </c>
      <c r="R19" s="144">
        <v>249</v>
      </c>
      <c r="S19" s="144">
        <v>95.147115017195262</v>
      </c>
      <c r="T19" s="342">
        <v>20107</v>
      </c>
      <c r="U19" s="342">
        <v>19169</v>
      </c>
      <c r="V19" s="144">
        <v>95.334957974834637</v>
      </c>
      <c r="W19" s="144">
        <v>1360.3</v>
      </c>
      <c r="X19" s="144">
        <v>0</v>
      </c>
      <c r="Y19" s="144">
        <v>0</v>
      </c>
      <c r="Z19" s="144">
        <v>0</v>
      </c>
      <c r="AA19" s="342">
        <v>0</v>
      </c>
      <c r="AB19" s="342">
        <v>0</v>
      </c>
      <c r="AC19" s="145">
        <v>0</v>
      </c>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row>
    <row r="20" spans="1:228" ht="16.899999999999999" customHeight="1">
      <c r="A20" s="26"/>
      <c r="B20" s="461"/>
      <c r="C20" s="33" t="s">
        <v>34</v>
      </c>
      <c r="D20" s="142">
        <v>10815.1</v>
      </c>
      <c r="E20" s="142">
        <v>3742</v>
      </c>
      <c r="F20" s="142">
        <v>3342</v>
      </c>
      <c r="G20" s="142">
        <v>30.901239933056559</v>
      </c>
      <c r="H20" s="341">
        <v>406933</v>
      </c>
      <c r="I20" s="341">
        <v>316679</v>
      </c>
      <c r="J20" s="143">
        <v>77.820918922771071</v>
      </c>
      <c r="K20" s="386"/>
      <c r="L20" s="386"/>
      <c r="M20" s="387"/>
      <c r="N20" s="461"/>
      <c r="O20" s="33" t="s">
        <v>34</v>
      </c>
      <c r="P20" s="142">
        <v>3790.7</v>
      </c>
      <c r="Q20" s="142">
        <v>3742</v>
      </c>
      <c r="R20" s="142">
        <v>3342</v>
      </c>
      <c r="S20" s="142">
        <v>88.163136096235533</v>
      </c>
      <c r="T20" s="341">
        <v>324181</v>
      </c>
      <c r="U20" s="341">
        <v>316679</v>
      </c>
      <c r="V20" s="142">
        <v>97.685860676597329</v>
      </c>
      <c r="W20" s="142">
        <v>7024.4000000000005</v>
      </c>
      <c r="X20" s="142">
        <v>0</v>
      </c>
      <c r="Y20" s="142">
        <v>0</v>
      </c>
      <c r="Z20" s="142">
        <v>0</v>
      </c>
      <c r="AA20" s="341">
        <v>0</v>
      </c>
      <c r="AB20" s="341">
        <v>0</v>
      </c>
      <c r="AC20" s="143">
        <v>0</v>
      </c>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row>
    <row r="21" spans="1:228" ht="16.899999999999999" customHeight="1">
      <c r="A21" s="26"/>
      <c r="B21" s="44" t="s">
        <v>35</v>
      </c>
      <c r="C21" s="33" t="s">
        <v>36</v>
      </c>
      <c r="D21" s="142">
        <v>510</v>
      </c>
      <c r="E21" s="142">
        <v>510</v>
      </c>
      <c r="F21" s="142">
        <v>463</v>
      </c>
      <c r="G21" s="142">
        <v>90.784313725490193</v>
      </c>
      <c r="H21" s="341">
        <v>70010</v>
      </c>
      <c r="I21" s="341">
        <v>64422</v>
      </c>
      <c r="J21" s="143">
        <v>92.018283102413946</v>
      </c>
      <c r="K21" s="386"/>
      <c r="L21" s="386"/>
      <c r="M21" s="387"/>
      <c r="N21" s="44" t="s">
        <v>35</v>
      </c>
      <c r="O21" s="33" t="s">
        <v>36</v>
      </c>
      <c r="P21" s="142">
        <v>510</v>
      </c>
      <c r="Q21" s="142">
        <v>510</v>
      </c>
      <c r="R21" s="142">
        <v>463</v>
      </c>
      <c r="S21" s="142">
        <v>90.784313725490193</v>
      </c>
      <c r="T21" s="341">
        <v>70010</v>
      </c>
      <c r="U21" s="341">
        <v>64422</v>
      </c>
      <c r="V21" s="142">
        <v>92.018283102413946</v>
      </c>
      <c r="W21" s="142">
        <v>0</v>
      </c>
      <c r="X21" s="142">
        <v>0</v>
      </c>
      <c r="Y21" s="142">
        <v>0</v>
      </c>
      <c r="Z21" s="142">
        <v>0</v>
      </c>
      <c r="AA21" s="341">
        <v>0</v>
      </c>
      <c r="AB21" s="341">
        <v>0</v>
      </c>
      <c r="AC21" s="143">
        <v>0</v>
      </c>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row>
    <row r="22" spans="1:228" ht="16.899999999999999" customHeight="1">
      <c r="A22" s="26"/>
      <c r="B22" s="44" t="s">
        <v>37</v>
      </c>
      <c r="C22" s="33" t="s">
        <v>38</v>
      </c>
      <c r="D22" s="142">
        <v>1817</v>
      </c>
      <c r="E22" s="142">
        <v>1315</v>
      </c>
      <c r="F22" s="142">
        <v>1114</v>
      </c>
      <c r="G22" s="142">
        <v>61.309851403412218</v>
      </c>
      <c r="H22" s="341">
        <v>116696</v>
      </c>
      <c r="I22" s="341">
        <v>97069</v>
      </c>
      <c r="J22" s="143">
        <v>83.181085898402685</v>
      </c>
      <c r="K22" s="386"/>
      <c r="L22" s="386"/>
      <c r="M22" s="387"/>
      <c r="N22" s="44" t="s">
        <v>37</v>
      </c>
      <c r="O22" s="33" t="s">
        <v>38</v>
      </c>
      <c r="P22" s="142">
        <v>1337</v>
      </c>
      <c r="Q22" s="142">
        <v>1315</v>
      </c>
      <c r="R22" s="142">
        <v>1114</v>
      </c>
      <c r="S22" s="142">
        <v>83.320867614061328</v>
      </c>
      <c r="T22" s="341">
        <v>116598</v>
      </c>
      <c r="U22" s="341">
        <v>97069</v>
      </c>
      <c r="V22" s="142">
        <v>83.250999159505312</v>
      </c>
      <c r="W22" s="142">
        <v>480</v>
      </c>
      <c r="X22" s="142">
        <v>0</v>
      </c>
      <c r="Y22" s="142">
        <v>0</v>
      </c>
      <c r="Z22" s="142">
        <v>0</v>
      </c>
      <c r="AA22" s="341">
        <v>0</v>
      </c>
      <c r="AB22" s="341">
        <v>0</v>
      </c>
      <c r="AC22" s="143">
        <v>0</v>
      </c>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row>
    <row r="23" spans="1:228" ht="16.899999999999999" customHeight="1">
      <c r="A23" s="26"/>
      <c r="B23" s="44" t="s">
        <v>39</v>
      </c>
      <c r="C23" s="33" t="s">
        <v>40</v>
      </c>
      <c r="D23" s="142">
        <v>1838</v>
      </c>
      <c r="E23" s="142">
        <v>1064</v>
      </c>
      <c r="F23" s="142">
        <v>1030</v>
      </c>
      <c r="G23" s="142">
        <v>56.039173014145817</v>
      </c>
      <c r="H23" s="341">
        <v>124393</v>
      </c>
      <c r="I23" s="341">
        <v>116083</v>
      </c>
      <c r="J23" s="143">
        <v>93.319559782302861</v>
      </c>
      <c r="K23" s="386"/>
      <c r="L23" s="386"/>
      <c r="M23" s="387"/>
      <c r="N23" s="44" t="s">
        <v>39</v>
      </c>
      <c r="O23" s="33" t="s">
        <v>40</v>
      </c>
      <c r="P23" s="142">
        <v>1010</v>
      </c>
      <c r="Q23" s="142">
        <v>1010</v>
      </c>
      <c r="R23" s="142">
        <v>976</v>
      </c>
      <c r="S23" s="142">
        <v>96.633663366336634</v>
      </c>
      <c r="T23" s="341">
        <v>118525</v>
      </c>
      <c r="U23" s="341">
        <v>109997</v>
      </c>
      <c r="V23" s="142">
        <v>92.804893482387683</v>
      </c>
      <c r="W23" s="142">
        <v>828</v>
      </c>
      <c r="X23" s="142">
        <v>54</v>
      </c>
      <c r="Y23" s="142">
        <v>54</v>
      </c>
      <c r="Z23" s="142">
        <v>6.5217391304347823</v>
      </c>
      <c r="AA23" s="341">
        <v>0</v>
      </c>
      <c r="AB23" s="341">
        <v>0</v>
      </c>
      <c r="AC23" s="143">
        <v>0</v>
      </c>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row>
    <row r="24" spans="1:228" ht="16.899999999999999" customHeight="1">
      <c r="A24" s="26"/>
      <c r="B24" s="44" t="s">
        <v>41</v>
      </c>
      <c r="C24" s="33" t="s">
        <v>42</v>
      </c>
      <c r="D24" s="142">
        <v>906</v>
      </c>
      <c r="E24" s="142">
        <v>658</v>
      </c>
      <c r="F24" s="142">
        <v>608</v>
      </c>
      <c r="G24" s="142">
        <v>67.108167770419428</v>
      </c>
      <c r="H24" s="341">
        <v>67448</v>
      </c>
      <c r="I24" s="341">
        <v>66270</v>
      </c>
      <c r="J24" s="143">
        <v>98.2534693393429</v>
      </c>
      <c r="K24" s="386"/>
      <c r="L24" s="386"/>
      <c r="M24" s="387"/>
      <c r="N24" s="44" t="s">
        <v>41</v>
      </c>
      <c r="O24" s="33" t="s">
        <v>42</v>
      </c>
      <c r="P24" s="142">
        <v>641</v>
      </c>
      <c r="Q24" s="142">
        <v>641</v>
      </c>
      <c r="R24" s="142">
        <v>608</v>
      </c>
      <c r="S24" s="142">
        <v>94.851794071762868</v>
      </c>
      <c r="T24" s="341">
        <v>67032</v>
      </c>
      <c r="U24" s="341">
        <v>66270</v>
      </c>
      <c r="V24" s="142">
        <v>98.863229502327243</v>
      </c>
      <c r="W24" s="142">
        <v>265</v>
      </c>
      <c r="X24" s="142">
        <v>17</v>
      </c>
      <c r="Y24" s="142">
        <v>0</v>
      </c>
      <c r="Z24" s="142">
        <v>0</v>
      </c>
      <c r="AA24" s="341">
        <v>0</v>
      </c>
      <c r="AB24" s="341">
        <v>0</v>
      </c>
      <c r="AC24" s="143">
        <v>0</v>
      </c>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row>
    <row r="25" spans="1:228" ht="16.899999999999999" customHeight="1">
      <c r="A25" s="26"/>
      <c r="B25" s="44" t="s">
        <v>43</v>
      </c>
      <c r="C25" s="33" t="s">
        <v>44</v>
      </c>
      <c r="D25" s="142">
        <v>1104</v>
      </c>
      <c r="E25" s="142">
        <v>689</v>
      </c>
      <c r="F25" s="142">
        <v>625</v>
      </c>
      <c r="G25" s="142">
        <v>56.612318840579711</v>
      </c>
      <c r="H25" s="341">
        <v>76688</v>
      </c>
      <c r="I25" s="341">
        <v>69287</v>
      </c>
      <c r="J25" s="143">
        <v>90.349207177133323</v>
      </c>
      <c r="K25" s="386"/>
      <c r="L25" s="386"/>
      <c r="M25" s="387"/>
      <c r="N25" s="44" t="s">
        <v>43</v>
      </c>
      <c r="O25" s="33" t="s">
        <v>44</v>
      </c>
      <c r="P25" s="142">
        <v>698.6</v>
      </c>
      <c r="Q25" s="142">
        <v>682</v>
      </c>
      <c r="R25" s="142">
        <v>619</v>
      </c>
      <c r="S25" s="142">
        <v>88.605782994560542</v>
      </c>
      <c r="T25" s="341">
        <v>72655</v>
      </c>
      <c r="U25" s="341">
        <v>68622</v>
      </c>
      <c r="V25" s="142">
        <v>94.449108801871859</v>
      </c>
      <c r="W25" s="142">
        <v>405.4</v>
      </c>
      <c r="X25" s="142">
        <v>7</v>
      </c>
      <c r="Y25" s="142">
        <v>6</v>
      </c>
      <c r="Z25" s="142">
        <v>1.480019733596448</v>
      </c>
      <c r="AA25" s="341">
        <v>0</v>
      </c>
      <c r="AB25" s="341">
        <v>0</v>
      </c>
      <c r="AC25" s="143">
        <v>0</v>
      </c>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row>
    <row r="26" spans="1:228" ht="16.899999999999999" customHeight="1">
      <c r="A26" s="26"/>
      <c r="B26" s="44" t="s">
        <v>45</v>
      </c>
      <c r="C26" s="33" t="s">
        <v>46</v>
      </c>
      <c r="D26" s="142">
        <v>2280</v>
      </c>
      <c r="E26" s="142">
        <v>1495</v>
      </c>
      <c r="F26" s="142">
        <v>1352</v>
      </c>
      <c r="G26" s="142">
        <v>59.298245614035082</v>
      </c>
      <c r="H26" s="341">
        <v>153305</v>
      </c>
      <c r="I26" s="341">
        <v>140800</v>
      </c>
      <c r="J26" s="143">
        <v>91.843057956361505</v>
      </c>
      <c r="K26" s="386"/>
      <c r="L26" s="386"/>
      <c r="M26" s="387"/>
      <c r="N26" s="44" t="s">
        <v>45</v>
      </c>
      <c r="O26" s="33" t="s">
        <v>46</v>
      </c>
      <c r="P26" s="142">
        <v>1299</v>
      </c>
      <c r="Q26" s="142">
        <v>1338</v>
      </c>
      <c r="R26" s="142">
        <v>1262</v>
      </c>
      <c r="S26" s="142">
        <v>97.151655119322555</v>
      </c>
      <c r="T26" s="341">
        <v>138528</v>
      </c>
      <c r="U26" s="341">
        <v>131427</v>
      </c>
      <c r="V26" s="142">
        <v>94.8739604989605</v>
      </c>
      <c r="W26" s="142">
        <v>981</v>
      </c>
      <c r="X26" s="142">
        <v>157</v>
      </c>
      <c r="Y26" s="142">
        <v>90</v>
      </c>
      <c r="Z26" s="142">
        <v>9.1743119266055047</v>
      </c>
      <c r="AA26" s="341">
        <v>0</v>
      </c>
      <c r="AB26" s="341">
        <v>0</v>
      </c>
      <c r="AC26" s="143">
        <v>0</v>
      </c>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row>
    <row r="27" spans="1:228" ht="16.899999999999999" customHeight="1">
      <c r="A27" s="26"/>
      <c r="B27" s="459" t="s">
        <v>47</v>
      </c>
      <c r="C27" s="43" t="s">
        <v>48</v>
      </c>
      <c r="D27" s="144">
        <v>1970</v>
      </c>
      <c r="E27" s="144">
        <v>1275</v>
      </c>
      <c r="F27" s="144">
        <v>820</v>
      </c>
      <c r="G27" s="144">
        <v>41.624365482233507</v>
      </c>
      <c r="H27" s="342">
        <v>104748</v>
      </c>
      <c r="I27" s="342">
        <v>94460</v>
      </c>
      <c r="J27" s="145">
        <v>90.17833276053004</v>
      </c>
      <c r="K27" s="386"/>
      <c r="L27" s="386"/>
      <c r="M27" s="387"/>
      <c r="N27" s="459" t="s">
        <v>47</v>
      </c>
      <c r="O27" s="43" t="s">
        <v>48</v>
      </c>
      <c r="P27" s="144">
        <v>749.1</v>
      </c>
      <c r="Q27" s="144">
        <v>849</v>
      </c>
      <c r="R27" s="144">
        <v>668</v>
      </c>
      <c r="S27" s="144">
        <v>89.173675076758769</v>
      </c>
      <c r="T27" s="342">
        <v>92360</v>
      </c>
      <c r="U27" s="342">
        <v>76950</v>
      </c>
      <c r="V27" s="144">
        <v>83.315288003464701</v>
      </c>
      <c r="W27" s="144">
        <v>1220.9000000000001</v>
      </c>
      <c r="X27" s="144">
        <v>426</v>
      </c>
      <c r="Y27" s="144">
        <v>152</v>
      </c>
      <c r="Z27" s="144">
        <v>12.449832091080349</v>
      </c>
      <c r="AA27" s="342">
        <v>0</v>
      </c>
      <c r="AB27" s="342">
        <v>0</v>
      </c>
      <c r="AC27" s="145">
        <v>0</v>
      </c>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row>
    <row r="28" spans="1:228" ht="16.899999999999999" customHeight="1">
      <c r="A28" s="26"/>
      <c r="B28" s="460"/>
      <c r="C28" s="43" t="s">
        <v>49</v>
      </c>
      <c r="D28" s="144">
        <v>1467.5</v>
      </c>
      <c r="E28" s="144">
        <v>932</v>
      </c>
      <c r="F28" s="144">
        <v>889</v>
      </c>
      <c r="G28" s="144">
        <v>60.579216354344126</v>
      </c>
      <c r="H28" s="342">
        <v>101960</v>
      </c>
      <c r="I28" s="342">
        <v>92918</v>
      </c>
      <c r="J28" s="145">
        <v>91.131816398587688</v>
      </c>
      <c r="K28" s="386"/>
      <c r="L28" s="386"/>
      <c r="M28" s="387"/>
      <c r="N28" s="460"/>
      <c r="O28" s="43" t="s">
        <v>49</v>
      </c>
      <c r="P28" s="144">
        <v>871.4</v>
      </c>
      <c r="Q28" s="144">
        <v>893</v>
      </c>
      <c r="R28" s="144">
        <v>867</v>
      </c>
      <c r="S28" s="144">
        <v>99.495065411980718</v>
      </c>
      <c r="T28" s="342">
        <v>92216</v>
      </c>
      <c r="U28" s="342">
        <v>90619</v>
      </c>
      <c r="V28" s="144">
        <v>98.268196408432374</v>
      </c>
      <c r="W28" s="144">
        <v>596.1</v>
      </c>
      <c r="X28" s="144">
        <v>39</v>
      </c>
      <c r="Y28" s="144">
        <v>22</v>
      </c>
      <c r="Z28" s="144">
        <v>3.6906559302130515</v>
      </c>
      <c r="AA28" s="342">
        <v>0</v>
      </c>
      <c r="AB28" s="342">
        <v>0</v>
      </c>
      <c r="AC28" s="145">
        <v>0</v>
      </c>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row>
    <row r="29" spans="1:228" ht="16.899999999999999" customHeight="1">
      <c r="A29" s="26"/>
      <c r="B29" s="460"/>
      <c r="C29" s="43" t="s">
        <v>50</v>
      </c>
      <c r="D29" s="144">
        <v>1530</v>
      </c>
      <c r="E29" s="144">
        <v>999</v>
      </c>
      <c r="F29" s="144">
        <v>681</v>
      </c>
      <c r="G29" s="144">
        <v>44.509803921568626</v>
      </c>
      <c r="H29" s="342">
        <v>37050</v>
      </c>
      <c r="I29" s="342">
        <v>34628</v>
      </c>
      <c r="J29" s="145">
        <v>93.462887989203779</v>
      </c>
      <c r="K29" s="386"/>
      <c r="L29" s="386"/>
      <c r="M29" s="387"/>
      <c r="N29" s="460"/>
      <c r="O29" s="43" t="s">
        <v>50</v>
      </c>
      <c r="P29" s="144">
        <v>284</v>
      </c>
      <c r="Q29" s="144">
        <v>284</v>
      </c>
      <c r="R29" s="144">
        <v>280</v>
      </c>
      <c r="S29" s="144">
        <v>98.591549295774655</v>
      </c>
      <c r="T29" s="342">
        <v>27565</v>
      </c>
      <c r="U29" s="342">
        <v>14238</v>
      </c>
      <c r="V29" s="144">
        <v>51.652457826954468</v>
      </c>
      <c r="W29" s="144">
        <v>1246</v>
      </c>
      <c r="X29" s="144">
        <v>715</v>
      </c>
      <c r="Y29" s="144">
        <v>401</v>
      </c>
      <c r="Z29" s="144">
        <v>32.18298555377207</v>
      </c>
      <c r="AA29" s="342">
        <v>0</v>
      </c>
      <c r="AB29" s="342">
        <v>0</v>
      </c>
      <c r="AC29" s="145">
        <v>0</v>
      </c>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row>
    <row r="30" spans="1:228" ht="16.899999999999999" customHeight="1">
      <c r="A30" s="49"/>
      <c r="B30" s="461"/>
      <c r="C30" s="50" t="s">
        <v>34</v>
      </c>
      <c r="D30" s="142">
        <v>4967.5</v>
      </c>
      <c r="E30" s="142">
        <v>3206</v>
      </c>
      <c r="F30" s="142">
        <v>2390</v>
      </c>
      <c r="G30" s="142">
        <v>48.11273276295924</v>
      </c>
      <c r="H30" s="341">
        <v>243758</v>
      </c>
      <c r="I30" s="341">
        <v>222006</v>
      </c>
      <c r="J30" s="143">
        <v>91.076395441380384</v>
      </c>
      <c r="K30" s="386"/>
      <c r="L30" s="386"/>
      <c r="M30" s="387"/>
      <c r="N30" s="461"/>
      <c r="O30" s="50" t="s">
        <v>34</v>
      </c>
      <c r="P30" s="142">
        <v>1904.5</v>
      </c>
      <c r="Q30" s="142">
        <v>2026</v>
      </c>
      <c r="R30" s="142">
        <v>1815</v>
      </c>
      <c r="S30" s="142">
        <v>95.30060383302704</v>
      </c>
      <c r="T30" s="341">
        <v>212141</v>
      </c>
      <c r="U30" s="341">
        <v>181807</v>
      </c>
      <c r="V30" s="142">
        <v>85.701019604885431</v>
      </c>
      <c r="W30" s="142">
        <v>3063</v>
      </c>
      <c r="X30" s="142">
        <v>1180</v>
      </c>
      <c r="Y30" s="142">
        <v>575</v>
      </c>
      <c r="Z30" s="142">
        <v>18.772445315050604</v>
      </c>
      <c r="AA30" s="341">
        <v>0</v>
      </c>
      <c r="AB30" s="341">
        <v>0</v>
      </c>
      <c r="AC30" s="143">
        <v>0</v>
      </c>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row>
    <row r="31" spans="1:228" ht="16.899999999999999" customHeight="1" thickBot="1">
      <c r="A31" s="26"/>
      <c r="B31" s="457" t="s">
        <v>51</v>
      </c>
      <c r="C31" s="458"/>
      <c r="D31" s="148">
        <v>73566.5</v>
      </c>
      <c r="E31" s="148">
        <v>43546</v>
      </c>
      <c r="F31" s="148">
        <v>32709</v>
      </c>
      <c r="G31" s="148">
        <v>44.46181346129012</v>
      </c>
      <c r="H31" s="345">
        <v>3988686</v>
      </c>
      <c r="I31" s="345">
        <v>3282207</v>
      </c>
      <c r="J31" s="149">
        <v>82.287926399821899</v>
      </c>
      <c r="K31" s="386"/>
      <c r="L31" s="386"/>
      <c r="M31" s="387"/>
      <c r="N31" s="457" t="s">
        <v>51</v>
      </c>
      <c r="O31" s="458"/>
      <c r="P31" s="148">
        <v>38367.200000000004</v>
      </c>
      <c r="Q31" s="148">
        <v>38520</v>
      </c>
      <c r="R31" s="148">
        <v>31524</v>
      </c>
      <c r="S31" s="148">
        <v>82.163931691653275</v>
      </c>
      <c r="T31" s="345">
        <v>3605575</v>
      </c>
      <c r="U31" s="345">
        <v>3180262</v>
      </c>
      <c r="V31" s="148">
        <v>88.20401738973672</v>
      </c>
      <c r="W31" s="148">
        <v>35199.300000000003</v>
      </c>
      <c r="X31" s="148">
        <v>5026</v>
      </c>
      <c r="Y31" s="148">
        <v>1185</v>
      </c>
      <c r="Z31" s="148">
        <v>3.3665442210498506</v>
      </c>
      <c r="AA31" s="345">
        <v>0</v>
      </c>
      <c r="AB31" s="345">
        <v>0</v>
      </c>
      <c r="AC31" s="149">
        <v>0</v>
      </c>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row>
    <row r="32" spans="1:228" ht="16.899999999999999" customHeight="1">
      <c r="A32" s="26"/>
      <c r="B32" s="462" t="s">
        <v>52</v>
      </c>
      <c r="C32" s="43" t="s">
        <v>53</v>
      </c>
      <c r="D32" s="146">
        <v>10916</v>
      </c>
      <c r="E32" s="146">
        <v>3656</v>
      </c>
      <c r="F32" s="146">
        <v>3414</v>
      </c>
      <c r="G32" s="146">
        <v>31.275192378160497</v>
      </c>
      <c r="H32" s="344">
        <v>333795</v>
      </c>
      <c r="I32" s="344">
        <v>277403</v>
      </c>
      <c r="J32" s="147">
        <v>83.105798469120273</v>
      </c>
      <c r="K32" s="386"/>
      <c r="L32" s="386"/>
      <c r="M32" s="387"/>
      <c r="N32" s="462" t="s">
        <v>52</v>
      </c>
      <c r="O32" s="43" t="s">
        <v>53</v>
      </c>
      <c r="P32" s="146">
        <v>3218.1</v>
      </c>
      <c r="Q32" s="146">
        <v>3238</v>
      </c>
      <c r="R32" s="146">
        <v>3096</v>
      </c>
      <c r="S32" s="146">
        <v>96.205835741586654</v>
      </c>
      <c r="T32" s="344">
        <v>265868</v>
      </c>
      <c r="U32" s="344">
        <v>251564</v>
      </c>
      <c r="V32" s="146">
        <v>94.619886560247949</v>
      </c>
      <c r="W32" s="146">
        <v>7697.9</v>
      </c>
      <c r="X32" s="146">
        <v>418</v>
      </c>
      <c r="Y32" s="146">
        <v>318</v>
      </c>
      <c r="Z32" s="146">
        <v>4.1309967653515898</v>
      </c>
      <c r="AA32" s="344">
        <v>0</v>
      </c>
      <c r="AB32" s="344">
        <v>0</v>
      </c>
      <c r="AC32" s="147">
        <v>0</v>
      </c>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row>
    <row r="33" spans="1:228" ht="16.899999999999999" customHeight="1">
      <c r="A33" s="26"/>
      <c r="B33" s="460"/>
      <c r="C33" s="43" t="s">
        <v>54</v>
      </c>
      <c r="D33" s="144">
        <v>4750</v>
      </c>
      <c r="E33" s="144">
        <v>662</v>
      </c>
      <c r="F33" s="144">
        <v>505</v>
      </c>
      <c r="G33" s="144">
        <v>10.631578947368421</v>
      </c>
      <c r="H33" s="342">
        <v>53619</v>
      </c>
      <c r="I33" s="342">
        <v>31814</v>
      </c>
      <c r="J33" s="145">
        <v>59.333445233965577</v>
      </c>
      <c r="K33" s="386"/>
      <c r="L33" s="386"/>
      <c r="M33" s="387"/>
      <c r="N33" s="460"/>
      <c r="O33" s="43" t="s">
        <v>54</v>
      </c>
      <c r="P33" s="144">
        <v>639.5</v>
      </c>
      <c r="Q33" s="144">
        <v>482</v>
      </c>
      <c r="R33" s="144">
        <v>387</v>
      </c>
      <c r="S33" s="144">
        <v>60.516028146989832</v>
      </c>
      <c r="T33" s="342">
        <v>33858</v>
      </c>
      <c r="U33" s="342">
        <v>24380</v>
      </c>
      <c r="V33" s="144">
        <v>72.006615866264994</v>
      </c>
      <c r="W33" s="144">
        <v>4110.5</v>
      </c>
      <c r="X33" s="144">
        <v>180</v>
      </c>
      <c r="Y33" s="144">
        <v>118</v>
      </c>
      <c r="Z33" s="144">
        <v>2.8706969954993311</v>
      </c>
      <c r="AA33" s="342">
        <v>0</v>
      </c>
      <c r="AB33" s="342">
        <v>0</v>
      </c>
      <c r="AC33" s="145">
        <v>0</v>
      </c>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row>
    <row r="34" spans="1:228" ht="16.899999999999999" customHeight="1">
      <c r="A34" s="26"/>
      <c r="B34" s="460"/>
      <c r="C34" s="43" t="s">
        <v>55</v>
      </c>
      <c r="D34" s="144">
        <v>4172</v>
      </c>
      <c r="E34" s="144">
        <v>250</v>
      </c>
      <c r="F34" s="144">
        <v>250</v>
      </c>
      <c r="G34" s="144">
        <v>5.9923298178331734</v>
      </c>
      <c r="H34" s="342">
        <v>22906</v>
      </c>
      <c r="I34" s="342">
        <v>11023</v>
      </c>
      <c r="J34" s="145">
        <v>48.122762594953286</v>
      </c>
      <c r="K34" s="386"/>
      <c r="L34" s="386"/>
      <c r="M34" s="387"/>
      <c r="N34" s="460"/>
      <c r="O34" s="43" t="s">
        <v>55</v>
      </c>
      <c r="P34" s="144">
        <v>250</v>
      </c>
      <c r="Q34" s="144">
        <v>250</v>
      </c>
      <c r="R34" s="144">
        <v>250</v>
      </c>
      <c r="S34" s="144">
        <v>100</v>
      </c>
      <c r="T34" s="342">
        <v>10926</v>
      </c>
      <c r="U34" s="342">
        <v>11023</v>
      </c>
      <c r="V34" s="144">
        <v>100.88779059125024</v>
      </c>
      <c r="W34" s="144">
        <v>3922</v>
      </c>
      <c r="X34" s="144">
        <v>0</v>
      </c>
      <c r="Y34" s="144">
        <v>0</v>
      </c>
      <c r="Z34" s="144">
        <v>0</v>
      </c>
      <c r="AA34" s="342">
        <v>0</v>
      </c>
      <c r="AB34" s="342">
        <v>0</v>
      </c>
      <c r="AC34" s="145">
        <v>0</v>
      </c>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row>
    <row r="35" spans="1:228" ht="16.899999999999999" customHeight="1">
      <c r="A35" s="26"/>
      <c r="B35" s="461"/>
      <c r="C35" s="33" t="s">
        <v>34</v>
      </c>
      <c r="D35" s="142">
        <v>19838</v>
      </c>
      <c r="E35" s="142">
        <v>4568</v>
      </c>
      <c r="F35" s="142">
        <v>4169</v>
      </c>
      <c r="G35" s="142">
        <v>21.015223308801289</v>
      </c>
      <c r="H35" s="341">
        <v>410320</v>
      </c>
      <c r="I35" s="341">
        <v>320240</v>
      </c>
      <c r="J35" s="143">
        <v>78.046402807564832</v>
      </c>
      <c r="K35" s="386"/>
      <c r="L35" s="386"/>
      <c r="M35" s="387"/>
      <c r="N35" s="461"/>
      <c r="O35" s="33" t="s">
        <v>34</v>
      </c>
      <c r="P35" s="142">
        <v>4107.6000000000004</v>
      </c>
      <c r="Q35" s="142">
        <v>3970</v>
      </c>
      <c r="R35" s="142">
        <v>3733</v>
      </c>
      <c r="S35" s="142">
        <v>90.880319407926763</v>
      </c>
      <c r="T35" s="341">
        <v>310652</v>
      </c>
      <c r="U35" s="341">
        <v>286967</v>
      </c>
      <c r="V35" s="142">
        <v>92.375713016494345</v>
      </c>
      <c r="W35" s="142">
        <v>15730.4</v>
      </c>
      <c r="X35" s="142">
        <v>598</v>
      </c>
      <c r="Y35" s="142">
        <v>436</v>
      </c>
      <c r="Z35" s="142">
        <v>2.77170319890149</v>
      </c>
      <c r="AA35" s="341">
        <v>0</v>
      </c>
      <c r="AB35" s="341">
        <v>0</v>
      </c>
      <c r="AC35" s="143">
        <v>0</v>
      </c>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row>
    <row r="36" spans="1:228" ht="16.899999999999999" customHeight="1">
      <c r="A36" s="26"/>
      <c r="B36" s="55" t="s">
        <v>56</v>
      </c>
      <c r="C36" s="28" t="s">
        <v>57</v>
      </c>
      <c r="D36" s="142">
        <v>6737</v>
      </c>
      <c r="E36" s="142">
        <v>1210</v>
      </c>
      <c r="F36" s="142">
        <v>836</v>
      </c>
      <c r="G36" s="142">
        <v>12.40908416208995</v>
      </c>
      <c r="H36" s="341">
        <v>88815</v>
      </c>
      <c r="I36" s="341">
        <v>45369</v>
      </c>
      <c r="J36" s="143">
        <v>51.082587400776887</v>
      </c>
      <c r="K36" s="386"/>
      <c r="L36" s="386"/>
      <c r="M36" s="387"/>
      <c r="N36" s="55" t="s">
        <v>56</v>
      </c>
      <c r="O36" s="28" t="s">
        <v>57</v>
      </c>
      <c r="P36" s="142">
        <v>1159.5</v>
      </c>
      <c r="Q36" s="142">
        <v>1121</v>
      </c>
      <c r="R36" s="142">
        <v>784</v>
      </c>
      <c r="S36" s="142">
        <v>67.615351444588185</v>
      </c>
      <c r="T36" s="341">
        <v>56612</v>
      </c>
      <c r="U36" s="341">
        <v>42547</v>
      </c>
      <c r="V36" s="142">
        <v>75.155444075461034</v>
      </c>
      <c r="W36" s="142">
        <v>5577.5</v>
      </c>
      <c r="X36" s="142">
        <v>89</v>
      </c>
      <c r="Y36" s="142">
        <v>52</v>
      </c>
      <c r="Z36" s="142">
        <v>0.93231734648139852</v>
      </c>
      <c r="AA36" s="341">
        <v>0</v>
      </c>
      <c r="AB36" s="341">
        <v>0</v>
      </c>
      <c r="AC36" s="143">
        <v>0</v>
      </c>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row>
    <row r="37" spans="1:228" ht="16.899999999999999" customHeight="1">
      <c r="A37" s="26"/>
      <c r="B37" s="44" t="s">
        <v>58</v>
      </c>
      <c r="C37" s="33" t="s">
        <v>59</v>
      </c>
      <c r="D37" s="142">
        <v>5012</v>
      </c>
      <c r="E37" s="142">
        <v>1665</v>
      </c>
      <c r="F37" s="142">
        <v>803</v>
      </c>
      <c r="G37" s="142">
        <v>16.021548284118118</v>
      </c>
      <c r="H37" s="341">
        <v>68045</v>
      </c>
      <c r="I37" s="341">
        <v>49548</v>
      </c>
      <c r="J37" s="143">
        <v>72.816518480417372</v>
      </c>
      <c r="K37" s="386"/>
      <c r="L37" s="386"/>
      <c r="M37" s="387"/>
      <c r="N37" s="44" t="s">
        <v>58</v>
      </c>
      <c r="O37" s="33" t="s">
        <v>59</v>
      </c>
      <c r="P37" s="142">
        <v>1203.7</v>
      </c>
      <c r="Q37" s="142">
        <v>1226</v>
      </c>
      <c r="R37" s="142">
        <v>670</v>
      </c>
      <c r="S37" s="142">
        <v>55.661709728337627</v>
      </c>
      <c r="T37" s="341">
        <v>52003</v>
      </c>
      <c r="U37" s="341">
        <v>41341</v>
      </c>
      <c r="V37" s="142">
        <v>79.497336692113919</v>
      </c>
      <c r="W37" s="142">
        <v>3808.3</v>
      </c>
      <c r="X37" s="142">
        <v>439</v>
      </c>
      <c r="Y37" s="142">
        <v>133</v>
      </c>
      <c r="Z37" s="142">
        <v>3.4923719244807394</v>
      </c>
      <c r="AA37" s="341">
        <v>0</v>
      </c>
      <c r="AB37" s="341">
        <v>0</v>
      </c>
      <c r="AC37" s="143">
        <v>0</v>
      </c>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row>
    <row r="38" spans="1:228" ht="16.899999999999999" customHeight="1">
      <c r="A38" s="26"/>
      <c r="B38" s="44" t="s">
        <v>60</v>
      </c>
      <c r="C38" s="56" t="s">
        <v>3104</v>
      </c>
      <c r="D38" s="142">
        <v>11247</v>
      </c>
      <c r="E38" s="142">
        <v>1212</v>
      </c>
      <c r="F38" s="142">
        <v>877</v>
      </c>
      <c r="G38" s="142">
        <v>7.7976349248688539</v>
      </c>
      <c r="H38" s="341">
        <v>102190</v>
      </c>
      <c r="I38" s="341">
        <v>52384</v>
      </c>
      <c r="J38" s="143">
        <v>51.261375868480286</v>
      </c>
      <c r="K38" s="386"/>
      <c r="L38" s="386"/>
      <c r="M38" s="387"/>
      <c r="N38" s="44" t="s">
        <v>60</v>
      </c>
      <c r="O38" s="56" t="s">
        <v>3104</v>
      </c>
      <c r="P38" s="142">
        <v>1397.8</v>
      </c>
      <c r="Q38" s="142">
        <v>1212</v>
      </c>
      <c r="R38" s="142">
        <v>877</v>
      </c>
      <c r="S38" s="142">
        <v>62.741450851337824</v>
      </c>
      <c r="T38" s="341">
        <v>58355</v>
      </c>
      <c r="U38" s="341">
        <v>52384</v>
      </c>
      <c r="V38" s="142">
        <v>89.767800531231259</v>
      </c>
      <c r="W38" s="142">
        <v>9849.2000000000007</v>
      </c>
      <c r="X38" s="142">
        <v>0</v>
      </c>
      <c r="Y38" s="142">
        <v>0</v>
      </c>
      <c r="Z38" s="142">
        <v>0</v>
      </c>
      <c r="AA38" s="341">
        <v>0</v>
      </c>
      <c r="AB38" s="341">
        <v>0</v>
      </c>
      <c r="AC38" s="143">
        <v>0</v>
      </c>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row>
    <row r="39" spans="1:228" ht="16.899999999999999" customHeight="1">
      <c r="A39" s="26"/>
      <c r="B39" s="44" t="s">
        <v>62</v>
      </c>
      <c r="C39" s="56" t="s">
        <v>3105</v>
      </c>
      <c r="D39" s="142">
        <v>2100</v>
      </c>
      <c r="E39" s="142">
        <v>0</v>
      </c>
      <c r="F39" s="142">
        <v>0</v>
      </c>
      <c r="G39" s="142">
        <v>0</v>
      </c>
      <c r="H39" s="341">
        <v>13307</v>
      </c>
      <c r="I39" s="341">
        <v>0</v>
      </c>
      <c r="J39" s="143">
        <v>0</v>
      </c>
      <c r="K39" s="386"/>
      <c r="L39" s="386"/>
      <c r="M39" s="387"/>
      <c r="N39" s="44" t="s">
        <v>62</v>
      </c>
      <c r="O39" s="56" t="s">
        <v>3105</v>
      </c>
      <c r="P39" s="142">
        <v>0</v>
      </c>
      <c r="Q39" s="142">
        <v>0</v>
      </c>
      <c r="R39" s="142">
        <v>0</v>
      </c>
      <c r="S39" s="142">
        <v>0</v>
      </c>
      <c r="T39" s="341">
        <v>0</v>
      </c>
      <c r="U39" s="341">
        <v>0</v>
      </c>
      <c r="V39" s="142">
        <v>0</v>
      </c>
      <c r="W39" s="142">
        <v>0</v>
      </c>
      <c r="X39" s="142">
        <v>0</v>
      </c>
      <c r="Y39" s="142">
        <v>0</v>
      </c>
      <c r="Z39" s="142">
        <v>0</v>
      </c>
      <c r="AA39" s="341">
        <v>13307</v>
      </c>
      <c r="AB39" s="341">
        <v>0</v>
      </c>
      <c r="AC39" s="143">
        <v>0</v>
      </c>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row>
    <row r="40" spans="1:228" ht="16.899999999999999" customHeight="1">
      <c r="A40" s="26"/>
      <c r="B40" s="466" t="s">
        <v>64</v>
      </c>
      <c r="C40" s="43" t="s">
        <v>65</v>
      </c>
      <c r="D40" s="144">
        <v>6533</v>
      </c>
      <c r="E40" s="144">
        <v>1326</v>
      </c>
      <c r="F40" s="144">
        <v>736</v>
      </c>
      <c r="G40" s="144">
        <v>11.265880912291443</v>
      </c>
      <c r="H40" s="342">
        <v>91302</v>
      </c>
      <c r="I40" s="342">
        <v>38913</v>
      </c>
      <c r="J40" s="145">
        <v>42.620095945324309</v>
      </c>
      <c r="K40" s="386"/>
      <c r="L40" s="386"/>
      <c r="M40" s="387"/>
      <c r="N40" s="466" t="s">
        <v>64</v>
      </c>
      <c r="O40" s="43" t="s">
        <v>65</v>
      </c>
      <c r="P40" s="144">
        <v>1077.0999999999999</v>
      </c>
      <c r="Q40" s="144">
        <v>1077</v>
      </c>
      <c r="R40" s="144">
        <v>736</v>
      </c>
      <c r="S40" s="144">
        <v>68.331631232011887</v>
      </c>
      <c r="T40" s="342">
        <v>52654</v>
      </c>
      <c r="U40" s="342">
        <v>38913</v>
      </c>
      <c r="V40" s="144">
        <v>73.903217229460253</v>
      </c>
      <c r="W40" s="144">
        <v>5455.9</v>
      </c>
      <c r="X40" s="144">
        <v>249</v>
      </c>
      <c r="Y40" s="144">
        <v>0</v>
      </c>
      <c r="Z40" s="144">
        <v>0</v>
      </c>
      <c r="AA40" s="342">
        <v>0</v>
      </c>
      <c r="AB40" s="342">
        <v>0</v>
      </c>
      <c r="AC40" s="145">
        <v>0</v>
      </c>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row>
    <row r="41" spans="1:228" ht="16.899999999999999" customHeight="1">
      <c r="A41" s="26"/>
      <c r="B41" s="467"/>
      <c r="C41" s="43" t="s">
        <v>66</v>
      </c>
      <c r="D41" s="144">
        <v>2971</v>
      </c>
      <c r="E41" s="144">
        <v>272</v>
      </c>
      <c r="F41" s="144">
        <v>264</v>
      </c>
      <c r="G41" s="144">
        <v>8.8858970043756322</v>
      </c>
      <c r="H41" s="342">
        <v>15434</v>
      </c>
      <c r="I41" s="342">
        <v>6595</v>
      </c>
      <c r="J41" s="145">
        <v>42.730335622651289</v>
      </c>
      <c r="K41" s="386"/>
      <c r="L41" s="386"/>
      <c r="M41" s="387"/>
      <c r="N41" s="467"/>
      <c r="O41" s="43" t="s">
        <v>66</v>
      </c>
      <c r="P41" s="144">
        <v>242.5</v>
      </c>
      <c r="Q41" s="144">
        <v>272</v>
      </c>
      <c r="R41" s="144">
        <v>264</v>
      </c>
      <c r="S41" s="144">
        <v>108.8659793814433</v>
      </c>
      <c r="T41" s="342">
        <v>7462</v>
      </c>
      <c r="U41" s="342">
        <v>6595</v>
      </c>
      <c r="V41" s="144">
        <v>88.381131064057897</v>
      </c>
      <c r="W41" s="144">
        <v>2728.5</v>
      </c>
      <c r="X41" s="144">
        <v>0</v>
      </c>
      <c r="Y41" s="144">
        <v>0</v>
      </c>
      <c r="Z41" s="144">
        <v>0</v>
      </c>
      <c r="AA41" s="342">
        <v>0</v>
      </c>
      <c r="AB41" s="342">
        <v>0</v>
      </c>
      <c r="AC41" s="145">
        <v>0</v>
      </c>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row>
    <row r="42" spans="1:228" ht="16.899999999999999" customHeight="1">
      <c r="A42" s="26"/>
      <c r="B42" s="467"/>
      <c r="C42" s="43" t="s">
        <v>67</v>
      </c>
      <c r="D42" s="144">
        <v>2985</v>
      </c>
      <c r="E42" s="144">
        <v>335</v>
      </c>
      <c r="F42" s="144">
        <v>233</v>
      </c>
      <c r="G42" s="144">
        <v>7.8056951423785588</v>
      </c>
      <c r="H42" s="342">
        <v>19479</v>
      </c>
      <c r="I42" s="342">
        <v>9813</v>
      </c>
      <c r="J42" s="145">
        <v>50.377329431695671</v>
      </c>
      <c r="K42" s="386"/>
      <c r="L42" s="386"/>
      <c r="M42" s="387"/>
      <c r="N42" s="467"/>
      <c r="O42" s="43" t="s">
        <v>67</v>
      </c>
      <c r="P42" s="144">
        <v>335.6</v>
      </c>
      <c r="Q42" s="144">
        <v>240</v>
      </c>
      <c r="R42" s="144">
        <v>178</v>
      </c>
      <c r="S42" s="144">
        <v>53.039332538736581</v>
      </c>
      <c r="T42" s="342">
        <v>12119</v>
      </c>
      <c r="U42" s="342">
        <v>7497</v>
      </c>
      <c r="V42" s="144">
        <v>61.861539731000903</v>
      </c>
      <c r="W42" s="144">
        <v>2649.4</v>
      </c>
      <c r="X42" s="144">
        <v>95</v>
      </c>
      <c r="Y42" s="144">
        <v>55</v>
      </c>
      <c r="Z42" s="144">
        <v>2.0759417226541856</v>
      </c>
      <c r="AA42" s="342">
        <v>0</v>
      </c>
      <c r="AB42" s="342">
        <v>0</v>
      </c>
      <c r="AC42" s="145">
        <v>0</v>
      </c>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row>
    <row r="43" spans="1:228" ht="16.899999999999999" customHeight="1">
      <c r="A43" s="26"/>
      <c r="B43" s="467"/>
      <c r="C43" s="43" t="s">
        <v>68</v>
      </c>
      <c r="D43" s="144">
        <v>3863</v>
      </c>
      <c r="E43" s="144">
        <v>225</v>
      </c>
      <c r="F43" s="144">
        <v>101</v>
      </c>
      <c r="G43" s="144">
        <v>2.6145482785399947</v>
      </c>
      <c r="H43" s="342">
        <v>22217</v>
      </c>
      <c r="I43" s="342">
        <v>3683</v>
      </c>
      <c r="J43" s="145">
        <v>16.577395687986677</v>
      </c>
      <c r="K43" s="386"/>
      <c r="L43" s="386"/>
      <c r="M43" s="387"/>
      <c r="N43" s="467"/>
      <c r="O43" s="43" t="s">
        <v>68</v>
      </c>
      <c r="P43" s="144">
        <v>161.80000000000001</v>
      </c>
      <c r="Q43" s="144">
        <v>126</v>
      </c>
      <c r="R43" s="144">
        <v>70</v>
      </c>
      <c r="S43" s="144">
        <v>43.263288009888754</v>
      </c>
      <c r="T43" s="342">
        <v>3731</v>
      </c>
      <c r="U43" s="342">
        <v>2553</v>
      </c>
      <c r="V43" s="144">
        <v>68.426695255963537</v>
      </c>
      <c r="W43" s="144">
        <v>3701.2</v>
      </c>
      <c r="X43" s="144">
        <v>99</v>
      </c>
      <c r="Y43" s="144">
        <v>31</v>
      </c>
      <c r="Z43" s="144">
        <v>0.83756619474764948</v>
      </c>
      <c r="AA43" s="342">
        <v>0</v>
      </c>
      <c r="AB43" s="342">
        <v>0</v>
      </c>
      <c r="AC43" s="145">
        <v>0</v>
      </c>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row>
    <row r="44" spans="1:228" ht="16.899999999999999" customHeight="1">
      <c r="A44" s="26"/>
      <c r="B44" s="468"/>
      <c r="C44" s="33" t="s">
        <v>34</v>
      </c>
      <c r="D44" s="142">
        <v>16352</v>
      </c>
      <c r="E44" s="142">
        <v>2158</v>
      </c>
      <c r="F44" s="142">
        <v>1334</v>
      </c>
      <c r="G44" s="142">
        <v>8.1580234833659482</v>
      </c>
      <c r="H44" s="341">
        <v>148432</v>
      </c>
      <c r="I44" s="341">
        <v>59004</v>
      </c>
      <c r="J44" s="143">
        <v>39.751536056914951</v>
      </c>
      <c r="K44" s="386"/>
      <c r="L44" s="386"/>
      <c r="M44" s="387"/>
      <c r="N44" s="468"/>
      <c r="O44" s="33" t="s">
        <v>34</v>
      </c>
      <c r="P44" s="142">
        <v>1816.9999999999998</v>
      </c>
      <c r="Q44" s="142">
        <v>1715</v>
      </c>
      <c r="R44" s="142">
        <v>1248</v>
      </c>
      <c r="S44" s="142">
        <v>68.684645019262518</v>
      </c>
      <c r="T44" s="341">
        <v>75966</v>
      </c>
      <c r="U44" s="341">
        <v>55558</v>
      </c>
      <c r="V44" s="142">
        <v>73.135350025011192</v>
      </c>
      <c r="W44" s="142">
        <v>14535</v>
      </c>
      <c r="X44" s="142">
        <v>443</v>
      </c>
      <c r="Y44" s="142">
        <v>86</v>
      </c>
      <c r="Z44" s="142">
        <v>0.59167526659786729</v>
      </c>
      <c r="AA44" s="341">
        <v>0</v>
      </c>
      <c r="AB44" s="341">
        <v>0</v>
      </c>
      <c r="AC44" s="143">
        <v>0</v>
      </c>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row>
    <row r="45" spans="1:228" ht="16.899999999999999" customHeight="1">
      <c r="A45" s="26"/>
      <c r="B45" s="44" t="s">
        <v>69</v>
      </c>
      <c r="C45" s="33" t="s">
        <v>70</v>
      </c>
      <c r="D45" s="140">
        <v>4904</v>
      </c>
      <c r="E45" s="140">
        <v>1692</v>
      </c>
      <c r="F45" s="140">
        <v>1605</v>
      </c>
      <c r="G45" s="140">
        <v>32.728384991843399</v>
      </c>
      <c r="H45" s="340">
        <v>158074</v>
      </c>
      <c r="I45" s="340">
        <v>142658</v>
      </c>
      <c r="J45" s="141">
        <v>90.247605551830162</v>
      </c>
      <c r="K45" s="386"/>
      <c r="L45" s="386"/>
      <c r="M45" s="387"/>
      <c r="N45" s="44" t="s">
        <v>69</v>
      </c>
      <c r="O45" s="33" t="s">
        <v>70</v>
      </c>
      <c r="P45" s="140">
        <v>1435</v>
      </c>
      <c r="Q45" s="140">
        <v>1451</v>
      </c>
      <c r="R45" s="140">
        <v>1378</v>
      </c>
      <c r="S45" s="140">
        <v>96.027874564459921</v>
      </c>
      <c r="T45" s="340">
        <v>116378</v>
      </c>
      <c r="U45" s="340">
        <v>122481</v>
      </c>
      <c r="V45" s="140">
        <v>105.24411830414684</v>
      </c>
      <c r="W45" s="140">
        <v>3469</v>
      </c>
      <c r="X45" s="140">
        <v>241</v>
      </c>
      <c r="Y45" s="140">
        <v>227</v>
      </c>
      <c r="Z45" s="140">
        <v>6.5436725281060832</v>
      </c>
      <c r="AA45" s="340">
        <v>0</v>
      </c>
      <c r="AB45" s="340">
        <v>0</v>
      </c>
      <c r="AC45" s="141">
        <v>0</v>
      </c>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row>
    <row r="46" spans="1:228" ht="16.899999999999999" customHeight="1">
      <c r="A46" s="26"/>
      <c r="B46" s="44" t="s">
        <v>71</v>
      </c>
      <c r="C46" s="33" t="s">
        <v>72</v>
      </c>
      <c r="D46" s="142">
        <v>5855</v>
      </c>
      <c r="E46" s="142">
        <v>805</v>
      </c>
      <c r="F46" s="142">
        <v>398</v>
      </c>
      <c r="G46" s="142">
        <v>6.7976088812980358</v>
      </c>
      <c r="H46" s="341">
        <v>56693</v>
      </c>
      <c r="I46" s="341">
        <v>21393</v>
      </c>
      <c r="J46" s="143">
        <v>37.734817349584603</v>
      </c>
      <c r="K46" s="386"/>
      <c r="L46" s="386"/>
      <c r="M46" s="387"/>
      <c r="N46" s="44" t="s">
        <v>71</v>
      </c>
      <c r="O46" s="33" t="s">
        <v>72</v>
      </c>
      <c r="P46" s="142">
        <v>805.1</v>
      </c>
      <c r="Q46" s="142">
        <v>805</v>
      </c>
      <c r="R46" s="142">
        <v>398</v>
      </c>
      <c r="S46" s="142">
        <v>49.434852813315118</v>
      </c>
      <c r="T46" s="341">
        <v>29911</v>
      </c>
      <c r="U46" s="341">
        <v>21393</v>
      </c>
      <c r="V46" s="142">
        <v>71.522182474674864</v>
      </c>
      <c r="W46" s="142">
        <v>5049.8999999999996</v>
      </c>
      <c r="X46" s="142">
        <v>0</v>
      </c>
      <c r="Y46" s="142">
        <v>0</v>
      </c>
      <c r="Z46" s="142">
        <v>0</v>
      </c>
      <c r="AA46" s="341">
        <v>0</v>
      </c>
      <c r="AB46" s="341">
        <v>0</v>
      </c>
      <c r="AC46" s="143">
        <v>0</v>
      </c>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row>
    <row r="47" spans="1:228" ht="16.899999999999999" customHeight="1">
      <c r="A47" s="26"/>
      <c r="B47" s="57" t="s">
        <v>73</v>
      </c>
      <c r="C47" s="33" t="s">
        <v>74</v>
      </c>
      <c r="D47" s="142">
        <v>6749</v>
      </c>
      <c r="E47" s="142">
        <v>1562</v>
      </c>
      <c r="F47" s="142">
        <v>1298</v>
      </c>
      <c r="G47" s="142">
        <v>19.232478885760855</v>
      </c>
      <c r="H47" s="341">
        <v>119594</v>
      </c>
      <c r="I47" s="341">
        <v>88329</v>
      </c>
      <c r="J47" s="143">
        <v>73.857384149706505</v>
      </c>
      <c r="K47" s="386"/>
      <c r="L47" s="386"/>
      <c r="M47" s="387"/>
      <c r="N47" s="57" t="s">
        <v>73</v>
      </c>
      <c r="O47" s="33" t="s">
        <v>74</v>
      </c>
      <c r="P47" s="142">
        <v>1487</v>
      </c>
      <c r="Q47" s="142">
        <v>1487</v>
      </c>
      <c r="R47" s="142">
        <v>1298</v>
      </c>
      <c r="S47" s="142">
        <v>87.289845326160048</v>
      </c>
      <c r="T47" s="341">
        <v>89682</v>
      </c>
      <c r="U47" s="341">
        <v>88329</v>
      </c>
      <c r="V47" s="142">
        <v>98.491336054057669</v>
      </c>
      <c r="W47" s="142">
        <v>5262</v>
      </c>
      <c r="X47" s="142">
        <v>75</v>
      </c>
      <c r="Y47" s="142">
        <v>0</v>
      </c>
      <c r="Z47" s="142">
        <v>0</v>
      </c>
      <c r="AA47" s="341">
        <v>0</v>
      </c>
      <c r="AB47" s="341">
        <v>0</v>
      </c>
      <c r="AC47" s="143">
        <v>0</v>
      </c>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row>
    <row r="48" spans="1:228" ht="16.899999999999999" customHeight="1">
      <c r="A48" s="26"/>
      <c r="B48" s="459" t="s">
        <v>75</v>
      </c>
      <c r="C48" s="43" t="s">
        <v>76</v>
      </c>
      <c r="D48" s="144">
        <v>4555</v>
      </c>
      <c r="E48" s="144">
        <v>2692</v>
      </c>
      <c r="F48" s="144">
        <v>1707</v>
      </c>
      <c r="G48" s="144">
        <v>37.475301866081232</v>
      </c>
      <c r="H48" s="342">
        <v>220232</v>
      </c>
      <c r="I48" s="342">
        <v>153765</v>
      </c>
      <c r="J48" s="145">
        <v>69.819553924951876</v>
      </c>
      <c r="K48" s="386"/>
      <c r="L48" s="386"/>
      <c r="M48" s="387"/>
      <c r="N48" s="459" t="s">
        <v>75</v>
      </c>
      <c r="O48" s="43" t="s">
        <v>76</v>
      </c>
      <c r="P48" s="144">
        <v>2521</v>
      </c>
      <c r="Q48" s="144">
        <v>2387</v>
      </c>
      <c r="R48" s="144">
        <v>1680</v>
      </c>
      <c r="S48" s="144">
        <v>66.640222134073781</v>
      </c>
      <c r="T48" s="342">
        <v>194087</v>
      </c>
      <c r="U48" s="342">
        <v>151333</v>
      </c>
      <c r="V48" s="144">
        <v>77.971734325328327</v>
      </c>
      <c r="W48" s="144">
        <v>2034</v>
      </c>
      <c r="X48" s="144">
        <v>305</v>
      </c>
      <c r="Y48" s="144">
        <v>27</v>
      </c>
      <c r="Z48" s="144">
        <v>1.3274336283185841</v>
      </c>
      <c r="AA48" s="342">
        <v>0</v>
      </c>
      <c r="AB48" s="342">
        <v>0</v>
      </c>
      <c r="AC48" s="145">
        <v>0</v>
      </c>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row>
    <row r="49" spans="1:228" ht="16.899999999999999" customHeight="1">
      <c r="A49" s="26"/>
      <c r="B49" s="460"/>
      <c r="C49" s="43" t="s">
        <v>77</v>
      </c>
      <c r="D49" s="144">
        <v>1480</v>
      </c>
      <c r="E49" s="144">
        <v>541</v>
      </c>
      <c r="F49" s="144">
        <v>510</v>
      </c>
      <c r="G49" s="144">
        <v>34.45945945945946</v>
      </c>
      <c r="H49" s="342">
        <v>36535</v>
      </c>
      <c r="I49" s="342">
        <v>26276</v>
      </c>
      <c r="J49" s="145">
        <v>71.920076638839475</v>
      </c>
      <c r="K49" s="386"/>
      <c r="L49" s="386"/>
      <c r="M49" s="387"/>
      <c r="N49" s="460"/>
      <c r="O49" s="43" t="s">
        <v>77</v>
      </c>
      <c r="P49" s="144">
        <v>569.29999999999995</v>
      </c>
      <c r="Q49" s="144">
        <v>515</v>
      </c>
      <c r="R49" s="144">
        <v>494</v>
      </c>
      <c r="S49" s="144">
        <v>86.773230282803453</v>
      </c>
      <c r="T49" s="342">
        <v>26082</v>
      </c>
      <c r="U49" s="342">
        <v>25452</v>
      </c>
      <c r="V49" s="144">
        <v>97.584541062801932</v>
      </c>
      <c r="W49" s="144">
        <v>910.7</v>
      </c>
      <c r="X49" s="144">
        <v>26</v>
      </c>
      <c r="Y49" s="144">
        <v>16</v>
      </c>
      <c r="Z49" s="144">
        <v>1.7568903041616339</v>
      </c>
      <c r="AA49" s="342">
        <v>0</v>
      </c>
      <c r="AB49" s="342">
        <v>0</v>
      </c>
      <c r="AC49" s="145">
        <v>0</v>
      </c>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row>
    <row r="50" spans="1:228" ht="16.899999999999999" customHeight="1">
      <c r="A50" s="26"/>
      <c r="B50" s="461"/>
      <c r="C50" s="33" t="s">
        <v>34</v>
      </c>
      <c r="D50" s="142">
        <v>6035</v>
      </c>
      <c r="E50" s="142">
        <v>3233</v>
      </c>
      <c r="F50" s="142">
        <v>2217</v>
      </c>
      <c r="G50" s="142">
        <v>36.735708367854187</v>
      </c>
      <c r="H50" s="341">
        <v>256767</v>
      </c>
      <c r="I50" s="341">
        <v>180041</v>
      </c>
      <c r="J50" s="143">
        <v>70.118434222466291</v>
      </c>
      <c r="K50" s="386"/>
      <c r="L50" s="386"/>
      <c r="M50" s="387"/>
      <c r="N50" s="461"/>
      <c r="O50" s="33" t="s">
        <v>34</v>
      </c>
      <c r="P50" s="142">
        <v>3090.3</v>
      </c>
      <c r="Q50" s="142">
        <v>2902</v>
      </c>
      <c r="R50" s="142">
        <v>2174</v>
      </c>
      <c r="S50" s="142">
        <v>70.349157039769594</v>
      </c>
      <c r="T50" s="341">
        <v>220169</v>
      </c>
      <c r="U50" s="341">
        <v>176785</v>
      </c>
      <c r="V50" s="142">
        <v>80.295136917549698</v>
      </c>
      <c r="W50" s="142">
        <v>2944.7</v>
      </c>
      <c r="X50" s="142">
        <v>331</v>
      </c>
      <c r="Y50" s="142">
        <v>43</v>
      </c>
      <c r="Z50" s="142">
        <v>1.4602506197575307</v>
      </c>
      <c r="AA50" s="341">
        <v>0</v>
      </c>
      <c r="AB50" s="341">
        <v>0</v>
      </c>
      <c r="AC50" s="143">
        <v>0</v>
      </c>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row>
    <row r="51" spans="1:228" ht="16.899999999999999" customHeight="1">
      <c r="A51" s="26"/>
      <c r="B51" s="44" t="s">
        <v>78</v>
      </c>
      <c r="C51" s="33" t="s">
        <v>79</v>
      </c>
      <c r="D51" s="142">
        <v>4474</v>
      </c>
      <c r="E51" s="142">
        <v>1584</v>
      </c>
      <c r="F51" s="142">
        <v>1483</v>
      </c>
      <c r="G51" s="142">
        <v>33.147071971390254</v>
      </c>
      <c r="H51" s="341">
        <v>148576</v>
      </c>
      <c r="I51" s="341">
        <v>125462</v>
      </c>
      <c r="J51" s="143">
        <v>84.442978677579148</v>
      </c>
      <c r="K51" s="386"/>
      <c r="L51" s="386"/>
      <c r="M51" s="387"/>
      <c r="N51" s="44" t="s">
        <v>78</v>
      </c>
      <c r="O51" s="33" t="s">
        <v>79</v>
      </c>
      <c r="P51" s="142">
        <v>1568.4</v>
      </c>
      <c r="Q51" s="142">
        <v>1568</v>
      </c>
      <c r="R51" s="142">
        <v>1480</v>
      </c>
      <c r="S51" s="142">
        <v>94.363682733996427</v>
      </c>
      <c r="T51" s="341">
        <v>128257</v>
      </c>
      <c r="U51" s="341">
        <v>125208</v>
      </c>
      <c r="V51" s="142">
        <v>97.62274183865209</v>
      </c>
      <c r="W51" s="142">
        <v>2905.6</v>
      </c>
      <c r="X51" s="142">
        <v>16</v>
      </c>
      <c r="Y51" s="142">
        <v>3</v>
      </c>
      <c r="Z51" s="142">
        <v>0.10324889867841409</v>
      </c>
      <c r="AA51" s="341">
        <v>0</v>
      </c>
      <c r="AB51" s="341">
        <v>0</v>
      </c>
      <c r="AC51" s="143">
        <v>0</v>
      </c>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row>
    <row r="52" spans="1:228" ht="16.899999999999999" customHeight="1">
      <c r="A52" s="26"/>
      <c r="B52" s="44" t="s">
        <v>80</v>
      </c>
      <c r="C52" s="33" t="s">
        <v>81</v>
      </c>
      <c r="D52" s="142">
        <v>2526</v>
      </c>
      <c r="E52" s="142">
        <v>857</v>
      </c>
      <c r="F52" s="142">
        <v>625</v>
      </c>
      <c r="G52" s="142">
        <v>24.742676167854317</v>
      </c>
      <c r="H52" s="341">
        <v>73677</v>
      </c>
      <c r="I52" s="341">
        <v>50566</v>
      </c>
      <c r="J52" s="143">
        <v>68.632001845894919</v>
      </c>
      <c r="K52" s="386"/>
      <c r="L52" s="386"/>
      <c r="M52" s="387"/>
      <c r="N52" s="44" t="s">
        <v>80</v>
      </c>
      <c r="O52" s="33" t="s">
        <v>81</v>
      </c>
      <c r="P52" s="142">
        <v>819</v>
      </c>
      <c r="Q52" s="142">
        <v>857</v>
      </c>
      <c r="R52" s="142">
        <v>625</v>
      </c>
      <c r="S52" s="142">
        <v>76.312576312576311</v>
      </c>
      <c r="T52" s="341">
        <v>58402</v>
      </c>
      <c r="U52" s="341">
        <v>50566</v>
      </c>
      <c r="V52" s="142">
        <v>86.582651279065786</v>
      </c>
      <c r="W52" s="142">
        <v>1707</v>
      </c>
      <c r="X52" s="142">
        <v>0</v>
      </c>
      <c r="Y52" s="142">
        <v>0</v>
      </c>
      <c r="Z52" s="142">
        <v>0</v>
      </c>
      <c r="AA52" s="341">
        <v>0</v>
      </c>
      <c r="AB52" s="341">
        <v>0</v>
      </c>
      <c r="AC52" s="143">
        <v>0</v>
      </c>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row>
    <row r="53" spans="1:228" ht="16.899999999999999" customHeight="1">
      <c r="A53" s="26"/>
      <c r="B53" s="57" t="s">
        <v>82</v>
      </c>
      <c r="C53" s="33" t="s">
        <v>3106</v>
      </c>
      <c r="D53" s="142">
        <v>8240</v>
      </c>
      <c r="E53" s="142">
        <v>2474</v>
      </c>
      <c r="F53" s="142">
        <v>1480</v>
      </c>
      <c r="G53" s="142">
        <v>17.961165048543691</v>
      </c>
      <c r="H53" s="341">
        <v>154684</v>
      </c>
      <c r="I53" s="341">
        <v>103310</v>
      </c>
      <c r="J53" s="143">
        <v>66.787773783972483</v>
      </c>
      <c r="K53" s="386"/>
      <c r="L53" s="386"/>
      <c r="M53" s="387"/>
      <c r="N53" s="57" t="s">
        <v>82</v>
      </c>
      <c r="O53" s="33" t="s">
        <v>3106</v>
      </c>
      <c r="P53" s="142">
        <v>1929.3</v>
      </c>
      <c r="Q53" s="142">
        <v>1916</v>
      </c>
      <c r="R53" s="142">
        <v>1347</v>
      </c>
      <c r="S53" s="142">
        <v>69.818068729591047</v>
      </c>
      <c r="T53" s="341">
        <v>113023</v>
      </c>
      <c r="U53" s="341">
        <v>95224</v>
      </c>
      <c r="V53" s="142">
        <v>84.251877936349246</v>
      </c>
      <c r="W53" s="142">
        <v>6310.7</v>
      </c>
      <c r="X53" s="142">
        <v>558</v>
      </c>
      <c r="Y53" s="142">
        <v>133</v>
      </c>
      <c r="Z53" s="142">
        <v>2.1075316525900454</v>
      </c>
      <c r="AA53" s="341">
        <v>0</v>
      </c>
      <c r="AB53" s="341">
        <v>0</v>
      </c>
      <c r="AC53" s="143">
        <v>0</v>
      </c>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row>
    <row r="54" spans="1:228" ht="16.899999999999999" customHeight="1">
      <c r="A54" s="26"/>
      <c r="B54" s="44" t="s">
        <v>84</v>
      </c>
      <c r="C54" s="33" t="s">
        <v>85</v>
      </c>
      <c r="D54" s="142">
        <v>1984</v>
      </c>
      <c r="E54" s="142">
        <v>745</v>
      </c>
      <c r="F54" s="142">
        <v>579</v>
      </c>
      <c r="G54" s="142">
        <v>29.18346774193548</v>
      </c>
      <c r="H54" s="341">
        <v>70126</v>
      </c>
      <c r="I54" s="341">
        <v>51300</v>
      </c>
      <c r="J54" s="143">
        <v>73.154037019079936</v>
      </c>
      <c r="K54" s="386"/>
      <c r="L54" s="386"/>
      <c r="M54" s="387"/>
      <c r="N54" s="44" t="s">
        <v>84</v>
      </c>
      <c r="O54" s="33" t="s">
        <v>85</v>
      </c>
      <c r="P54" s="142">
        <v>683</v>
      </c>
      <c r="Q54" s="142">
        <v>683</v>
      </c>
      <c r="R54" s="142">
        <v>579</v>
      </c>
      <c r="S54" s="142">
        <v>84.773060029282576</v>
      </c>
      <c r="T54" s="341">
        <v>52851</v>
      </c>
      <c r="U54" s="341">
        <v>51300</v>
      </c>
      <c r="V54" s="142">
        <v>97.065334619969349</v>
      </c>
      <c r="W54" s="142">
        <v>1301</v>
      </c>
      <c r="X54" s="142">
        <v>62</v>
      </c>
      <c r="Y54" s="142">
        <v>0</v>
      </c>
      <c r="Z54" s="142">
        <v>0</v>
      </c>
      <c r="AA54" s="341">
        <v>0</v>
      </c>
      <c r="AB54" s="341">
        <v>0</v>
      </c>
      <c r="AC54" s="143">
        <v>0</v>
      </c>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row>
    <row r="55" spans="1:228" ht="16.899999999999999" customHeight="1">
      <c r="A55" s="26"/>
      <c r="B55" s="459" t="s">
        <v>86</v>
      </c>
      <c r="C55" s="43" t="s">
        <v>87</v>
      </c>
      <c r="D55" s="144">
        <v>2727</v>
      </c>
      <c r="E55" s="144">
        <v>805</v>
      </c>
      <c r="F55" s="144">
        <v>732</v>
      </c>
      <c r="G55" s="144">
        <v>26.842684268426844</v>
      </c>
      <c r="H55" s="342">
        <v>63474</v>
      </c>
      <c r="I55" s="342">
        <v>43995</v>
      </c>
      <c r="J55" s="145">
        <v>69.311844219680495</v>
      </c>
      <c r="K55" s="386"/>
      <c r="L55" s="386"/>
      <c r="M55" s="387"/>
      <c r="N55" s="459" t="s">
        <v>86</v>
      </c>
      <c r="O55" s="43" t="s">
        <v>87</v>
      </c>
      <c r="P55" s="144">
        <v>634</v>
      </c>
      <c r="Q55" s="144">
        <v>628</v>
      </c>
      <c r="R55" s="144">
        <v>568</v>
      </c>
      <c r="S55" s="144">
        <v>89.589905362776022</v>
      </c>
      <c r="T55" s="342">
        <v>42297</v>
      </c>
      <c r="U55" s="342">
        <v>34138</v>
      </c>
      <c r="V55" s="144">
        <v>80.710215854552331</v>
      </c>
      <c r="W55" s="144">
        <v>2093</v>
      </c>
      <c r="X55" s="144">
        <v>177</v>
      </c>
      <c r="Y55" s="144">
        <v>164</v>
      </c>
      <c r="Z55" s="144">
        <v>7.8356426182513133</v>
      </c>
      <c r="AA55" s="342">
        <v>0</v>
      </c>
      <c r="AB55" s="342">
        <v>0</v>
      </c>
      <c r="AC55" s="145">
        <v>0</v>
      </c>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row>
    <row r="56" spans="1:228" ht="16.899999999999999" customHeight="1">
      <c r="A56" s="26"/>
      <c r="B56" s="460"/>
      <c r="C56" s="43" t="s">
        <v>3073</v>
      </c>
      <c r="D56" s="144">
        <v>2488</v>
      </c>
      <c r="E56" s="144">
        <v>628</v>
      </c>
      <c r="F56" s="144">
        <v>411</v>
      </c>
      <c r="G56" s="144">
        <v>16.519292604501608</v>
      </c>
      <c r="H56" s="342">
        <v>48389</v>
      </c>
      <c r="I56" s="342">
        <v>27548</v>
      </c>
      <c r="J56" s="145">
        <v>56.93029407509971</v>
      </c>
      <c r="K56" s="386"/>
      <c r="L56" s="386"/>
      <c r="M56" s="387"/>
      <c r="N56" s="460"/>
      <c r="O56" s="43" t="s">
        <v>3073</v>
      </c>
      <c r="P56" s="144">
        <v>544.70000000000005</v>
      </c>
      <c r="Q56" s="144">
        <v>545</v>
      </c>
      <c r="R56" s="144">
        <v>408</v>
      </c>
      <c r="S56" s="144">
        <v>74.903616669726446</v>
      </c>
      <c r="T56" s="342">
        <v>31789</v>
      </c>
      <c r="U56" s="342">
        <v>27347</v>
      </c>
      <c r="V56" s="144">
        <v>86.026612979332469</v>
      </c>
      <c r="W56" s="144">
        <v>1943.3</v>
      </c>
      <c r="X56" s="144">
        <v>83</v>
      </c>
      <c r="Y56" s="144">
        <v>3</v>
      </c>
      <c r="Z56" s="144">
        <v>0.15437657592754592</v>
      </c>
      <c r="AA56" s="342">
        <v>0</v>
      </c>
      <c r="AB56" s="342">
        <v>0</v>
      </c>
      <c r="AC56" s="145">
        <v>0</v>
      </c>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row>
    <row r="57" spans="1:228" ht="16.899999999999999" customHeight="1">
      <c r="A57" s="26"/>
      <c r="B57" s="461"/>
      <c r="C57" s="33" t="s">
        <v>34</v>
      </c>
      <c r="D57" s="142">
        <v>5215</v>
      </c>
      <c r="E57" s="142">
        <v>1433</v>
      </c>
      <c r="F57" s="142">
        <v>1143</v>
      </c>
      <c r="G57" s="142">
        <v>21.917545541706616</v>
      </c>
      <c r="H57" s="341">
        <v>111863</v>
      </c>
      <c r="I57" s="341">
        <v>71543</v>
      </c>
      <c r="J57" s="143">
        <v>63.95591035463022</v>
      </c>
      <c r="K57" s="386"/>
      <c r="L57" s="386"/>
      <c r="M57" s="387"/>
      <c r="N57" s="461"/>
      <c r="O57" s="33" t="s">
        <v>34</v>
      </c>
      <c r="P57" s="142">
        <v>1178.7</v>
      </c>
      <c r="Q57" s="142">
        <v>1173</v>
      </c>
      <c r="R57" s="142">
        <v>976</v>
      </c>
      <c r="S57" s="142">
        <v>82.803088147959613</v>
      </c>
      <c r="T57" s="341">
        <v>74086</v>
      </c>
      <c r="U57" s="341">
        <v>61485</v>
      </c>
      <c r="V57" s="142">
        <v>82.991388386469779</v>
      </c>
      <c r="W57" s="142">
        <v>4036.3</v>
      </c>
      <c r="X57" s="142">
        <v>260</v>
      </c>
      <c r="Y57" s="142">
        <v>167</v>
      </c>
      <c r="Z57" s="142">
        <v>4.137452617496221</v>
      </c>
      <c r="AA57" s="341">
        <v>0</v>
      </c>
      <c r="AB57" s="341">
        <v>0</v>
      </c>
      <c r="AC57" s="143">
        <v>0</v>
      </c>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row>
    <row r="58" spans="1:228" ht="16.899999999999999" customHeight="1">
      <c r="A58" s="26"/>
      <c r="B58" s="459" t="s">
        <v>89</v>
      </c>
      <c r="C58" s="43" t="s">
        <v>90</v>
      </c>
      <c r="D58" s="146">
        <v>4097</v>
      </c>
      <c r="E58" s="146">
        <v>1035</v>
      </c>
      <c r="F58" s="146">
        <v>791</v>
      </c>
      <c r="G58" s="146">
        <v>19.306809860873813</v>
      </c>
      <c r="H58" s="344">
        <v>98964</v>
      </c>
      <c r="I58" s="344">
        <v>63011</v>
      </c>
      <c r="J58" s="147">
        <v>63.670627703003113</v>
      </c>
      <c r="K58" s="386"/>
      <c r="L58" s="386"/>
      <c r="M58" s="387"/>
      <c r="N58" s="459" t="s">
        <v>89</v>
      </c>
      <c r="O58" s="43" t="s">
        <v>90</v>
      </c>
      <c r="P58" s="146">
        <v>1035.0999999999999</v>
      </c>
      <c r="Q58" s="146">
        <v>1035</v>
      </c>
      <c r="R58" s="146">
        <v>791</v>
      </c>
      <c r="S58" s="146">
        <v>76.417737416674726</v>
      </c>
      <c r="T58" s="344">
        <v>75193</v>
      </c>
      <c r="U58" s="344">
        <v>63011</v>
      </c>
      <c r="V58" s="146">
        <v>83.79902384530476</v>
      </c>
      <c r="W58" s="146">
        <v>3061.9</v>
      </c>
      <c r="X58" s="146">
        <v>0</v>
      </c>
      <c r="Y58" s="146">
        <v>0</v>
      </c>
      <c r="Z58" s="146">
        <v>0</v>
      </c>
      <c r="AA58" s="344">
        <v>0</v>
      </c>
      <c r="AB58" s="344">
        <v>0</v>
      </c>
      <c r="AC58" s="147">
        <v>0</v>
      </c>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row>
    <row r="59" spans="1:228" ht="16.899999999999999" customHeight="1">
      <c r="A59" s="26"/>
      <c r="B59" s="460"/>
      <c r="C59" s="43" t="s">
        <v>91</v>
      </c>
      <c r="D59" s="146">
        <v>1773</v>
      </c>
      <c r="E59" s="146">
        <v>733</v>
      </c>
      <c r="F59" s="146">
        <v>499</v>
      </c>
      <c r="G59" s="146">
        <v>28.144388042865199</v>
      </c>
      <c r="H59" s="344">
        <v>69783</v>
      </c>
      <c r="I59" s="344">
        <v>41292</v>
      </c>
      <c r="J59" s="147">
        <v>59.172004642964616</v>
      </c>
      <c r="K59" s="386"/>
      <c r="L59" s="386"/>
      <c r="M59" s="387"/>
      <c r="N59" s="460"/>
      <c r="O59" s="43" t="s">
        <v>91</v>
      </c>
      <c r="P59" s="146">
        <v>721.1</v>
      </c>
      <c r="Q59" s="146">
        <v>733</v>
      </c>
      <c r="R59" s="146">
        <v>499</v>
      </c>
      <c r="S59" s="146">
        <v>69.199833587574531</v>
      </c>
      <c r="T59" s="344">
        <v>54821</v>
      </c>
      <c r="U59" s="344">
        <v>41292</v>
      </c>
      <c r="V59" s="146">
        <v>75.321500884697471</v>
      </c>
      <c r="W59" s="146">
        <v>1051.9000000000001</v>
      </c>
      <c r="X59" s="146">
        <v>0</v>
      </c>
      <c r="Y59" s="146">
        <v>0</v>
      </c>
      <c r="Z59" s="146">
        <v>0</v>
      </c>
      <c r="AA59" s="344">
        <v>0</v>
      </c>
      <c r="AB59" s="344">
        <v>0</v>
      </c>
      <c r="AC59" s="147">
        <v>0</v>
      </c>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row>
    <row r="60" spans="1:228" ht="16.899999999999999" customHeight="1">
      <c r="A60" s="26"/>
      <c r="B60" s="461"/>
      <c r="C60" s="33" t="s">
        <v>34</v>
      </c>
      <c r="D60" s="142">
        <v>5870</v>
      </c>
      <c r="E60" s="142">
        <v>1768</v>
      </c>
      <c r="F60" s="142">
        <v>1290</v>
      </c>
      <c r="G60" s="142">
        <v>21.976149914821125</v>
      </c>
      <c r="H60" s="341">
        <v>168747</v>
      </c>
      <c r="I60" s="341">
        <v>104303</v>
      </c>
      <c r="J60" s="143">
        <v>61.810284034679128</v>
      </c>
      <c r="K60" s="386"/>
      <c r="L60" s="386"/>
      <c r="M60" s="387"/>
      <c r="N60" s="461"/>
      <c r="O60" s="33" t="s">
        <v>34</v>
      </c>
      <c r="P60" s="142">
        <v>1756.1999999999998</v>
      </c>
      <c r="Q60" s="142">
        <v>1768</v>
      </c>
      <c r="R60" s="142">
        <v>1290</v>
      </c>
      <c r="S60" s="142">
        <v>73.454048513836696</v>
      </c>
      <c r="T60" s="341">
        <v>130014</v>
      </c>
      <c r="U60" s="341">
        <v>104303</v>
      </c>
      <c r="V60" s="142">
        <v>80.224437368283418</v>
      </c>
      <c r="W60" s="142">
        <v>4113.8</v>
      </c>
      <c r="X60" s="142">
        <v>0</v>
      </c>
      <c r="Y60" s="142">
        <v>0</v>
      </c>
      <c r="Z60" s="142">
        <v>0</v>
      </c>
      <c r="AA60" s="341">
        <v>0</v>
      </c>
      <c r="AB60" s="341">
        <v>0</v>
      </c>
      <c r="AC60" s="143">
        <v>0</v>
      </c>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row>
    <row r="61" spans="1:228" ht="16.899999999999999" customHeight="1">
      <c r="A61" s="26"/>
      <c r="B61" s="459" t="s">
        <v>92</v>
      </c>
      <c r="C61" s="43" t="s">
        <v>93</v>
      </c>
      <c r="D61" s="144">
        <v>3395</v>
      </c>
      <c r="E61" s="144">
        <v>527</v>
      </c>
      <c r="F61" s="144">
        <v>260</v>
      </c>
      <c r="G61" s="144">
        <v>7.6583210603829164</v>
      </c>
      <c r="H61" s="342">
        <v>54006</v>
      </c>
      <c r="I61" s="342">
        <v>22995</v>
      </c>
      <c r="J61" s="145">
        <v>42.578602377513604</v>
      </c>
      <c r="K61" s="386"/>
      <c r="L61" s="386"/>
      <c r="M61" s="387"/>
      <c r="N61" s="459" t="s">
        <v>92</v>
      </c>
      <c r="O61" s="43" t="s">
        <v>93</v>
      </c>
      <c r="P61" s="144">
        <v>524</v>
      </c>
      <c r="Q61" s="144">
        <v>524</v>
      </c>
      <c r="R61" s="144">
        <v>257</v>
      </c>
      <c r="S61" s="144">
        <v>49.045801526717561</v>
      </c>
      <c r="T61" s="342">
        <v>38514</v>
      </c>
      <c r="U61" s="342">
        <v>22730</v>
      </c>
      <c r="V61" s="144">
        <v>59.01750012982292</v>
      </c>
      <c r="W61" s="144">
        <v>2871</v>
      </c>
      <c r="X61" s="144">
        <v>3</v>
      </c>
      <c r="Y61" s="144">
        <v>3</v>
      </c>
      <c r="Z61" s="144">
        <v>0.10449320794148381</v>
      </c>
      <c r="AA61" s="342">
        <v>0</v>
      </c>
      <c r="AB61" s="342">
        <v>0</v>
      </c>
      <c r="AC61" s="145">
        <v>0</v>
      </c>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row>
    <row r="62" spans="1:228" ht="16.899999999999999" customHeight="1">
      <c r="A62" s="26"/>
      <c r="B62" s="460"/>
      <c r="C62" s="43" t="s">
        <v>94</v>
      </c>
      <c r="D62" s="144">
        <v>1595</v>
      </c>
      <c r="E62" s="144">
        <v>353</v>
      </c>
      <c r="F62" s="144">
        <v>310</v>
      </c>
      <c r="G62" s="144">
        <v>19.435736677115987</v>
      </c>
      <c r="H62" s="342">
        <v>34620</v>
      </c>
      <c r="I62" s="342">
        <v>22733</v>
      </c>
      <c r="J62" s="145">
        <v>65.664355863662621</v>
      </c>
      <c r="K62" s="386"/>
      <c r="L62" s="386"/>
      <c r="M62" s="387"/>
      <c r="N62" s="460"/>
      <c r="O62" s="43" t="s">
        <v>94</v>
      </c>
      <c r="P62" s="144">
        <v>344.9</v>
      </c>
      <c r="Q62" s="144">
        <v>345</v>
      </c>
      <c r="R62" s="144">
        <v>310</v>
      </c>
      <c r="S62" s="144">
        <v>89.881124963757614</v>
      </c>
      <c r="T62" s="342">
        <v>23702</v>
      </c>
      <c r="U62" s="342">
        <v>22733</v>
      </c>
      <c r="V62" s="144">
        <v>95.911737406126065</v>
      </c>
      <c r="W62" s="144">
        <v>1250.0999999999999</v>
      </c>
      <c r="X62" s="144">
        <v>8</v>
      </c>
      <c r="Y62" s="144">
        <v>0</v>
      </c>
      <c r="Z62" s="144">
        <v>0</v>
      </c>
      <c r="AA62" s="342">
        <v>0</v>
      </c>
      <c r="AB62" s="342">
        <v>0</v>
      </c>
      <c r="AC62" s="145">
        <v>0</v>
      </c>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row>
    <row r="63" spans="1:228" ht="16.899999999999999" customHeight="1">
      <c r="A63" s="26"/>
      <c r="B63" s="460"/>
      <c r="C63" s="43" t="s">
        <v>95</v>
      </c>
      <c r="D63" s="144">
        <v>3000</v>
      </c>
      <c r="E63" s="144">
        <v>539</v>
      </c>
      <c r="F63" s="144">
        <v>465</v>
      </c>
      <c r="G63" s="144">
        <v>15.5</v>
      </c>
      <c r="H63" s="342">
        <v>46646</v>
      </c>
      <c r="I63" s="342">
        <v>30722</v>
      </c>
      <c r="J63" s="145">
        <v>65.862024610899113</v>
      </c>
      <c r="K63" s="386"/>
      <c r="L63" s="386"/>
      <c r="M63" s="387"/>
      <c r="N63" s="460"/>
      <c r="O63" s="43" t="s">
        <v>95</v>
      </c>
      <c r="P63" s="144">
        <v>446</v>
      </c>
      <c r="Q63" s="144">
        <v>411</v>
      </c>
      <c r="R63" s="144">
        <v>368</v>
      </c>
      <c r="S63" s="144">
        <v>82.511210762331842</v>
      </c>
      <c r="T63" s="342">
        <v>27046</v>
      </c>
      <c r="U63" s="342">
        <v>24313</v>
      </c>
      <c r="V63" s="144">
        <v>89.894993714412479</v>
      </c>
      <c r="W63" s="144">
        <v>2554</v>
      </c>
      <c r="X63" s="144">
        <v>128</v>
      </c>
      <c r="Y63" s="144">
        <v>97</v>
      </c>
      <c r="Z63" s="144">
        <v>3.7979639780736103</v>
      </c>
      <c r="AA63" s="342">
        <v>0</v>
      </c>
      <c r="AB63" s="342">
        <v>0</v>
      </c>
      <c r="AC63" s="145">
        <v>0</v>
      </c>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row>
    <row r="64" spans="1:228" ht="16.899999999999999" customHeight="1">
      <c r="A64" s="26"/>
      <c r="B64" s="461"/>
      <c r="C64" s="33" t="s">
        <v>34</v>
      </c>
      <c r="D64" s="142">
        <v>7990</v>
      </c>
      <c r="E64" s="142">
        <v>1419</v>
      </c>
      <c r="F64" s="142">
        <v>1035</v>
      </c>
      <c r="G64" s="142">
        <v>12.95369211514393</v>
      </c>
      <c r="H64" s="341">
        <v>135272</v>
      </c>
      <c r="I64" s="341">
        <v>76450</v>
      </c>
      <c r="J64" s="143">
        <v>56.515760837423855</v>
      </c>
      <c r="K64" s="386"/>
      <c r="L64" s="386"/>
      <c r="M64" s="387"/>
      <c r="N64" s="461"/>
      <c r="O64" s="33" t="s">
        <v>34</v>
      </c>
      <c r="P64" s="142">
        <v>1314.9</v>
      </c>
      <c r="Q64" s="142">
        <v>1280</v>
      </c>
      <c r="R64" s="142">
        <v>935</v>
      </c>
      <c r="S64" s="142">
        <v>71.108069054680954</v>
      </c>
      <c r="T64" s="341">
        <v>89262</v>
      </c>
      <c r="U64" s="341">
        <v>69776</v>
      </c>
      <c r="V64" s="142">
        <v>78.169881920638119</v>
      </c>
      <c r="W64" s="142">
        <v>6675.1</v>
      </c>
      <c r="X64" s="142">
        <v>139</v>
      </c>
      <c r="Y64" s="142">
        <v>100</v>
      </c>
      <c r="Z64" s="142">
        <v>1.4981048973049091</v>
      </c>
      <c r="AA64" s="341">
        <v>0</v>
      </c>
      <c r="AB64" s="341">
        <v>0</v>
      </c>
      <c r="AC64" s="143">
        <v>0</v>
      </c>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row>
    <row r="65" spans="1:228" ht="16.899999999999999" customHeight="1">
      <c r="A65" s="26"/>
      <c r="B65" s="44" t="s">
        <v>96</v>
      </c>
      <c r="C65" s="58" t="s">
        <v>97</v>
      </c>
      <c r="D65" s="142">
        <v>6045</v>
      </c>
      <c r="E65" s="142">
        <v>620</v>
      </c>
      <c r="F65" s="142">
        <v>195</v>
      </c>
      <c r="G65" s="142">
        <v>3.225806451612903</v>
      </c>
      <c r="H65" s="341">
        <v>35401</v>
      </c>
      <c r="I65" s="341">
        <v>10254</v>
      </c>
      <c r="J65" s="143">
        <v>28.965283466568742</v>
      </c>
      <c r="K65" s="386"/>
      <c r="L65" s="386"/>
      <c r="M65" s="387"/>
      <c r="N65" s="44" t="s">
        <v>96</v>
      </c>
      <c r="O65" s="58" t="s">
        <v>97</v>
      </c>
      <c r="P65" s="142">
        <v>553.4</v>
      </c>
      <c r="Q65" s="142">
        <v>553</v>
      </c>
      <c r="R65" s="142">
        <v>181</v>
      </c>
      <c r="S65" s="142">
        <v>32.70690278279725</v>
      </c>
      <c r="T65" s="341">
        <v>21197</v>
      </c>
      <c r="U65" s="341">
        <v>9518</v>
      </c>
      <c r="V65" s="142">
        <v>44.902580553851962</v>
      </c>
      <c r="W65" s="142">
        <v>5491.6</v>
      </c>
      <c r="X65" s="142">
        <v>67</v>
      </c>
      <c r="Y65" s="142">
        <v>14</v>
      </c>
      <c r="Z65" s="142">
        <v>0.25493480952727798</v>
      </c>
      <c r="AA65" s="341">
        <v>0</v>
      </c>
      <c r="AB65" s="341">
        <v>0</v>
      </c>
      <c r="AC65" s="143">
        <v>0</v>
      </c>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row>
    <row r="66" spans="1:228" ht="16.5" customHeight="1">
      <c r="A66" s="26"/>
      <c r="B66" s="463" t="s">
        <v>98</v>
      </c>
      <c r="C66" s="43" t="s">
        <v>99</v>
      </c>
      <c r="D66" s="144">
        <v>3403</v>
      </c>
      <c r="E66" s="144">
        <v>428</v>
      </c>
      <c r="F66" s="144">
        <v>360</v>
      </c>
      <c r="G66" s="144">
        <v>10.57890096973259</v>
      </c>
      <c r="H66" s="342">
        <v>39122</v>
      </c>
      <c r="I66" s="342">
        <v>22725</v>
      </c>
      <c r="J66" s="145">
        <v>58.087521087878947</v>
      </c>
      <c r="K66" s="386"/>
      <c r="L66" s="386"/>
      <c r="M66" s="387"/>
      <c r="N66" s="463" t="s">
        <v>98</v>
      </c>
      <c r="O66" s="43" t="s">
        <v>99</v>
      </c>
      <c r="P66" s="144">
        <v>363.4</v>
      </c>
      <c r="Q66" s="144">
        <v>316</v>
      </c>
      <c r="R66" s="144">
        <v>282</v>
      </c>
      <c r="S66" s="144">
        <v>77.600440286186029</v>
      </c>
      <c r="T66" s="342">
        <v>24208</v>
      </c>
      <c r="U66" s="342">
        <v>17801</v>
      </c>
      <c r="V66" s="144">
        <v>73.533542630535365</v>
      </c>
      <c r="W66" s="144">
        <v>3039.6</v>
      </c>
      <c r="X66" s="144">
        <v>112</v>
      </c>
      <c r="Y66" s="144">
        <v>78</v>
      </c>
      <c r="Z66" s="144">
        <v>2.5661271219897355</v>
      </c>
      <c r="AA66" s="342">
        <v>0</v>
      </c>
      <c r="AB66" s="342">
        <v>0</v>
      </c>
      <c r="AC66" s="145">
        <v>0</v>
      </c>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row>
    <row r="67" spans="1:228" ht="16.899999999999999" customHeight="1">
      <c r="A67" s="26"/>
      <c r="B67" s="464"/>
      <c r="C67" s="43" t="s">
        <v>100</v>
      </c>
      <c r="D67" s="144">
        <v>1554</v>
      </c>
      <c r="E67" s="144">
        <v>175</v>
      </c>
      <c r="F67" s="144">
        <v>149</v>
      </c>
      <c r="G67" s="144">
        <v>9.5881595881595878</v>
      </c>
      <c r="H67" s="342">
        <v>10851</v>
      </c>
      <c r="I67" s="342">
        <v>6239</v>
      </c>
      <c r="J67" s="145">
        <v>57.497004884342459</v>
      </c>
      <c r="K67" s="386"/>
      <c r="L67" s="386"/>
      <c r="M67" s="387"/>
      <c r="N67" s="464"/>
      <c r="O67" s="43" t="s">
        <v>100</v>
      </c>
      <c r="P67" s="144">
        <v>170.2</v>
      </c>
      <c r="Q67" s="144">
        <v>170</v>
      </c>
      <c r="R67" s="144">
        <v>145</v>
      </c>
      <c r="S67" s="144">
        <v>85.193889541715635</v>
      </c>
      <c r="T67" s="342">
        <v>6597</v>
      </c>
      <c r="U67" s="342">
        <v>6072</v>
      </c>
      <c r="V67" s="144">
        <v>92.041837198726697</v>
      </c>
      <c r="W67" s="144">
        <v>1383.8</v>
      </c>
      <c r="X67" s="144">
        <v>5</v>
      </c>
      <c r="Y67" s="144">
        <v>4</v>
      </c>
      <c r="Z67" s="144">
        <v>0.28905911258852435</v>
      </c>
      <c r="AA67" s="342">
        <v>0</v>
      </c>
      <c r="AB67" s="342">
        <v>0</v>
      </c>
      <c r="AC67" s="145">
        <v>0</v>
      </c>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row>
    <row r="68" spans="1:228" ht="16.899999999999999" customHeight="1">
      <c r="A68" s="26"/>
      <c r="B68" s="464"/>
      <c r="C68" s="43" t="s">
        <v>101</v>
      </c>
      <c r="D68" s="144">
        <v>2571</v>
      </c>
      <c r="E68" s="144">
        <v>210</v>
      </c>
      <c r="F68" s="144">
        <v>170</v>
      </c>
      <c r="G68" s="144">
        <v>6.6122131466355514</v>
      </c>
      <c r="H68" s="342">
        <v>15985</v>
      </c>
      <c r="I68" s="342">
        <v>10652</v>
      </c>
      <c r="J68" s="145">
        <v>66.637472630591176</v>
      </c>
      <c r="K68" s="386"/>
      <c r="L68" s="386"/>
      <c r="M68" s="387"/>
      <c r="N68" s="464"/>
      <c r="O68" s="43" t="s">
        <v>101</v>
      </c>
      <c r="P68" s="144">
        <v>193.9</v>
      </c>
      <c r="Q68" s="144">
        <v>210</v>
      </c>
      <c r="R68" s="144">
        <v>170</v>
      </c>
      <c r="S68" s="144">
        <v>87.674058793192373</v>
      </c>
      <c r="T68" s="342">
        <v>10622</v>
      </c>
      <c r="U68" s="342">
        <v>10652</v>
      </c>
      <c r="V68" s="144">
        <v>100.28243268687629</v>
      </c>
      <c r="W68" s="144">
        <v>2377.1</v>
      </c>
      <c r="X68" s="144">
        <v>0</v>
      </c>
      <c r="Y68" s="144">
        <v>0</v>
      </c>
      <c r="Z68" s="144">
        <v>0</v>
      </c>
      <c r="AA68" s="342">
        <v>0</v>
      </c>
      <c r="AB68" s="342">
        <v>0</v>
      </c>
      <c r="AC68" s="145">
        <v>0</v>
      </c>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row>
    <row r="69" spans="1:228" ht="16.899999999999999" customHeight="1">
      <c r="A69" s="26"/>
      <c r="B69" s="465"/>
      <c r="C69" s="33" t="s">
        <v>34</v>
      </c>
      <c r="D69" s="142">
        <v>7528</v>
      </c>
      <c r="E69" s="142">
        <v>813</v>
      </c>
      <c r="F69" s="142">
        <v>679</v>
      </c>
      <c r="G69" s="142">
        <v>9.0196599362380443</v>
      </c>
      <c r="H69" s="341">
        <v>65958</v>
      </c>
      <c r="I69" s="341">
        <v>39616</v>
      </c>
      <c r="J69" s="143">
        <v>60.062463992237483</v>
      </c>
      <c r="K69" s="386"/>
      <c r="L69" s="386"/>
      <c r="M69" s="387"/>
      <c r="N69" s="465"/>
      <c r="O69" s="33" t="s">
        <v>34</v>
      </c>
      <c r="P69" s="142">
        <v>727.49999999999989</v>
      </c>
      <c r="Q69" s="142">
        <v>696</v>
      </c>
      <c r="R69" s="142">
        <v>597</v>
      </c>
      <c r="S69" s="142">
        <v>82.0618556701031</v>
      </c>
      <c r="T69" s="341">
        <v>41427</v>
      </c>
      <c r="U69" s="341">
        <v>34525</v>
      </c>
      <c r="V69" s="142">
        <v>83.339368044994814</v>
      </c>
      <c r="W69" s="142">
        <v>6800.5</v>
      </c>
      <c r="X69" s="142">
        <v>117</v>
      </c>
      <c r="Y69" s="142">
        <v>82</v>
      </c>
      <c r="Z69" s="142">
        <v>1.2057936916403205</v>
      </c>
      <c r="AA69" s="341">
        <v>0</v>
      </c>
      <c r="AB69" s="341">
        <v>0</v>
      </c>
      <c r="AC69" s="143">
        <v>0</v>
      </c>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row>
    <row r="70" spans="1:228" ht="16.899999999999999" customHeight="1">
      <c r="A70" s="59"/>
      <c r="B70" s="60" t="s">
        <v>102</v>
      </c>
      <c r="C70" s="50" t="s">
        <v>103</v>
      </c>
      <c r="D70" s="142">
        <v>5577</v>
      </c>
      <c r="E70" s="142">
        <v>0</v>
      </c>
      <c r="F70" s="142">
        <v>0</v>
      </c>
      <c r="G70" s="142">
        <v>0</v>
      </c>
      <c r="H70" s="341">
        <v>13271</v>
      </c>
      <c r="I70" s="341">
        <v>0</v>
      </c>
      <c r="J70" s="143">
        <v>0</v>
      </c>
      <c r="K70" s="386"/>
      <c r="L70" s="386"/>
      <c r="M70" s="387"/>
      <c r="N70" s="60" t="s">
        <v>102</v>
      </c>
      <c r="O70" s="50" t="s">
        <v>103</v>
      </c>
      <c r="P70" s="142">
        <v>0</v>
      </c>
      <c r="Q70" s="142">
        <v>0</v>
      </c>
      <c r="R70" s="142">
        <v>0</v>
      </c>
      <c r="S70" s="142">
        <v>0</v>
      </c>
      <c r="T70" s="341">
        <v>0</v>
      </c>
      <c r="U70" s="341">
        <v>0</v>
      </c>
      <c r="V70" s="142">
        <v>0</v>
      </c>
      <c r="W70" s="142">
        <v>0</v>
      </c>
      <c r="X70" s="142">
        <v>0</v>
      </c>
      <c r="Y70" s="142">
        <v>0</v>
      </c>
      <c r="Z70" s="142">
        <v>0</v>
      </c>
      <c r="AA70" s="341">
        <v>13271</v>
      </c>
      <c r="AB70" s="341">
        <v>0</v>
      </c>
      <c r="AC70" s="143">
        <v>0</v>
      </c>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row>
    <row r="71" spans="1:228" ht="16.899999999999999" customHeight="1" thickBot="1">
      <c r="A71" s="26"/>
      <c r="B71" s="457" t="s">
        <v>104</v>
      </c>
      <c r="C71" s="458"/>
      <c r="D71" s="148">
        <v>140278</v>
      </c>
      <c r="E71" s="148">
        <v>29818</v>
      </c>
      <c r="F71" s="148">
        <v>22046</v>
      </c>
      <c r="G71" s="148">
        <v>15.715935499508118</v>
      </c>
      <c r="H71" s="345">
        <v>2399812</v>
      </c>
      <c r="I71" s="345">
        <v>1591770</v>
      </c>
      <c r="J71" s="149">
        <v>66.328945767418446</v>
      </c>
      <c r="K71" s="386"/>
      <c r="L71" s="386"/>
      <c r="M71" s="387"/>
      <c r="N71" s="457" t="s">
        <v>104</v>
      </c>
      <c r="O71" s="458"/>
      <c r="P71" s="148">
        <v>27033.400000000005</v>
      </c>
      <c r="Q71" s="148">
        <v>26383</v>
      </c>
      <c r="R71" s="148">
        <v>20570</v>
      </c>
      <c r="S71" s="148">
        <v>76.091057728587586</v>
      </c>
      <c r="T71" s="345">
        <v>1718247</v>
      </c>
      <c r="U71" s="345">
        <v>1489690</v>
      </c>
      <c r="V71" s="148">
        <v>86.698245362861101</v>
      </c>
      <c r="W71" s="148">
        <v>105567.60000000002</v>
      </c>
      <c r="X71" s="148">
        <v>3435</v>
      </c>
      <c r="Y71" s="148">
        <v>1476</v>
      </c>
      <c r="Z71" s="148">
        <v>1.3981562524865581</v>
      </c>
      <c r="AA71" s="345">
        <v>26578</v>
      </c>
      <c r="AB71" s="345">
        <v>0</v>
      </c>
      <c r="AC71" s="149">
        <v>0</v>
      </c>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row>
    <row r="72" spans="1:228" ht="16.899999999999999" customHeight="1">
      <c r="A72" s="26"/>
      <c r="B72" s="61" t="s">
        <v>105</v>
      </c>
      <c r="C72" s="62" t="s">
        <v>106</v>
      </c>
      <c r="D72" s="152">
        <v>15988</v>
      </c>
      <c r="E72" s="152">
        <v>2465</v>
      </c>
      <c r="F72" s="152">
        <v>1508</v>
      </c>
      <c r="G72" s="152">
        <v>9.4320740555416567</v>
      </c>
      <c r="H72" s="347">
        <v>204675</v>
      </c>
      <c r="I72" s="347">
        <v>81330</v>
      </c>
      <c r="J72" s="153">
        <v>39.736167094173695</v>
      </c>
      <c r="K72" s="386"/>
      <c r="L72" s="386"/>
      <c r="M72" s="387"/>
      <c r="N72" s="61" t="s">
        <v>105</v>
      </c>
      <c r="O72" s="62" t="s">
        <v>106</v>
      </c>
      <c r="P72" s="152">
        <v>2556.1999999999998</v>
      </c>
      <c r="Q72" s="152">
        <v>2342</v>
      </c>
      <c r="R72" s="152">
        <v>1458</v>
      </c>
      <c r="S72" s="152">
        <v>57.037790470229254</v>
      </c>
      <c r="T72" s="347">
        <v>124916</v>
      </c>
      <c r="U72" s="347">
        <v>78633</v>
      </c>
      <c r="V72" s="152">
        <v>62.948701527426429</v>
      </c>
      <c r="W72" s="152">
        <v>13431.8</v>
      </c>
      <c r="X72" s="152">
        <v>123</v>
      </c>
      <c r="Y72" s="152">
        <v>50</v>
      </c>
      <c r="Z72" s="152">
        <v>0.37225092690480799</v>
      </c>
      <c r="AA72" s="347">
        <v>0</v>
      </c>
      <c r="AB72" s="347">
        <v>0</v>
      </c>
      <c r="AC72" s="153">
        <v>0</v>
      </c>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row>
    <row r="73" spans="1:228" ht="16.899999999999999" customHeight="1">
      <c r="A73" s="26"/>
      <c r="B73" s="57"/>
      <c r="C73" s="43" t="s">
        <v>107</v>
      </c>
      <c r="D73" s="146">
        <v>7377.8</v>
      </c>
      <c r="E73" s="146">
        <v>1569</v>
      </c>
      <c r="F73" s="146">
        <v>751</v>
      </c>
      <c r="G73" s="146">
        <v>10.17918620727046</v>
      </c>
      <c r="H73" s="344">
        <v>80987</v>
      </c>
      <c r="I73" s="344">
        <v>37578</v>
      </c>
      <c r="J73" s="147">
        <v>46.400039512514354</v>
      </c>
      <c r="K73" s="386"/>
      <c r="L73" s="386"/>
      <c r="M73" s="387"/>
      <c r="N73" s="57"/>
      <c r="O73" s="43" t="s">
        <v>107</v>
      </c>
      <c r="P73" s="146">
        <v>1155.4000000000001</v>
      </c>
      <c r="Q73" s="146">
        <v>1141</v>
      </c>
      <c r="R73" s="146">
        <v>703</v>
      </c>
      <c r="S73" s="146">
        <v>60.844729098147823</v>
      </c>
      <c r="T73" s="344">
        <v>49553</v>
      </c>
      <c r="U73" s="344">
        <v>35176</v>
      </c>
      <c r="V73" s="146">
        <v>70.986620386253108</v>
      </c>
      <c r="W73" s="146">
        <v>2516.4</v>
      </c>
      <c r="X73" s="146">
        <v>69</v>
      </c>
      <c r="Y73" s="146">
        <v>48</v>
      </c>
      <c r="Z73" s="146">
        <v>1.9074868860276584</v>
      </c>
      <c r="AA73" s="344">
        <v>11726</v>
      </c>
      <c r="AB73" s="344">
        <v>0</v>
      </c>
      <c r="AC73" s="147">
        <v>0</v>
      </c>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row>
    <row r="74" spans="1:228" ht="16.899999999999999" customHeight="1">
      <c r="A74" s="26"/>
      <c r="B74" s="57" t="s">
        <v>108</v>
      </c>
      <c r="C74" s="33" t="s">
        <v>3074</v>
      </c>
      <c r="D74" s="142">
        <v>3671.8</v>
      </c>
      <c r="E74" s="142">
        <v>1210</v>
      </c>
      <c r="F74" s="142">
        <v>751</v>
      </c>
      <c r="G74" s="142">
        <v>20.453183724603736</v>
      </c>
      <c r="H74" s="341">
        <v>60807</v>
      </c>
      <c r="I74" s="341">
        <v>37578</v>
      </c>
      <c r="J74" s="143">
        <v>61.798806058513001</v>
      </c>
      <c r="K74" s="386"/>
      <c r="L74" s="386"/>
      <c r="M74" s="387"/>
      <c r="N74" s="57" t="s">
        <v>108</v>
      </c>
      <c r="O74" s="33" t="s">
        <v>3074</v>
      </c>
      <c r="P74" s="142">
        <v>1155.4000000000001</v>
      </c>
      <c r="Q74" s="142">
        <v>1141</v>
      </c>
      <c r="R74" s="142">
        <v>703</v>
      </c>
      <c r="S74" s="142">
        <v>60.844729098147823</v>
      </c>
      <c r="T74" s="341">
        <v>49553</v>
      </c>
      <c r="U74" s="341">
        <v>35176</v>
      </c>
      <c r="V74" s="142">
        <v>70.986620386253108</v>
      </c>
      <c r="W74" s="142">
        <v>2516.4</v>
      </c>
      <c r="X74" s="142">
        <v>69</v>
      </c>
      <c r="Y74" s="142">
        <v>48</v>
      </c>
      <c r="Z74" s="142">
        <v>1.9074868860276584</v>
      </c>
      <c r="AA74" s="341">
        <v>0</v>
      </c>
      <c r="AB74" s="341">
        <v>0</v>
      </c>
      <c r="AC74" s="143">
        <v>0</v>
      </c>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row>
    <row r="75" spans="1:228" ht="16.899999999999999" customHeight="1">
      <c r="A75" s="26"/>
      <c r="B75" s="57"/>
      <c r="C75" s="43" t="s">
        <v>110</v>
      </c>
      <c r="D75" s="146">
        <v>12374</v>
      </c>
      <c r="E75" s="146">
        <v>2026</v>
      </c>
      <c r="F75" s="146">
        <v>1343</v>
      </c>
      <c r="G75" s="146">
        <v>10.853402295134961</v>
      </c>
      <c r="H75" s="344">
        <v>137530</v>
      </c>
      <c r="I75" s="344">
        <v>70779</v>
      </c>
      <c r="J75" s="147">
        <v>51.464407765578422</v>
      </c>
      <c r="K75" s="386"/>
      <c r="L75" s="386"/>
      <c r="M75" s="387"/>
      <c r="N75" s="57"/>
      <c r="O75" s="43" t="s">
        <v>110</v>
      </c>
      <c r="P75" s="146">
        <v>1725</v>
      </c>
      <c r="Q75" s="146">
        <v>1634</v>
      </c>
      <c r="R75" s="146">
        <v>1101</v>
      </c>
      <c r="S75" s="146">
        <v>63.826086956521742</v>
      </c>
      <c r="T75" s="344">
        <v>76087</v>
      </c>
      <c r="U75" s="344">
        <v>60529</v>
      </c>
      <c r="V75" s="146">
        <v>79.55235454151169</v>
      </c>
      <c r="W75" s="146">
        <v>9067</v>
      </c>
      <c r="X75" s="146">
        <v>178</v>
      </c>
      <c r="Y75" s="146">
        <v>122</v>
      </c>
      <c r="Z75" s="146">
        <v>1.3455387669570971</v>
      </c>
      <c r="AA75" s="344">
        <v>8924</v>
      </c>
      <c r="AB75" s="344">
        <v>428</v>
      </c>
      <c r="AC75" s="147">
        <v>4.7960555804571943</v>
      </c>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row>
    <row r="76" spans="1:228" ht="16.899999999999999" customHeight="1">
      <c r="A76" s="26"/>
      <c r="B76" s="57" t="s">
        <v>111</v>
      </c>
      <c r="C76" s="56" t="s">
        <v>3075</v>
      </c>
      <c r="D76" s="142">
        <v>10792</v>
      </c>
      <c r="E76" s="142">
        <v>1812</v>
      </c>
      <c r="F76" s="142">
        <v>1223</v>
      </c>
      <c r="G76" s="142">
        <v>11.332468495181617</v>
      </c>
      <c r="H76" s="341">
        <v>124895</v>
      </c>
      <c r="I76" s="341">
        <v>67110</v>
      </c>
      <c r="J76" s="143">
        <v>53.733135834100644</v>
      </c>
      <c r="K76" s="386"/>
      <c r="L76" s="386"/>
      <c r="M76" s="387"/>
      <c r="N76" s="57" t="s">
        <v>111</v>
      </c>
      <c r="O76" s="56" t="s">
        <v>3075</v>
      </c>
      <c r="P76" s="142">
        <v>1725</v>
      </c>
      <c r="Q76" s="142">
        <v>1634</v>
      </c>
      <c r="R76" s="142">
        <v>1101</v>
      </c>
      <c r="S76" s="142">
        <v>63.826086956521742</v>
      </c>
      <c r="T76" s="341">
        <v>76087</v>
      </c>
      <c r="U76" s="341">
        <v>60529</v>
      </c>
      <c r="V76" s="142">
        <v>79.55235454151169</v>
      </c>
      <c r="W76" s="142">
        <v>9067</v>
      </c>
      <c r="X76" s="142">
        <v>178</v>
      </c>
      <c r="Y76" s="142">
        <v>122</v>
      </c>
      <c r="Z76" s="142">
        <v>1.3455387669570971</v>
      </c>
      <c r="AA76" s="341">
        <v>0</v>
      </c>
      <c r="AB76" s="341">
        <v>0</v>
      </c>
      <c r="AC76" s="143">
        <v>0</v>
      </c>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row>
    <row r="77" spans="1:228" ht="16.899999999999999" customHeight="1">
      <c r="A77" s="26"/>
      <c r="B77" s="459" t="s">
        <v>113</v>
      </c>
      <c r="C77" s="72" t="s">
        <v>3076</v>
      </c>
      <c r="D77" s="144">
        <v>3706</v>
      </c>
      <c r="E77" s="144">
        <v>359</v>
      </c>
      <c r="F77" s="144">
        <v>0</v>
      </c>
      <c r="G77" s="144">
        <v>0</v>
      </c>
      <c r="H77" s="342">
        <v>20180</v>
      </c>
      <c r="I77" s="342">
        <v>0</v>
      </c>
      <c r="J77" s="145">
        <v>0</v>
      </c>
      <c r="K77" s="386"/>
      <c r="L77" s="386"/>
      <c r="M77" s="387"/>
      <c r="N77" s="459" t="s">
        <v>113</v>
      </c>
      <c r="O77" s="72" t="s">
        <v>3076</v>
      </c>
      <c r="P77" s="144">
        <v>0</v>
      </c>
      <c r="Q77" s="144">
        <v>0</v>
      </c>
      <c r="R77" s="144">
        <v>0</v>
      </c>
      <c r="S77" s="144">
        <v>0</v>
      </c>
      <c r="T77" s="342">
        <v>0</v>
      </c>
      <c r="U77" s="342">
        <v>0</v>
      </c>
      <c r="V77" s="144">
        <v>0</v>
      </c>
      <c r="W77" s="144">
        <v>0</v>
      </c>
      <c r="X77" s="144">
        <v>0</v>
      </c>
      <c r="Y77" s="144">
        <v>0</v>
      </c>
      <c r="Z77" s="144">
        <v>0</v>
      </c>
      <c r="AA77" s="342">
        <v>11726</v>
      </c>
      <c r="AB77" s="342">
        <v>0</v>
      </c>
      <c r="AC77" s="145">
        <v>0</v>
      </c>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row>
    <row r="78" spans="1:228" ht="16.899999999999999" customHeight="1">
      <c r="A78" s="26"/>
      <c r="B78" s="460"/>
      <c r="C78" s="73" t="s">
        <v>115</v>
      </c>
      <c r="D78" s="144">
        <v>3348</v>
      </c>
      <c r="E78" s="144">
        <v>97</v>
      </c>
      <c r="F78" s="144">
        <v>0</v>
      </c>
      <c r="G78" s="144">
        <v>0</v>
      </c>
      <c r="H78" s="342">
        <v>11963</v>
      </c>
      <c r="I78" s="342">
        <v>0</v>
      </c>
      <c r="J78" s="145">
        <v>0</v>
      </c>
      <c r="K78" s="386"/>
      <c r="L78" s="386"/>
      <c r="M78" s="387"/>
      <c r="N78" s="460"/>
      <c r="O78" s="73" t="s">
        <v>115</v>
      </c>
      <c r="P78" s="144">
        <v>0</v>
      </c>
      <c r="Q78" s="144">
        <v>0</v>
      </c>
      <c r="R78" s="144">
        <v>0</v>
      </c>
      <c r="S78" s="144">
        <v>0</v>
      </c>
      <c r="T78" s="342">
        <v>0</v>
      </c>
      <c r="U78" s="342">
        <v>0</v>
      </c>
      <c r="V78" s="144">
        <v>0</v>
      </c>
      <c r="W78" s="144">
        <v>0</v>
      </c>
      <c r="X78" s="144">
        <v>0</v>
      </c>
      <c r="Y78" s="144">
        <v>0</v>
      </c>
      <c r="Z78" s="144">
        <v>0</v>
      </c>
      <c r="AA78" s="342">
        <v>11963</v>
      </c>
      <c r="AB78" s="342">
        <v>0</v>
      </c>
      <c r="AC78" s="145">
        <v>0</v>
      </c>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row>
    <row r="79" spans="1:228" ht="16.899999999999999" customHeight="1">
      <c r="A79" s="26"/>
      <c r="B79" s="460"/>
      <c r="C79" s="74" t="s">
        <v>116</v>
      </c>
      <c r="D79" s="144">
        <v>2317</v>
      </c>
      <c r="E79" s="144">
        <v>175</v>
      </c>
      <c r="F79" s="144">
        <v>0</v>
      </c>
      <c r="G79" s="144">
        <v>0</v>
      </c>
      <c r="H79" s="342">
        <v>13819</v>
      </c>
      <c r="I79" s="342">
        <v>0</v>
      </c>
      <c r="J79" s="145">
        <v>0</v>
      </c>
      <c r="K79" s="386"/>
      <c r="L79" s="386"/>
      <c r="M79" s="387"/>
      <c r="N79" s="460"/>
      <c r="O79" s="74" t="s">
        <v>116</v>
      </c>
      <c r="P79" s="144">
        <v>0</v>
      </c>
      <c r="Q79" s="144">
        <v>0</v>
      </c>
      <c r="R79" s="144">
        <v>0</v>
      </c>
      <c r="S79" s="144">
        <v>0</v>
      </c>
      <c r="T79" s="342">
        <v>0</v>
      </c>
      <c r="U79" s="342">
        <v>0</v>
      </c>
      <c r="V79" s="144">
        <v>0</v>
      </c>
      <c r="W79" s="144">
        <v>0</v>
      </c>
      <c r="X79" s="144">
        <v>0</v>
      </c>
      <c r="Y79" s="144">
        <v>0</v>
      </c>
      <c r="Z79" s="144">
        <v>0</v>
      </c>
      <c r="AA79" s="342">
        <v>13819</v>
      </c>
      <c r="AB79" s="342">
        <v>0</v>
      </c>
      <c r="AC79" s="145">
        <v>0</v>
      </c>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row>
    <row r="80" spans="1:228" ht="16.899999999999999" customHeight="1">
      <c r="A80" s="26"/>
      <c r="B80" s="460"/>
      <c r="C80" s="73" t="s">
        <v>117</v>
      </c>
      <c r="D80" s="144">
        <v>2921.3</v>
      </c>
      <c r="E80" s="144">
        <v>402</v>
      </c>
      <c r="F80" s="144">
        <v>0</v>
      </c>
      <c r="G80" s="144">
        <v>0</v>
      </c>
      <c r="H80" s="342">
        <v>30855</v>
      </c>
      <c r="I80" s="342">
        <v>0</v>
      </c>
      <c r="J80" s="145">
        <v>0</v>
      </c>
      <c r="K80" s="386"/>
      <c r="L80" s="386"/>
      <c r="M80" s="387"/>
      <c r="N80" s="460"/>
      <c r="O80" s="73" t="s">
        <v>117</v>
      </c>
      <c r="P80" s="144">
        <v>0</v>
      </c>
      <c r="Q80" s="144">
        <v>0</v>
      </c>
      <c r="R80" s="144">
        <v>0</v>
      </c>
      <c r="S80" s="144">
        <v>0</v>
      </c>
      <c r="T80" s="342">
        <v>0</v>
      </c>
      <c r="U80" s="342">
        <v>0</v>
      </c>
      <c r="V80" s="144">
        <v>0</v>
      </c>
      <c r="W80" s="144">
        <v>0</v>
      </c>
      <c r="X80" s="144">
        <v>0</v>
      </c>
      <c r="Y80" s="144">
        <v>0</v>
      </c>
      <c r="Z80" s="144">
        <v>0</v>
      </c>
      <c r="AA80" s="342">
        <v>18584</v>
      </c>
      <c r="AB80" s="342">
        <v>0</v>
      </c>
      <c r="AC80" s="145">
        <v>0</v>
      </c>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row>
    <row r="81" spans="1:228" ht="16.899999999999999" customHeight="1">
      <c r="A81" s="26"/>
      <c r="B81" s="461"/>
      <c r="C81" s="33" t="s">
        <v>34</v>
      </c>
      <c r="D81" s="142">
        <v>12292.3</v>
      </c>
      <c r="E81" s="142">
        <v>1033</v>
      </c>
      <c r="F81" s="142">
        <v>0</v>
      </c>
      <c r="G81" s="142">
        <v>0</v>
      </c>
      <c r="H81" s="341">
        <v>76817</v>
      </c>
      <c r="I81" s="341">
        <v>0</v>
      </c>
      <c r="J81" s="143">
        <v>0</v>
      </c>
      <c r="K81" s="386"/>
      <c r="L81" s="386"/>
      <c r="M81" s="387"/>
      <c r="N81" s="461"/>
      <c r="O81" s="33" t="s">
        <v>34</v>
      </c>
      <c r="P81" s="142">
        <v>0</v>
      </c>
      <c r="Q81" s="142">
        <v>0</v>
      </c>
      <c r="R81" s="142">
        <v>0</v>
      </c>
      <c r="S81" s="142">
        <v>0</v>
      </c>
      <c r="T81" s="341">
        <v>0</v>
      </c>
      <c r="U81" s="341">
        <v>0</v>
      </c>
      <c r="V81" s="142">
        <v>0</v>
      </c>
      <c r="W81" s="142">
        <v>0</v>
      </c>
      <c r="X81" s="142">
        <v>0</v>
      </c>
      <c r="Y81" s="142">
        <v>0</v>
      </c>
      <c r="Z81" s="142">
        <v>0</v>
      </c>
      <c r="AA81" s="341">
        <v>56092</v>
      </c>
      <c r="AB81" s="341">
        <v>0</v>
      </c>
      <c r="AC81" s="143">
        <v>0</v>
      </c>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row>
    <row r="82" spans="1:228" ht="16.899999999999999" customHeight="1">
      <c r="A82" s="26"/>
      <c r="B82" s="459" t="s">
        <v>118</v>
      </c>
      <c r="C82" s="72" t="s">
        <v>3077</v>
      </c>
      <c r="D82" s="144">
        <v>1582</v>
      </c>
      <c r="E82" s="144">
        <v>214</v>
      </c>
      <c r="F82" s="144">
        <v>120</v>
      </c>
      <c r="G82" s="144">
        <v>7.5853350189633382</v>
      </c>
      <c r="H82" s="342">
        <v>12635</v>
      </c>
      <c r="I82" s="342">
        <v>3669</v>
      </c>
      <c r="J82" s="145">
        <v>29.038385437277402</v>
      </c>
      <c r="K82" s="386"/>
      <c r="L82" s="386"/>
      <c r="M82" s="387"/>
      <c r="N82" s="459" t="s">
        <v>118</v>
      </c>
      <c r="O82" s="72" t="s">
        <v>3077</v>
      </c>
      <c r="P82" s="144">
        <v>0</v>
      </c>
      <c r="Q82" s="144">
        <v>0</v>
      </c>
      <c r="R82" s="144">
        <v>0</v>
      </c>
      <c r="S82" s="144">
        <v>0</v>
      </c>
      <c r="T82" s="342">
        <v>0</v>
      </c>
      <c r="U82" s="342">
        <v>0</v>
      </c>
      <c r="V82" s="144">
        <v>0</v>
      </c>
      <c r="W82" s="144">
        <v>0</v>
      </c>
      <c r="X82" s="144">
        <v>0</v>
      </c>
      <c r="Y82" s="144">
        <v>0</v>
      </c>
      <c r="Z82" s="144">
        <v>0</v>
      </c>
      <c r="AA82" s="342">
        <v>8924</v>
      </c>
      <c r="AB82" s="342">
        <v>428</v>
      </c>
      <c r="AC82" s="145">
        <v>4.7960555804571943</v>
      </c>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row>
    <row r="83" spans="1:228" ht="16.899999999999999" customHeight="1">
      <c r="A83" s="26"/>
      <c r="B83" s="460"/>
      <c r="C83" s="43" t="s">
        <v>120</v>
      </c>
      <c r="D83" s="144">
        <v>6417</v>
      </c>
      <c r="E83" s="144">
        <v>226</v>
      </c>
      <c r="F83" s="144">
        <v>203</v>
      </c>
      <c r="G83" s="144">
        <v>3.1634720274271464</v>
      </c>
      <c r="H83" s="342">
        <v>37061</v>
      </c>
      <c r="I83" s="342">
        <v>6944</v>
      </c>
      <c r="J83" s="145">
        <v>18.736677369741777</v>
      </c>
      <c r="K83" s="386"/>
      <c r="L83" s="386"/>
      <c r="M83" s="387"/>
      <c r="N83" s="460"/>
      <c r="O83" s="43" t="s">
        <v>120</v>
      </c>
      <c r="P83" s="144">
        <v>0</v>
      </c>
      <c r="Q83" s="144">
        <v>0</v>
      </c>
      <c r="R83" s="144">
        <v>0</v>
      </c>
      <c r="S83" s="144">
        <v>0</v>
      </c>
      <c r="T83" s="342">
        <v>0</v>
      </c>
      <c r="U83" s="342">
        <v>0</v>
      </c>
      <c r="V83" s="144">
        <v>0</v>
      </c>
      <c r="W83" s="144">
        <v>0</v>
      </c>
      <c r="X83" s="144">
        <v>0</v>
      </c>
      <c r="Y83" s="144">
        <v>0</v>
      </c>
      <c r="Z83" s="144">
        <v>0</v>
      </c>
      <c r="AA83" s="342">
        <v>28100</v>
      </c>
      <c r="AB83" s="342">
        <v>0</v>
      </c>
      <c r="AC83" s="145">
        <v>0</v>
      </c>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row>
    <row r="84" spans="1:228" ht="16.899999999999999" customHeight="1">
      <c r="A84" s="26"/>
      <c r="B84" s="461"/>
      <c r="C84" s="50" t="s">
        <v>34</v>
      </c>
      <c r="D84" s="142">
        <v>7999</v>
      </c>
      <c r="E84" s="142">
        <v>440</v>
      </c>
      <c r="F84" s="142">
        <v>323</v>
      </c>
      <c r="G84" s="142">
        <v>4.0380047505938244</v>
      </c>
      <c r="H84" s="341">
        <v>49696</v>
      </c>
      <c r="I84" s="341">
        <v>10613</v>
      </c>
      <c r="J84" s="143">
        <v>21.355843528654216</v>
      </c>
      <c r="K84" s="386"/>
      <c r="L84" s="386"/>
      <c r="M84" s="387"/>
      <c r="N84" s="461"/>
      <c r="O84" s="50" t="s">
        <v>34</v>
      </c>
      <c r="P84" s="142">
        <v>0</v>
      </c>
      <c r="Q84" s="142">
        <v>0</v>
      </c>
      <c r="R84" s="142">
        <v>0</v>
      </c>
      <c r="S84" s="142">
        <v>0</v>
      </c>
      <c r="T84" s="341">
        <v>0</v>
      </c>
      <c r="U84" s="341">
        <v>0</v>
      </c>
      <c r="V84" s="142">
        <v>0</v>
      </c>
      <c r="W84" s="142">
        <v>0</v>
      </c>
      <c r="X84" s="142">
        <v>0</v>
      </c>
      <c r="Y84" s="142">
        <v>0</v>
      </c>
      <c r="Z84" s="142">
        <v>0</v>
      </c>
      <c r="AA84" s="341">
        <v>37024</v>
      </c>
      <c r="AB84" s="341">
        <v>428</v>
      </c>
      <c r="AC84" s="143">
        <v>1.1560069144338807</v>
      </c>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row>
    <row r="85" spans="1:228" ht="16.899999999999999" customHeight="1" thickBot="1">
      <c r="A85" s="26"/>
      <c r="B85" s="457" t="s">
        <v>121</v>
      </c>
      <c r="C85" s="458"/>
      <c r="D85" s="148">
        <v>50743.1</v>
      </c>
      <c r="E85" s="148">
        <v>6960</v>
      </c>
      <c r="F85" s="148">
        <v>3805</v>
      </c>
      <c r="G85" s="148">
        <v>7.4985564539809353</v>
      </c>
      <c r="H85" s="345">
        <v>516890</v>
      </c>
      <c r="I85" s="345">
        <v>196631</v>
      </c>
      <c r="J85" s="149">
        <v>38.04116930101182</v>
      </c>
      <c r="K85" s="386"/>
      <c r="L85" s="386"/>
      <c r="M85" s="387"/>
      <c r="N85" s="457" t="s">
        <v>121</v>
      </c>
      <c r="O85" s="458"/>
      <c r="P85" s="148">
        <v>5436.6</v>
      </c>
      <c r="Q85" s="148">
        <v>5117</v>
      </c>
      <c r="R85" s="148">
        <v>3262</v>
      </c>
      <c r="S85" s="148">
        <v>60.000735753963873</v>
      </c>
      <c r="T85" s="345">
        <v>250556</v>
      </c>
      <c r="U85" s="345">
        <v>174338</v>
      </c>
      <c r="V85" s="148">
        <v>69.58045307236705</v>
      </c>
      <c r="W85" s="148">
        <v>25015.199999999997</v>
      </c>
      <c r="X85" s="148">
        <v>370</v>
      </c>
      <c r="Y85" s="148">
        <v>220</v>
      </c>
      <c r="Z85" s="148">
        <v>0.87946528510665523</v>
      </c>
      <c r="AA85" s="345">
        <v>93116</v>
      </c>
      <c r="AB85" s="345">
        <v>428</v>
      </c>
      <c r="AC85" s="149">
        <v>0.45964173718802354</v>
      </c>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row>
    <row r="86" spans="1:228" ht="16.899999999999999" customHeight="1">
      <c r="A86" s="26"/>
      <c r="B86" s="462" t="s">
        <v>122</v>
      </c>
      <c r="C86" s="43" t="s">
        <v>123</v>
      </c>
      <c r="D86" s="146">
        <v>6635</v>
      </c>
      <c r="E86" s="146">
        <v>1073</v>
      </c>
      <c r="F86" s="146">
        <v>827</v>
      </c>
      <c r="G86" s="146">
        <v>12.464204973624717</v>
      </c>
      <c r="H86" s="344">
        <v>54718</v>
      </c>
      <c r="I86" s="344">
        <v>33458</v>
      </c>
      <c r="J86" s="147">
        <v>61.14624072517271</v>
      </c>
      <c r="K86" s="386"/>
      <c r="L86" s="386"/>
      <c r="M86" s="387"/>
      <c r="N86" s="462" t="s">
        <v>122</v>
      </c>
      <c r="O86" s="43" t="s">
        <v>123</v>
      </c>
      <c r="P86" s="146">
        <v>0</v>
      </c>
      <c r="Q86" s="146">
        <v>0</v>
      </c>
      <c r="R86" s="146">
        <v>0</v>
      </c>
      <c r="S86" s="146">
        <v>0</v>
      </c>
      <c r="T86" s="344">
        <v>0</v>
      </c>
      <c r="U86" s="344">
        <v>0</v>
      </c>
      <c r="V86" s="146">
        <v>0</v>
      </c>
      <c r="W86" s="146">
        <v>0</v>
      </c>
      <c r="X86" s="146">
        <v>0</v>
      </c>
      <c r="Y86" s="146">
        <v>0</v>
      </c>
      <c r="Z86" s="146">
        <v>0</v>
      </c>
      <c r="AA86" s="344">
        <v>25268</v>
      </c>
      <c r="AB86" s="344">
        <v>8213</v>
      </c>
      <c r="AC86" s="147">
        <v>32.503561817318349</v>
      </c>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row>
    <row r="87" spans="1:228" ht="16.899999999999999" customHeight="1">
      <c r="A87" s="26"/>
      <c r="B87" s="460"/>
      <c r="C87" s="43" t="s">
        <v>124</v>
      </c>
      <c r="D87" s="144">
        <v>789</v>
      </c>
      <c r="E87" s="144">
        <v>0</v>
      </c>
      <c r="F87" s="144">
        <v>0</v>
      </c>
      <c r="G87" s="144">
        <v>0</v>
      </c>
      <c r="H87" s="342">
        <v>8871</v>
      </c>
      <c r="I87" s="342">
        <v>0</v>
      </c>
      <c r="J87" s="145">
        <v>0</v>
      </c>
      <c r="K87" s="386"/>
      <c r="L87" s="386"/>
      <c r="M87" s="387"/>
      <c r="N87" s="460"/>
      <c r="O87" s="43" t="s">
        <v>124</v>
      </c>
      <c r="P87" s="144">
        <v>0</v>
      </c>
      <c r="Q87" s="144">
        <v>0</v>
      </c>
      <c r="R87" s="144">
        <v>0</v>
      </c>
      <c r="S87" s="144">
        <v>0</v>
      </c>
      <c r="T87" s="342">
        <v>0</v>
      </c>
      <c r="U87" s="342">
        <v>0</v>
      </c>
      <c r="V87" s="144">
        <v>0</v>
      </c>
      <c r="W87" s="144">
        <v>0</v>
      </c>
      <c r="X87" s="144">
        <v>0</v>
      </c>
      <c r="Y87" s="144">
        <v>0</v>
      </c>
      <c r="Z87" s="144">
        <v>0</v>
      </c>
      <c r="AA87" s="342">
        <v>7850</v>
      </c>
      <c r="AB87" s="342">
        <v>0</v>
      </c>
      <c r="AC87" s="145">
        <v>0</v>
      </c>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row>
    <row r="88" spans="1:228" ht="16.899999999999999" customHeight="1">
      <c r="A88" s="26"/>
      <c r="B88" s="460"/>
      <c r="C88" s="73" t="s">
        <v>125</v>
      </c>
      <c r="D88" s="144">
        <v>358</v>
      </c>
      <c r="E88" s="144">
        <v>0</v>
      </c>
      <c r="F88" s="144">
        <v>0</v>
      </c>
      <c r="G88" s="144">
        <v>0</v>
      </c>
      <c r="H88" s="342">
        <v>6820</v>
      </c>
      <c r="I88" s="342">
        <v>0</v>
      </c>
      <c r="J88" s="145">
        <v>0</v>
      </c>
      <c r="K88" s="386"/>
      <c r="L88" s="386"/>
      <c r="M88" s="387"/>
      <c r="N88" s="460"/>
      <c r="O88" s="73" t="s">
        <v>125</v>
      </c>
      <c r="P88" s="144">
        <v>0</v>
      </c>
      <c r="Q88" s="144">
        <v>0</v>
      </c>
      <c r="R88" s="144">
        <v>0</v>
      </c>
      <c r="S88" s="144">
        <v>0</v>
      </c>
      <c r="T88" s="342">
        <v>0</v>
      </c>
      <c r="U88" s="342">
        <v>0</v>
      </c>
      <c r="V88" s="144">
        <v>0</v>
      </c>
      <c r="W88" s="144">
        <v>0</v>
      </c>
      <c r="X88" s="144">
        <v>0</v>
      </c>
      <c r="Y88" s="144">
        <v>0</v>
      </c>
      <c r="Z88" s="144">
        <v>0</v>
      </c>
      <c r="AA88" s="342">
        <v>1659</v>
      </c>
      <c r="AB88" s="342">
        <v>0</v>
      </c>
      <c r="AC88" s="145">
        <v>0</v>
      </c>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row>
    <row r="89" spans="1:228" ht="16.899999999999999" customHeight="1">
      <c r="A89" s="26"/>
      <c r="B89" s="461"/>
      <c r="C89" s="33" t="s">
        <v>34</v>
      </c>
      <c r="D89" s="142">
        <v>7782</v>
      </c>
      <c r="E89" s="142">
        <v>1073</v>
      </c>
      <c r="F89" s="142">
        <v>827</v>
      </c>
      <c r="G89" s="142">
        <v>10.627088152145978</v>
      </c>
      <c r="H89" s="341">
        <v>70409</v>
      </c>
      <c r="I89" s="341">
        <v>33458</v>
      </c>
      <c r="J89" s="143">
        <v>47.519493246601996</v>
      </c>
      <c r="K89" s="386"/>
      <c r="L89" s="386"/>
      <c r="M89" s="387"/>
      <c r="N89" s="461"/>
      <c r="O89" s="33" t="s">
        <v>34</v>
      </c>
      <c r="P89" s="142">
        <v>0</v>
      </c>
      <c r="Q89" s="142">
        <v>0</v>
      </c>
      <c r="R89" s="142">
        <v>0</v>
      </c>
      <c r="S89" s="142">
        <v>0</v>
      </c>
      <c r="T89" s="341">
        <v>0</v>
      </c>
      <c r="U89" s="341">
        <v>0</v>
      </c>
      <c r="V89" s="142">
        <v>0</v>
      </c>
      <c r="W89" s="142">
        <v>0</v>
      </c>
      <c r="X89" s="142">
        <v>0</v>
      </c>
      <c r="Y89" s="142">
        <v>0</v>
      </c>
      <c r="Z89" s="142">
        <v>0</v>
      </c>
      <c r="AA89" s="341">
        <v>34777</v>
      </c>
      <c r="AB89" s="341">
        <v>8213</v>
      </c>
      <c r="AC89" s="143">
        <v>23.616183109526411</v>
      </c>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row>
    <row r="90" spans="1:228" ht="16.899999999999999" customHeight="1">
      <c r="A90" s="26"/>
      <c r="B90" s="75" t="s">
        <v>126</v>
      </c>
      <c r="C90" s="76" t="s">
        <v>127</v>
      </c>
      <c r="D90" s="142">
        <v>4068</v>
      </c>
      <c r="E90" s="142">
        <v>0</v>
      </c>
      <c r="F90" s="142">
        <v>0</v>
      </c>
      <c r="G90" s="142">
        <v>0</v>
      </c>
      <c r="H90" s="341">
        <v>10124</v>
      </c>
      <c r="I90" s="341">
        <v>0</v>
      </c>
      <c r="J90" s="143">
        <v>0</v>
      </c>
      <c r="K90" s="386"/>
      <c r="L90" s="386"/>
      <c r="M90" s="387"/>
      <c r="N90" s="75" t="s">
        <v>126</v>
      </c>
      <c r="O90" s="76" t="s">
        <v>127</v>
      </c>
      <c r="P90" s="142">
        <v>0</v>
      </c>
      <c r="Q90" s="142">
        <v>0</v>
      </c>
      <c r="R90" s="142">
        <v>0</v>
      </c>
      <c r="S90" s="142">
        <v>0</v>
      </c>
      <c r="T90" s="341">
        <v>0</v>
      </c>
      <c r="U90" s="341">
        <v>0</v>
      </c>
      <c r="V90" s="142">
        <v>0</v>
      </c>
      <c r="W90" s="142">
        <v>0</v>
      </c>
      <c r="X90" s="142">
        <v>0</v>
      </c>
      <c r="Y90" s="142">
        <v>0</v>
      </c>
      <c r="Z90" s="142">
        <v>0</v>
      </c>
      <c r="AA90" s="341">
        <v>10124</v>
      </c>
      <c r="AB90" s="341">
        <v>0</v>
      </c>
      <c r="AC90" s="143">
        <v>0</v>
      </c>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row>
    <row r="91" spans="1:228" ht="16.899999999999999" customHeight="1" thickBot="1">
      <c r="A91" s="26"/>
      <c r="B91" s="457" t="s">
        <v>128</v>
      </c>
      <c r="C91" s="458"/>
      <c r="D91" s="148">
        <v>11850</v>
      </c>
      <c r="E91" s="148">
        <v>1073</v>
      </c>
      <c r="F91" s="148">
        <v>827</v>
      </c>
      <c r="G91" s="148">
        <v>6.9789029535864984</v>
      </c>
      <c r="H91" s="345">
        <v>80533</v>
      </c>
      <c r="I91" s="345">
        <v>33458</v>
      </c>
      <c r="J91" s="149">
        <v>41.545701762010609</v>
      </c>
      <c r="K91" s="386"/>
      <c r="L91" s="386"/>
      <c r="M91" s="387"/>
      <c r="N91" s="457" t="s">
        <v>128</v>
      </c>
      <c r="O91" s="458"/>
      <c r="P91" s="148">
        <v>0</v>
      </c>
      <c r="Q91" s="148">
        <v>0</v>
      </c>
      <c r="R91" s="148">
        <v>0</v>
      </c>
      <c r="S91" s="148">
        <v>0</v>
      </c>
      <c r="T91" s="345">
        <v>0</v>
      </c>
      <c r="U91" s="345">
        <v>0</v>
      </c>
      <c r="V91" s="148">
        <v>0</v>
      </c>
      <c r="W91" s="148">
        <v>0</v>
      </c>
      <c r="X91" s="148">
        <v>0</v>
      </c>
      <c r="Y91" s="148">
        <v>0</v>
      </c>
      <c r="Z91" s="148">
        <v>0</v>
      </c>
      <c r="AA91" s="345">
        <v>44901</v>
      </c>
      <c r="AB91" s="345">
        <v>8213</v>
      </c>
      <c r="AC91" s="149">
        <v>18.29135208569965</v>
      </c>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row>
    <row r="92" spans="1:228" ht="16.899999999999999" customHeight="1">
      <c r="A92" s="26"/>
      <c r="B92" s="77"/>
      <c r="C92" s="43" t="s">
        <v>129</v>
      </c>
      <c r="D92" s="146">
        <v>0</v>
      </c>
      <c r="E92" s="146">
        <v>0</v>
      </c>
      <c r="F92" s="146">
        <v>0</v>
      </c>
      <c r="G92" s="146">
        <v>0</v>
      </c>
      <c r="H92" s="344">
        <v>0</v>
      </c>
      <c r="I92" s="344">
        <v>0</v>
      </c>
      <c r="J92" s="147">
        <v>0</v>
      </c>
      <c r="K92" s="386"/>
      <c r="L92" s="386"/>
      <c r="M92" s="387"/>
      <c r="N92" s="77"/>
      <c r="O92" s="43" t="s">
        <v>129</v>
      </c>
      <c r="P92" s="146">
        <v>0</v>
      </c>
      <c r="Q92" s="146">
        <v>0</v>
      </c>
      <c r="R92" s="146">
        <v>0</v>
      </c>
      <c r="S92" s="146">
        <v>0</v>
      </c>
      <c r="T92" s="344">
        <v>0</v>
      </c>
      <c r="U92" s="344">
        <v>0</v>
      </c>
      <c r="V92" s="146">
        <v>0</v>
      </c>
      <c r="W92" s="146">
        <v>0</v>
      </c>
      <c r="X92" s="146">
        <v>0</v>
      </c>
      <c r="Y92" s="146">
        <v>0</v>
      </c>
      <c r="Z92" s="146">
        <v>0</v>
      </c>
      <c r="AA92" s="344">
        <v>0</v>
      </c>
      <c r="AB92" s="344">
        <v>0</v>
      </c>
      <c r="AC92" s="147">
        <v>0</v>
      </c>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row>
    <row r="93" spans="1:228" ht="16.899999999999999" customHeight="1" thickBot="1">
      <c r="A93" s="26"/>
      <c r="B93" s="77"/>
      <c r="C93" s="43" t="s">
        <v>130</v>
      </c>
      <c r="D93" s="154">
        <v>0</v>
      </c>
      <c r="E93" s="154">
        <v>0</v>
      </c>
      <c r="F93" s="154">
        <v>0</v>
      </c>
      <c r="G93" s="154">
        <v>0</v>
      </c>
      <c r="H93" s="348">
        <v>0</v>
      </c>
      <c r="I93" s="348">
        <v>0</v>
      </c>
      <c r="J93" s="155">
        <v>0</v>
      </c>
      <c r="K93" s="386"/>
      <c r="L93" s="386"/>
      <c r="M93" s="387"/>
      <c r="N93" s="77"/>
      <c r="O93" s="43" t="s">
        <v>130</v>
      </c>
      <c r="P93" s="154">
        <v>0</v>
      </c>
      <c r="Q93" s="154">
        <v>0</v>
      </c>
      <c r="R93" s="154">
        <v>0</v>
      </c>
      <c r="S93" s="154">
        <v>0</v>
      </c>
      <c r="T93" s="348">
        <v>0</v>
      </c>
      <c r="U93" s="348">
        <v>0</v>
      </c>
      <c r="V93" s="154">
        <v>0</v>
      </c>
      <c r="W93" s="154">
        <v>0</v>
      </c>
      <c r="X93" s="154">
        <v>0</v>
      </c>
      <c r="Y93" s="154">
        <v>0</v>
      </c>
      <c r="Z93" s="154">
        <v>0</v>
      </c>
      <c r="AA93" s="348">
        <v>0</v>
      </c>
      <c r="AB93" s="348">
        <v>0</v>
      </c>
      <c r="AC93" s="155">
        <v>0</v>
      </c>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row>
    <row r="94" spans="1:228" s="157" customFormat="1" ht="16.899999999999999" customHeight="1" thickTop="1">
      <c r="A94" s="26"/>
      <c r="B94" s="449" t="s">
        <v>131</v>
      </c>
      <c r="C94" s="450"/>
      <c r="D94" s="146">
        <v>236619.3</v>
      </c>
      <c r="E94" s="146">
        <v>78851</v>
      </c>
      <c r="F94" s="146">
        <v>58237</v>
      </c>
      <c r="G94" s="146">
        <v>24.61210898688315</v>
      </c>
      <c r="H94" s="344">
        <v>6752297</v>
      </c>
      <c r="I94" s="344">
        <v>5059995</v>
      </c>
      <c r="J94" s="147">
        <v>74.937387973307452</v>
      </c>
      <c r="K94" s="386"/>
      <c r="L94" s="386"/>
      <c r="M94" s="387"/>
      <c r="N94" s="449" t="s">
        <v>131</v>
      </c>
      <c r="O94" s="450"/>
      <c r="P94" s="146">
        <v>70837.2</v>
      </c>
      <c r="Q94" s="146">
        <v>70020</v>
      </c>
      <c r="R94" s="146">
        <v>55356</v>
      </c>
      <c r="S94" s="146">
        <v>78.145381240365225</v>
      </c>
      <c r="T94" s="344">
        <v>5574378</v>
      </c>
      <c r="U94" s="344">
        <v>4844290</v>
      </c>
      <c r="V94" s="146">
        <v>86.902789871802739</v>
      </c>
      <c r="W94" s="146">
        <v>165782.1</v>
      </c>
      <c r="X94" s="146">
        <v>8831</v>
      </c>
      <c r="Y94" s="146">
        <v>2881</v>
      </c>
      <c r="Z94" s="146">
        <v>1.737823323507182</v>
      </c>
      <c r="AA94" s="344">
        <v>0</v>
      </c>
      <c r="AB94" s="344">
        <v>0</v>
      </c>
      <c r="AC94" s="147">
        <v>0</v>
      </c>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c r="HJ94" s="156"/>
      <c r="HK94" s="156"/>
      <c r="HL94" s="156"/>
      <c r="HM94" s="156"/>
      <c r="HN94" s="156"/>
      <c r="HO94" s="156"/>
      <c r="HP94" s="156"/>
      <c r="HQ94" s="156"/>
      <c r="HR94" s="156"/>
      <c r="HS94" s="156"/>
      <c r="HT94" s="156"/>
    </row>
    <row r="95" spans="1:228" s="157" customFormat="1" ht="16.899999999999999" customHeight="1">
      <c r="A95" s="26"/>
      <c r="B95" s="451" t="s">
        <v>132</v>
      </c>
      <c r="C95" s="452"/>
      <c r="D95" s="144">
        <v>39818.300000000003</v>
      </c>
      <c r="E95" s="144">
        <v>2546</v>
      </c>
      <c r="F95" s="144">
        <v>1150</v>
      </c>
      <c r="G95" s="144">
        <v>2.8881192818377475</v>
      </c>
      <c r="H95" s="342">
        <v>233624</v>
      </c>
      <c r="I95" s="342">
        <v>44071</v>
      </c>
      <c r="J95" s="145">
        <v>18.86407218436462</v>
      </c>
      <c r="K95" s="386"/>
      <c r="L95" s="386"/>
      <c r="M95" s="387"/>
      <c r="N95" s="451" t="s">
        <v>132</v>
      </c>
      <c r="O95" s="452"/>
      <c r="P95" s="144">
        <v>0</v>
      </c>
      <c r="Q95" s="144">
        <v>0</v>
      </c>
      <c r="R95" s="144">
        <v>0</v>
      </c>
      <c r="S95" s="144">
        <v>0</v>
      </c>
      <c r="T95" s="342">
        <v>0</v>
      </c>
      <c r="U95" s="342">
        <v>0</v>
      </c>
      <c r="V95" s="144">
        <v>0</v>
      </c>
      <c r="W95" s="144">
        <v>0</v>
      </c>
      <c r="X95" s="144">
        <v>0</v>
      </c>
      <c r="Y95" s="144">
        <v>0</v>
      </c>
      <c r="Z95" s="144">
        <v>0</v>
      </c>
      <c r="AA95" s="342">
        <v>164595</v>
      </c>
      <c r="AB95" s="342">
        <v>8641</v>
      </c>
      <c r="AC95" s="145">
        <v>5.2498557064309361</v>
      </c>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c r="HJ95" s="156"/>
      <c r="HK95" s="156"/>
      <c r="HL95" s="156"/>
      <c r="HM95" s="156"/>
      <c r="HN95" s="156"/>
      <c r="HO95" s="156"/>
      <c r="HP95" s="156"/>
      <c r="HQ95" s="156"/>
      <c r="HR95" s="156"/>
      <c r="HS95" s="156"/>
      <c r="HT95" s="156"/>
    </row>
    <row r="96" spans="1:228" s="157" customFormat="1" ht="16.899999999999999" customHeight="1">
      <c r="A96" s="26"/>
      <c r="B96" s="453" t="s">
        <v>133</v>
      </c>
      <c r="C96" s="454"/>
      <c r="D96" s="144">
        <v>0</v>
      </c>
      <c r="E96" s="144">
        <v>0</v>
      </c>
      <c r="F96" s="144">
        <v>0</v>
      </c>
      <c r="G96" s="144">
        <v>0</v>
      </c>
      <c r="H96" s="342">
        <v>0</v>
      </c>
      <c r="I96" s="342">
        <v>0</v>
      </c>
      <c r="J96" s="145">
        <v>0</v>
      </c>
      <c r="K96" s="386"/>
      <c r="L96" s="386"/>
      <c r="M96" s="387"/>
      <c r="N96" s="453" t="s">
        <v>133</v>
      </c>
      <c r="O96" s="454"/>
      <c r="P96" s="144">
        <v>0</v>
      </c>
      <c r="Q96" s="144">
        <v>0</v>
      </c>
      <c r="R96" s="144">
        <v>0</v>
      </c>
      <c r="S96" s="144">
        <v>0</v>
      </c>
      <c r="T96" s="342">
        <v>0</v>
      </c>
      <c r="U96" s="342">
        <v>0</v>
      </c>
      <c r="V96" s="144">
        <v>0</v>
      </c>
      <c r="W96" s="144">
        <v>0</v>
      </c>
      <c r="X96" s="144">
        <v>0</v>
      </c>
      <c r="Y96" s="144">
        <v>0</v>
      </c>
      <c r="Z96" s="144">
        <v>0</v>
      </c>
      <c r="AA96" s="342">
        <v>0</v>
      </c>
      <c r="AB96" s="342">
        <v>0</v>
      </c>
      <c r="AC96" s="145">
        <v>0</v>
      </c>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c r="HJ96" s="156"/>
      <c r="HK96" s="156"/>
      <c r="HL96" s="156"/>
      <c r="HM96" s="156"/>
      <c r="HN96" s="156"/>
      <c r="HO96" s="156"/>
      <c r="HP96" s="156"/>
      <c r="HQ96" s="156"/>
      <c r="HR96" s="156"/>
      <c r="HS96" s="156"/>
      <c r="HT96" s="156"/>
    </row>
    <row r="97" spans="1:228" s="157" customFormat="1" ht="16.899999999999999" customHeight="1" thickBot="1">
      <c r="A97" s="26"/>
      <c r="B97" s="455" t="s">
        <v>134</v>
      </c>
      <c r="C97" s="456"/>
      <c r="D97" s="158">
        <v>276437.59999999998</v>
      </c>
      <c r="E97" s="158">
        <v>81397</v>
      </c>
      <c r="F97" s="158">
        <v>59387</v>
      </c>
      <c r="G97" s="158">
        <v>21.482967584727984</v>
      </c>
      <c r="H97" s="349">
        <v>6985921</v>
      </c>
      <c r="I97" s="349">
        <v>5104066</v>
      </c>
      <c r="J97" s="159">
        <v>73.062177485259284</v>
      </c>
      <c r="K97" s="388"/>
      <c r="L97" s="388"/>
      <c r="M97" s="389"/>
      <c r="N97" s="455" t="s">
        <v>134</v>
      </c>
      <c r="O97" s="456"/>
      <c r="P97" s="158">
        <v>70837.2</v>
      </c>
      <c r="Q97" s="158">
        <v>70020</v>
      </c>
      <c r="R97" s="158">
        <v>55356</v>
      </c>
      <c r="S97" s="158">
        <v>78.145381240365225</v>
      </c>
      <c r="T97" s="349">
        <v>5574378</v>
      </c>
      <c r="U97" s="349">
        <v>4844290</v>
      </c>
      <c r="V97" s="158">
        <v>86.902789871802739</v>
      </c>
      <c r="W97" s="158">
        <v>165782.1</v>
      </c>
      <c r="X97" s="158">
        <v>8831</v>
      </c>
      <c r="Y97" s="158">
        <v>2881</v>
      </c>
      <c r="Z97" s="158">
        <v>1.737823323507182</v>
      </c>
      <c r="AA97" s="349">
        <v>164595</v>
      </c>
      <c r="AB97" s="349">
        <v>8641</v>
      </c>
      <c r="AC97" s="159">
        <v>5.2498557064309361</v>
      </c>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c r="HJ97" s="156"/>
      <c r="HK97" s="156"/>
      <c r="HL97" s="156"/>
      <c r="HM97" s="156"/>
      <c r="HN97" s="156"/>
      <c r="HO97" s="156"/>
      <c r="HP97" s="156"/>
      <c r="HQ97" s="156"/>
      <c r="HR97" s="156"/>
      <c r="HS97" s="156"/>
      <c r="HT97" s="156"/>
    </row>
    <row r="98" spans="1:228" ht="16.899999999999999" customHeight="1">
      <c r="A98" s="26"/>
      <c r="B98" s="86" t="s">
        <v>135</v>
      </c>
      <c r="C98" s="87"/>
      <c r="D98" s="258"/>
      <c r="E98" s="269"/>
      <c r="F98" s="269"/>
      <c r="G98" s="88"/>
      <c r="H98" s="311"/>
      <c r="I98" s="311"/>
      <c r="J98" s="88"/>
      <c r="K98" s="88"/>
      <c r="L98" s="88"/>
      <c r="M98" s="88"/>
      <c r="N98" s="86" t="s">
        <v>135</v>
      </c>
      <c r="O98" s="87"/>
      <c r="P98" s="258"/>
      <c r="Q98" s="269"/>
      <c r="R98" s="269"/>
      <c r="S98" s="88"/>
      <c r="T98" s="311"/>
      <c r="U98" s="311"/>
      <c r="V98" s="88"/>
      <c r="W98" s="312"/>
      <c r="X98" s="312"/>
      <c r="Y98" s="312"/>
      <c r="Z98" s="89"/>
      <c r="AA98" s="13"/>
      <c r="AB98" s="13"/>
      <c r="AC98" s="89"/>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row>
    <row r="99" spans="1:228" s="157" customFormat="1" ht="16.899999999999999" customHeight="1">
      <c r="A99" s="26"/>
      <c r="B99" s="92" t="s">
        <v>136</v>
      </c>
      <c r="C99" s="93"/>
      <c r="D99" s="390"/>
      <c r="E99" s="391"/>
      <c r="F99" s="391"/>
      <c r="G99" s="392"/>
      <c r="H99" s="393"/>
      <c r="I99" s="393"/>
      <c r="J99" s="392"/>
      <c r="K99" s="392"/>
      <c r="L99" s="392"/>
      <c r="M99" s="392"/>
      <c r="N99" s="92" t="s">
        <v>136</v>
      </c>
      <c r="O99" s="93"/>
      <c r="P99" s="390"/>
      <c r="Q99" s="391"/>
      <c r="R99" s="391"/>
      <c r="S99" s="392"/>
      <c r="T99" s="393"/>
      <c r="U99" s="393"/>
      <c r="V99" s="392"/>
      <c r="W99" s="394"/>
      <c r="X99" s="394"/>
      <c r="Y99" s="394"/>
      <c r="Z99" s="395"/>
      <c r="AA99" s="112"/>
      <c r="AB99" s="112"/>
      <c r="AC99" s="395"/>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56"/>
      <c r="BU99" s="156"/>
      <c r="BV99" s="156"/>
      <c r="BW99" s="156"/>
      <c r="BX99" s="156"/>
      <c r="BY99" s="156"/>
      <c r="BZ99" s="156"/>
      <c r="CA99" s="156"/>
      <c r="CB99" s="156"/>
      <c r="CC99" s="156"/>
      <c r="CD99" s="156"/>
      <c r="CE99" s="156"/>
      <c r="CF99" s="156"/>
      <c r="CG99" s="156"/>
      <c r="CH99" s="156"/>
      <c r="CI99" s="156"/>
      <c r="CJ99" s="156"/>
      <c r="CK99" s="156"/>
      <c r="CL99" s="156"/>
      <c r="CM99" s="156"/>
      <c r="CN99" s="156"/>
      <c r="CO99" s="156"/>
      <c r="CP99" s="156"/>
      <c r="CQ99" s="156"/>
      <c r="CR99" s="156"/>
      <c r="CS99" s="156"/>
      <c r="CT99" s="156"/>
      <c r="CU99" s="156"/>
      <c r="CV99" s="156"/>
      <c r="CW99" s="156"/>
      <c r="CX99" s="156"/>
      <c r="CY99" s="156"/>
      <c r="CZ99" s="156"/>
      <c r="DA99" s="156"/>
      <c r="DB99" s="156"/>
      <c r="DC99" s="156"/>
      <c r="DD99" s="156"/>
      <c r="DE99" s="156"/>
      <c r="DF99" s="156"/>
      <c r="DG99" s="156"/>
      <c r="DH99" s="156"/>
      <c r="DI99" s="156"/>
      <c r="DJ99" s="156"/>
      <c r="DK99" s="156"/>
      <c r="DL99" s="156"/>
      <c r="DM99" s="156"/>
      <c r="DN99" s="156"/>
      <c r="DO99" s="156"/>
      <c r="DP99" s="156"/>
      <c r="DQ99" s="156"/>
      <c r="DR99" s="156"/>
      <c r="DS99" s="156"/>
      <c r="DT99" s="156"/>
      <c r="DU99" s="156"/>
      <c r="DV99" s="156"/>
      <c r="DW99" s="156"/>
      <c r="DX99" s="156"/>
      <c r="DY99" s="156"/>
      <c r="DZ99" s="156"/>
      <c r="EA99" s="156"/>
      <c r="EB99" s="156"/>
      <c r="EC99" s="156"/>
      <c r="ED99" s="156"/>
      <c r="EE99" s="156"/>
      <c r="EF99" s="156"/>
      <c r="EG99" s="156"/>
      <c r="EH99" s="156"/>
      <c r="EI99" s="156"/>
      <c r="EJ99" s="156"/>
      <c r="EK99" s="156"/>
      <c r="EL99" s="156"/>
      <c r="EM99" s="156"/>
      <c r="EN99" s="156"/>
      <c r="EO99" s="156"/>
      <c r="EP99" s="156"/>
      <c r="EQ99" s="156"/>
      <c r="ER99" s="156"/>
      <c r="ES99" s="156"/>
      <c r="ET99" s="156"/>
      <c r="EU99" s="156"/>
      <c r="EV99" s="156"/>
      <c r="EW99" s="156"/>
      <c r="EX99" s="156"/>
      <c r="EY99" s="156"/>
      <c r="EZ99" s="156"/>
      <c r="FA99" s="156"/>
      <c r="FB99" s="156"/>
      <c r="FC99" s="156"/>
      <c r="FD99" s="156"/>
      <c r="FE99" s="156"/>
      <c r="FF99" s="156"/>
      <c r="FG99" s="156"/>
      <c r="FH99" s="156"/>
      <c r="FI99" s="156"/>
      <c r="FJ99" s="156"/>
      <c r="FK99" s="156"/>
      <c r="FL99" s="156"/>
      <c r="FM99" s="156"/>
      <c r="FN99" s="156"/>
      <c r="FO99" s="156"/>
      <c r="FP99" s="156"/>
      <c r="FQ99" s="156"/>
      <c r="FR99" s="156"/>
      <c r="FS99" s="156"/>
      <c r="FT99" s="156"/>
      <c r="FU99" s="156"/>
      <c r="FV99" s="156"/>
      <c r="FW99" s="156"/>
      <c r="FX99" s="156"/>
      <c r="FY99" s="156"/>
      <c r="FZ99" s="156"/>
      <c r="GA99" s="156"/>
      <c r="GB99" s="156"/>
      <c r="GC99" s="156"/>
      <c r="GD99" s="156"/>
      <c r="GE99" s="156"/>
      <c r="GF99" s="156"/>
      <c r="GG99" s="156"/>
      <c r="GH99" s="156"/>
      <c r="GI99" s="156"/>
      <c r="GJ99" s="156"/>
      <c r="GK99" s="156"/>
      <c r="GL99" s="156"/>
      <c r="GM99" s="156"/>
      <c r="GN99" s="156"/>
      <c r="GO99" s="156"/>
      <c r="GP99" s="156"/>
      <c r="GQ99" s="156"/>
      <c r="GR99" s="156"/>
      <c r="GS99" s="156"/>
      <c r="GT99" s="156"/>
      <c r="GU99" s="156"/>
      <c r="GV99" s="156"/>
      <c r="GW99" s="156"/>
      <c r="GX99" s="156"/>
      <c r="GY99" s="156"/>
      <c r="GZ99" s="156"/>
      <c r="HA99" s="156"/>
      <c r="HB99" s="156"/>
      <c r="HC99" s="156"/>
      <c r="HD99" s="156"/>
      <c r="HE99" s="156"/>
      <c r="HF99" s="156"/>
      <c r="HG99" s="156"/>
      <c r="HH99" s="156"/>
      <c r="HI99" s="156"/>
      <c r="HJ99" s="156"/>
      <c r="HK99" s="156"/>
      <c r="HL99" s="156"/>
      <c r="HM99" s="156"/>
      <c r="HN99" s="156"/>
      <c r="HO99" s="156"/>
      <c r="HP99" s="156"/>
      <c r="HQ99" s="156"/>
      <c r="HR99" s="156"/>
      <c r="HS99" s="156"/>
      <c r="HT99" s="156"/>
    </row>
    <row r="100" spans="1:228" s="157" customFormat="1" ht="16.899999999999999" customHeight="1">
      <c r="A100" s="26"/>
      <c r="B100" s="92" t="s">
        <v>137</v>
      </c>
      <c r="C100" s="93"/>
      <c r="D100" s="390"/>
      <c r="E100" s="391"/>
      <c r="F100" s="391"/>
      <c r="G100" s="392"/>
      <c r="H100" s="393"/>
      <c r="I100" s="393"/>
      <c r="J100" s="392"/>
      <c r="K100" s="392"/>
      <c r="L100" s="392"/>
      <c r="M100" s="392"/>
      <c r="N100" s="92" t="s">
        <v>137</v>
      </c>
      <c r="O100" s="93"/>
      <c r="P100" s="390"/>
      <c r="Q100" s="391"/>
      <c r="R100" s="391"/>
      <c r="S100" s="392"/>
      <c r="T100" s="393"/>
      <c r="U100" s="393"/>
      <c r="V100" s="392"/>
      <c r="W100" s="394"/>
      <c r="X100" s="394"/>
      <c r="Y100" s="394"/>
      <c r="Z100" s="395"/>
      <c r="AA100" s="112"/>
      <c r="AB100" s="112"/>
      <c r="AC100" s="395"/>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56"/>
      <c r="DJ100" s="156"/>
      <c r="DK100" s="156"/>
      <c r="DL100" s="156"/>
      <c r="DM100" s="156"/>
      <c r="DN100" s="156"/>
      <c r="DO100" s="156"/>
      <c r="DP100" s="156"/>
      <c r="DQ100" s="156"/>
      <c r="DR100" s="156"/>
      <c r="DS100" s="156"/>
      <c r="DT100" s="156"/>
      <c r="DU100" s="156"/>
      <c r="DV100" s="156"/>
      <c r="DW100" s="156"/>
      <c r="DX100" s="156"/>
      <c r="DY100" s="156"/>
      <c r="DZ100" s="156"/>
      <c r="EA100" s="156"/>
      <c r="EB100" s="156"/>
      <c r="EC100" s="156"/>
      <c r="ED100" s="156"/>
      <c r="EE100" s="156"/>
      <c r="EF100" s="156"/>
      <c r="EG100" s="156"/>
      <c r="EH100" s="156"/>
      <c r="EI100" s="156"/>
      <c r="EJ100" s="156"/>
      <c r="EK100" s="156"/>
      <c r="EL100" s="156"/>
      <c r="EM100" s="156"/>
      <c r="EN100" s="156"/>
      <c r="EO100" s="156"/>
      <c r="EP100" s="156"/>
      <c r="EQ100" s="156"/>
      <c r="ER100" s="156"/>
      <c r="ES100" s="156"/>
      <c r="ET100" s="156"/>
      <c r="EU100" s="156"/>
      <c r="EV100" s="156"/>
      <c r="EW100" s="156"/>
      <c r="EX100" s="156"/>
      <c r="EY100" s="156"/>
      <c r="EZ100" s="156"/>
      <c r="FA100" s="156"/>
      <c r="FB100" s="156"/>
      <c r="FC100" s="156"/>
      <c r="FD100" s="156"/>
      <c r="FE100" s="156"/>
      <c r="FF100" s="156"/>
      <c r="FG100" s="156"/>
      <c r="FH100" s="156"/>
      <c r="FI100" s="156"/>
      <c r="FJ100" s="156"/>
      <c r="FK100" s="156"/>
      <c r="FL100" s="156"/>
      <c r="FM100" s="156"/>
      <c r="FN100" s="156"/>
      <c r="FO100" s="156"/>
      <c r="FP100" s="156"/>
      <c r="FQ100" s="156"/>
      <c r="FR100" s="156"/>
      <c r="FS100" s="156"/>
      <c r="FT100" s="156"/>
      <c r="FU100" s="156"/>
      <c r="FV100" s="156"/>
      <c r="FW100" s="156"/>
      <c r="FX100" s="156"/>
      <c r="FY100" s="156"/>
      <c r="FZ100" s="156"/>
      <c r="GA100" s="156"/>
      <c r="GB100" s="156"/>
      <c r="GC100" s="156"/>
      <c r="GD100" s="156"/>
      <c r="GE100" s="156"/>
      <c r="GF100" s="156"/>
      <c r="GG100" s="156"/>
      <c r="GH100" s="156"/>
      <c r="GI100" s="156"/>
      <c r="GJ100" s="156"/>
      <c r="GK100" s="156"/>
      <c r="GL100" s="156"/>
      <c r="GM100" s="156"/>
      <c r="GN100" s="156"/>
      <c r="GO100" s="156"/>
      <c r="GP100" s="156"/>
      <c r="GQ100" s="156"/>
      <c r="GR100" s="156"/>
      <c r="GS100" s="156"/>
      <c r="GT100" s="156"/>
      <c r="GU100" s="156"/>
      <c r="GV100" s="156"/>
      <c r="GW100" s="156"/>
      <c r="GX100" s="156"/>
      <c r="GY100" s="156"/>
      <c r="GZ100" s="156"/>
      <c r="HA100" s="156"/>
      <c r="HB100" s="156"/>
      <c r="HC100" s="156"/>
      <c r="HD100" s="156"/>
      <c r="HE100" s="156"/>
      <c r="HF100" s="156"/>
      <c r="HG100" s="156"/>
      <c r="HH100" s="156"/>
      <c r="HI100" s="156"/>
      <c r="HJ100" s="156"/>
      <c r="HK100" s="156"/>
      <c r="HL100" s="156"/>
      <c r="HM100" s="156"/>
      <c r="HN100" s="156"/>
      <c r="HO100" s="156"/>
      <c r="HP100" s="156"/>
      <c r="HQ100" s="156"/>
      <c r="HR100" s="156"/>
      <c r="HS100" s="156"/>
      <c r="HT100" s="156"/>
    </row>
    <row r="101" spans="1:228" ht="16.899999999999999" customHeight="1">
      <c r="A101" s="26"/>
      <c r="B101" s="95" t="s">
        <v>138</v>
      </c>
      <c r="C101" s="93"/>
      <c r="D101" s="258"/>
      <c r="E101" s="269"/>
      <c r="F101" s="269"/>
      <c r="G101" s="88"/>
      <c r="H101" s="311"/>
      <c r="I101" s="311"/>
      <c r="J101" s="88"/>
      <c r="K101" s="88"/>
      <c r="L101" s="88"/>
      <c r="M101" s="88"/>
      <c r="N101" s="95" t="s">
        <v>138</v>
      </c>
      <c r="O101" s="93"/>
      <c r="P101" s="258"/>
      <c r="Q101" s="269"/>
      <c r="R101" s="269"/>
      <c r="S101" s="88"/>
      <c r="T101" s="311"/>
      <c r="U101" s="311"/>
      <c r="V101" s="88"/>
      <c r="W101" s="312"/>
      <c r="X101" s="312"/>
      <c r="Y101" s="312"/>
      <c r="Z101" s="89"/>
      <c r="AA101" s="13"/>
      <c r="AB101" s="13"/>
      <c r="AC101" s="89"/>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row>
    <row r="102" spans="1:228" ht="16.899999999999999" customHeight="1">
      <c r="A102" s="26"/>
      <c r="B102" s="95" t="s">
        <v>139</v>
      </c>
      <c r="C102" s="93"/>
      <c r="D102" s="258"/>
      <c r="E102" s="269"/>
      <c r="F102" s="269"/>
      <c r="G102" s="88"/>
      <c r="H102" s="311"/>
      <c r="I102" s="311"/>
      <c r="J102" s="88"/>
      <c r="K102" s="88"/>
      <c r="L102" s="88"/>
      <c r="M102" s="88"/>
      <c r="N102" s="95" t="s">
        <v>139</v>
      </c>
      <c r="O102" s="93"/>
      <c r="P102" s="258"/>
      <c r="Q102" s="269"/>
      <c r="R102" s="269"/>
      <c r="S102" s="88"/>
      <c r="T102" s="311"/>
      <c r="U102" s="311"/>
      <c r="V102" s="88"/>
      <c r="W102" s="312"/>
      <c r="X102" s="312"/>
      <c r="Y102" s="312"/>
      <c r="Z102" s="89"/>
      <c r="AA102" s="13"/>
      <c r="AB102" s="13"/>
      <c r="AC102" s="89"/>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row>
    <row r="103" spans="1:228" ht="16.899999999999999" customHeight="1">
      <c r="A103" s="26"/>
      <c r="B103" s="96" t="s">
        <v>140</v>
      </c>
      <c r="C103" s="93"/>
      <c r="D103" s="258"/>
      <c r="E103" s="269"/>
      <c r="F103" s="269"/>
      <c r="G103" s="88"/>
      <c r="H103" s="311"/>
      <c r="I103" s="311"/>
      <c r="J103" s="88"/>
      <c r="K103" s="88"/>
      <c r="L103" s="88"/>
      <c r="M103" s="88"/>
      <c r="N103" s="96" t="s">
        <v>140</v>
      </c>
      <c r="O103" s="93"/>
      <c r="P103" s="258"/>
      <c r="Q103" s="269"/>
      <c r="R103" s="269"/>
      <c r="S103" s="88"/>
      <c r="T103" s="311"/>
      <c r="U103" s="311"/>
      <c r="V103" s="88"/>
      <c r="W103" s="312"/>
      <c r="X103" s="312"/>
      <c r="Y103" s="312"/>
      <c r="Z103" s="89"/>
      <c r="AA103" s="13"/>
      <c r="AB103" s="13"/>
      <c r="AC103" s="89"/>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row>
    <row r="104" spans="1:228" ht="16.899999999999999" customHeight="1">
      <c r="A104" s="26"/>
      <c r="B104" s="96" t="s">
        <v>141</v>
      </c>
      <c r="C104" s="93"/>
      <c r="D104" s="258"/>
      <c r="E104" s="269"/>
      <c r="F104" s="269"/>
      <c r="G104" s="88"/>
      <c r="H104" s="311"/>
      <c r="I104" s="311"/>
      <c r="J104" s="88"/>
      <c r="K104" s="88"/>
      <c r="L104" s="88"/>
      <c r="M104" s="88"/>
      <c r="N104" s="96" t="s">
        <v>141</v>
      </c>
      <c r="O104" s="93"/>
      <c r="P104" s="258"/>
      <c r="Q104" s="269"/>
      <c r="R104" s="269"/>
      <c r="S104" s="88"/>
      <c r="T104" s="311"/>
      <c r="U104" s="311"/>
      <c r="V104" s="88"/>
      <c r="W104" s="312"/>
      <c r="X104" s="312"/>
      <c r="Y104" s="312"/>
      <c r="Z104" s="89"/>
      <c r="AA104" s="13"/>
      <c r="AB104" s="13"/>
      <c r="AC104" s="89"/>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row>
    <row r="105" spans="1:228" ht="16.899999999999999" customHeight="1">
      <c r="A105" s="26"/>
      <c r="B105" s="96" t="s">
        <v>142</v>
      </c>
      <c r="C105" s="87"/>
      <c r="D105" s="258"/>
      <c r="E105" s="269"/>
      <c r="F105" s="269"/>
      <c r="G105" s="88"/>
      <c r="H105" s="311"/>
      <c r="I105" s="311"/>
      <c r="J105" s="88"/>
      <c r="K105" s="88"/>
      <c r="L105" s="88"/>
      <c r="M105" s="88"/>
      <c r="N105" s="96" t="s">
        <v>142</v>
      </c>
      <c r="O105" s="87"/>
      <c r="P105" s="258"/>
      <c r="Q105" s="269"/>
      <c r="R105" s="269"/>
      <c r="S105" s="88"/>
      <c r="T105" s="311"/>
      <c r="U105" s="311"/>
      <c r="V105" s="88"/>
      <c r="W105" s="312"/>
      <c r="X105" s="312"/>
      <c r="Y105" s="312"/>
      <c r="Z105" s="89"/>
      <c r="AA105" s="13"/>
      <c r="AB105" s="13"/>
      <c r="AC105" s="89"/>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row>
  </sheetData>
  <mergeCells count="52">
    <mergeCell ref="W3:Z3"/>
    <mergeCell ref="AA3:AC3"/>
    <mergeCell ref="B8:B10"/>
    <mergeCell ref="N8:N10"/>
    <mergeCell ref="B13:B16"/>
    <mergeCell ref="N13:N16"/>
    <mergeCell ref="B3:B6"/>
    <mergeCell ref="C3:C6"/>
    <mergeCell ref="D3:J3"/>
    <mergeCell ref="N3:N6"/>
    <mergeCell ref="O3:O6"/>
    <mergeCell ref="P3:V3"/>
    <mergeCell ref="B17:B20"/>
    <mergeCell ref="N17:N20"/>
    <mergeCell ref="B27:B30"/>
    <mergeCell ref="N27:N30"/>
    <mergeCell ref="B31:C31"/>
    <mergeCell ref="N31:O31"/>
    <mergeCell ref="B32:B35"/>
    <mergeCell ref="N32:N35"/>
    <mergeCell ref="B40:B44"/>
    <mergeCell ref="N40:N44"/>
    <mergeCell ref="B48:B50"/>
    <mergeCell ref="N48:N50"/>
    <mergeCell ref="B55:B57"/>
    <mergeCell ref="N55:N57"/>
    <mergeCell ref="B58:B60"/>
    <mergeCell ref="N58:N60"/>
    <mergeCell ref="B61:B64"/>
    <mergeCell ref="N61:N64"/>
    <mergeCell ref="B66:B69"/>
    <mergeCell ref="N66:N69"/>
    <mergeCell ref="B71:C71"/>
    <mergeCell ref="N71:O71"/>
    <mergeCell ref="B77:B81"/>
    <mergeCell ref="N77:N81"/>
    <mergeCell ref="B82:B84"/>
    <mergeCell ref="N82:N84"/>
    <mergeCell ref="B85:C85"/>
    <mergeCell ref="N85:O85"/>
    <mergeCell ref="B86:B89"/>
    <mergeCell ref="N86:N89"/>
    <mergeCell ref="B96:C96"/>
    <mergeCell ref="N96:O96"/>
    <mergeCell ref="B97:C97"/>
    <mergeCell ref="N97:O97"/>
    <mergeCell ref="B91:C91"/>
    <mergeCell ref="N91:O91"/>
    <mergeCell ref="B94:C94"/>
    <mergeCell ref="N94:O94"/>
    <mergeCell ref="B95:C95"/>
    <mergeCell ref="N95:O95"/>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8" man="1"/>
  </rowBreaks>
  <colBreaks count="1" manualBreakCount="1">
    <brk id="12" max="104"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sheetPr>
  <dimension ref="A1:GZ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6" width="8.5" style="260" customWidth="1"/>
    <col min="7" max="7" width="8.5" style="4" customWidth="1"/>
    <col min="8" max="9" width="8.5" style="363" customWidth="1"/>
    <col min="10" max="10" width="8.5" style="4" customWidth="1"/>
    <col min="11" max="12" width="7.625" style="4" customWidth="1"/>
    <col min="13" max="13" width="0.125" style="4" customWidth="1"/>
    <col min="14" max="14" width="10.25" style="4" customWidth="1"/>
    <col min="15" max="15" width="16.625" style="4" customWidth="1"/>
    <col min="16" max="17" width="8.5" style="374" customWidth="1"/>
    <col min="18" max="18" width="8.5" style="5" customWidth="1"/>
    <col min="19" max="20" width="8.5" style="374" customWidth="1"/>
    <col min="21" max="21" width="8.5" style="5" customWidth="1"/>
    <col min="22" max="23" width="8.5" style="374" customWidth="1"/>
    <col min="24" max="24" width="8.5" style="131" customWidth="1"/>
    <col min="25" max="51" width="7.625" style="8" customWidth="1"/>
    <col min="52" max="74" width="7.625" style="1" customWidth="1"/>
    <col min="75" max="16384" width="7.875" style="1"/>
  </cols>
  <sheetData>
    <row r="1" spans="1:208" ht="15.75" customHeight="1">
      <c r="B1" s="2"/>
      <c r="C1" s="2"/>
      <c r="D1" s="372"/>
      <c r="K1" s="356"/>
      <c r="L1" s="356"/>
      <c r="M1" s="356"/>
      <c r="N1" s="356"/>
      <c r="O1" s="356"/>
    </row>
    <row r="2" spans="1:208" ht="21.75" thickBot="1">
      <c r="B2" s="9" t="s">
        <v>3145</v>
      </c>
      <c r="K2" s="356"/>
      <c r="L2" s="356"/>
      <c r="M2" s="356"/>
      <c r="N2" s="375" t="s">
        <v>3146</v>
      </c>
      <c r="O2" s="356"/>
    </row>
    <row r="3" spans="1:208" s="12" customFormat="1" ht="16.899999999999999" customHeight="1">
      <c r="B3" s="469" t="s">
        <v>1</v>
      </c>
      <c r="C3" s="472" t="s">
        <v>2</v>
      </c>
      <c r="D3" s="503" t="s">
        <v>3092</v>
      </c>
      <c r="E3" s="559"/>
      <c r="F3" s="559"/>
      <c r="G3" s="561"/>
      <c r="H3" s="503" t="s">
        <v>3091</v>
      </c>
      <c r="I3" s="559"/>
      <c r="J3" s="560"/>
      <c r="K3" s="112"/>
      <c r="L3" s="112"/>
      <c r="M3" s="376"/>
      <c r="N3" s="469" t="s">
        <v>1</v>
      </c>
      <c r="O3" s="472" t="s">
        <v>2</v>
      </c>
      <c r="P3" s="503" t="s">
        <v>3147</v>
      </c>
      <c r="Q3" s="559"/>
      <c r="R3" s="561"/>
      <c r="S3" s="562" t="s">
        <v>3148</v>
      </c>
      <c r="T3" s="563"/>
      <c r="U3" s="563"/>
      <c r="V3" s="562" t="s">
        <v>3149</v>
      </c>
      <c r="W3" s="563"/>
      <c r="X3" s="564"/>
      <c r="Y3" s="13"/>
      <c r="Z3" s="13"/>
      <c r="AA3" s="13"/>
      <c r="AB3" s="13"/>
      <c r="AC3" s="13"/>
      <c r="AD3" s="13"/>
      <c r="AE3" s="13"/>
      <c r="AF3" s="13"/>
      <c r="AG3" s="13"/>
      <c r="AH3" s="13"/>
      <c r="AI3" s="13"/>
      <c r="AJ3" s="13"/>
      <c r="AK3" s="13"/>
      <c r="AL3" s="13"/>
      <c r="AM3" s="13"/>
      <c r="AN3" s="13"/>
      <c r="AO3" s="13"/>
      <c r="AP3" s="13"/>
      <c r="AQ3" s="13"/>
      <c r="AR3" s="13"/>
      <c r="AS3" s="13"/>
      <c r="AT3" s="13"/>
      <c r="AU3" s="13"/>
      <c r="AV3" s="13"/>
      <c r="AW3" s="14"/>
      <c r="AX3" s="14"/>
      <c r="AY3" s="14"/>
    </row>
    <row r="4" spans="1:208" s="12" customFormat="1" ht="16.899999999999999" customHeight="1">
      <c r="B4" s="470"/>
      <c r="C4" s="473"/>
      <c r="D4" s="324" t="s">
        <v>3124</v>
      </c>
      <c r="E4" s="324" t="s">
        <v>3150</v>
      </c>
      <c r="F4" s="324" t="s">
        <v>3127</v>
      </c>
      <c r="G4" s="327" t="s">
        <v>3138</v>
      </c>
      <c r="H4" s="377" t="s">
        <v>3129</v>
      </c>
      <c r="I4" s="377" t="s">
        <v>3139</v>
      </c>
      <c r="J4" s="378" t="s">
        <v>3151</v>
      </c>
      <c r="K4" s="379"/>
      <c r="L4" s="379"/>
      <c r="M4" s="380"/>
      <c r="N4" s="470"/>
      <c r="O4" s="473"/>
      <c r="P4" s="377" t="s">
        <v>3129</v>
      </c>
      <c r="Q4" s="377" t="s">
        <v>3139</v>
      </c>
      <c r="R4" s="327" t="s">
        <v>3151</v>
      </c>
      <c r="S4" s="377" t="s">
        <v>3129</v>
      </c>
      <c r="T4" s="377" t="s">
        <v>3139</v>
      </c>
      <c r="U4" s="396" t="s">
        <v>3151</v>
      </c>
      <c r="V4" s="377" t="s">
        <v>3129</v>
      </c>
      <c r="W4" s="377" t="s">
        <v>3139</v>
      </c>
      <c r="X4" s="378" t="s">
        <v>3151</v>
      </c>
      <c r="Y4" s="20"/>
      <c r="Z4" s="20"/>
      <c r="AA4" s="20"/>
      <c r="AB4" s="20"/>
      <c r="AC4" s="20"/>
      <c r="AD4" s="20"/>
      <c r="AE4" s="20"/>
      <c r="AF4" s="20"/>
      <c r="AG4" s="20"/>
      <c r="AH4" s="20"/>
      <c r="AI4" s="20"/>
      <c r="AJ4" s="20"/>
      <c r="AK4" s="20"/>
      <c r="AL4" s="20"/>
      <c r="AM4" s="20"/>
      <c r="AN4" s="20"/>
      <c r="AO4" s="20"/>
      <c r="AP4" s="20"/>
      <c r="AQ4" s="20"/>
      <c r="AR4" s="20"/>
      <c r="AS4" s="20"/>
      <c r="AT4" s="20"/>
      <c r="AU4" s="20"/>
      <c r="AV4" s="20"/>
      <c r="AW4" s="14"/>
      <c r="AX4" s="14"/>
      <c r="AY4" s="14"/>
    </row>
    <row r="5" spans="1:208" s="12" customFormat="1" ht="16.899999999999999" customHeight="1">
      <c r="B5" s="470"/>
      <c r="C5" s="473"/>
      <c r="D5" s="365"/>
      <c r="E5" s="365" t="s">
        <v>3124</v>
      </c>
      <c r="F5" s="365"/>
      <c r="G5" s="334" t="s">
        <v>3141</v>
      </c>
      <c r="H5" s="330" t="s">
        <v>3132</v>
      </c>
      <c r="I5" s="330"/>
      <c r="J5" s="381" t="s">
        <v>3142</v>
      </c>
      <c r="K5" s="382"/>
      <c r="L5" s="382"/>
      <c r="M5" s="383"/>
      <c r="N5" s="470"/>
      <c r="O5" s="473"/>
      <c r="P5" s="330" t="s">
        <v>3132</v>
      </c>
      <c r="Q5" s="330"/>
      <c r="R5" s="334" t="s">
        <v>3142</v>
      </c>
      <c r="S5" s="330" t="s">
        <v>3132</v>
      </c>
      <c r="T5" s="330"/>
      <c r="U5" s="397" t="s">
        <v>3142</v>
      </c>
      <c r="V5" s="330" t="s">
        <v>3132</v>
      </c>
      <c r="W5" s="330"/>
      <c r="X5" s="381" t="s">
        <v>3142</v>
      </c>
      <c r="Y5" s="20"/>
      <c r="Z5" s="20"/>
      <c r="AA5" s="20"/>
      <c r="AB5" s="20"/>
      <c r="AC5" s="20"/>
      <c r="AD5" s="20"/>
      <c r="AE5" s="20"/>
      <c r="AF5" s="20"/>
      <c r="AG5" s="20"/>
      <c r="AH5" s="20"/>
      <c r="AI5" s="20"/>
      <c r="AJ5" s="20"/>
      <c r="AK5" s="20"/>
      <c r="AL5" s="20"/>
      <c r="AM5" s="20"/>
      <c r="AN5" s="20"/>
      <c r="AO5" s="20"/>
      <c r="AP5" s="20"/>
      <c r="AQ5" s="20"/>
      <c r="AR5" s="20"/>
      <c r="AS5" s="20"/>
      <c r="AT5" s="20"/>
      <c r="AU5" s="20"/>
      <c r="AV5" s="20"/>
      <c r="AW5" s="14"/>
      <c r="AX5" s="14"/>
      <c r="AY5" s="14"/>
    </row>
    <row r="6" spans="1:208" s="12" customFormat="1" ht="16.899999999999999" customHeight="1" thickBot="1">
      <c r="B6" s="471"/>
      <c r="C6" s="474"/>
      <c r="D6" s="338" t="s">
        <v>178</v>
      </c>
      <c r="E6" s="338" t="s">
        <v>178</v>
      </c>
      <c r="F6" s="338" t="s">
        <v>178</v>
      </c>
      <c r="G6" s="138" t="s">
        <v>179</v>
      </c>
      <c r="H6" s="337" t="s">
        <v>3134</v>
      </c>
      <c r="I6" s="337" t="s">
        <v>3134</v>
      </c>
      <c r="J6" s="139" t="s">
        <v>179</v>
      </c>
      <c r="K6" s="384"/>
      <c r="L6" s="384"/>
      <c r="M6" s="385"/>
      <c r="N6" s="471"/>
      <c r="O6" s="474"/>
      <c r="P6" s="337" t="s">
        <v>3134</v>
      </c>
      <c r="Q6" s="337" t="s">
        <v>3134</v>
      </c>
      <c r="R6" s="138" t="s">
        <v>179</v>
      </c>
      <c r="S6" s="337" t="s">
        <v>3134</v>
      </c>
      <c r="T6" s="337" t="s">
        <v>3134</v>
      </c>
      <c r="U6" s="398" t="s">
        <v>179</v>
      </c>
      <c r="V6" s="337" t="s">
        <v>3134</v>
      </c>
      <c r="W6" s="337" t="s">
        <v>3134</v>
      </c>
      <c r="X6" s="139" t="s">
        <v>179</v>
      </c>
      <c r="Y6" s="13"/>
      <c r="Z6" s="13"/>
      <c r="AA6" s="13"/>
      <c r="AB6" s="13"/>
      <c r="AC6" s="13"/>
      <c r="AD6" s="13"/>
      <c r="AE6" s="13"/>
      <c r="AF6" s="13"/>
      <c r="AG6" s="13"/>
      <c r="AH6" s="13"/>
      <c r="AI6" s="13"/>
      <c r="AJ6" s="13"/>
      <c r="AK6" s="13"/>
      <c r="AL6" s="13"/>
      <c r="AM6" s="13"/>
      <c r="AN6" s="13"/>
      <c r="AO6" s="13"/>
      <c r="AP6" s="13"/>
      <c r="AQ6" s="13"/>
      <c r="AR6" s="13"/>
      <c r="AS6" s="13"/>
      <c r="AT6" s="13"/>
      <c r="AU6" s="13"/>
      <c r="AV6" s="13"/>
      <c r="AW6" s="14"/>
      <c r="AX6" s="14"/>
      <c r="AY6" s="14"/>
    </row>
    <row r="7" spans="1:208" ht="16.899999999999999" customHeight="1">
      <c r="A7" s="26"/>
      <c r="B7" s="27" t="s">
        <v>15</v>
      </c>
      <c r="C7" s="28" t="s">
        <v>16</v>
      </c>
      <c r="D7" s="140">
        <v>21749</v>
      </c>
      <c r="E7" s="140">
        <v>12725</v>
      </c>
      <c r="F7" s="140">
        <v>11049.2</v>
      </c>
      <c r="G7" s="140">
        <v>50.803255322083771</v>
      </c>
      <c r="H7" s="340">
        <v>1216892</v>
      </c>
      <c r="I7" s="340">
        <v>1069931</v>
      </c>
      <c r="J7" s="153">
        <v>87.923250378833956</v>
      </c>
      <c r="K7" s="386"/>
      <c r="L7" s="386"/>
      <c r="M7" s="386"/>
      <c r="N7" s="27" t="s">
        <v>15</v>
      </c>
      <c r="O7" s="28" t="s">
        <v>16</v>
      </c>
      <c r="P7" s="340">
        <v>1099727</v>
      </c>
      <c r="Q7" s="340">
        <v>1047262</v>
      </c>
      <c r="R7" s="140">
        <v>95.229270537142398</v>
      </c>
      <c r="S7" s="340">
        <v>117165</v>
      </c>
      <c r="T7" s="340">
        <v>22669</v>
      </c>
      <c r="U7" s="140">
        <v>19.347928135535355</v>
      </c>
      <c r="V7" s="340">
        <v>0</v>
      </c>
      <c r="W7" s="340">
        <v>0</v>
      </c>
      <c r="X7" s="153">
        <v>0</v>
      </c>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row>
    <row r="8" spans="1:208" ht="16.899999999999999" customHeight="1">
      <c r="A8" s="26"/>
      <c r="B8" s="459" t="s">
        <v>17</v>
      </c>
      <c r="C8" s="33" t="s">
        <v>18</v>
      </c>
      <c r="D8" s="142">
        <v>6195</v>
      </c>
      <c r="E8" s="142">
        <v>5199</v>
      </c>
      <c r="F8" s="142">
        <v>4009.8</v>
      </c>
      <c r="G8" s="142">
        <v>64.72639225181598</v>
      </c>
      <c r="H8" s="341">
        <v>557082</v>
      </c>
      <c r="I8" s="341">
        <v>459606</v>
      </c>
      <c r="J8" s="143">
        <v>82.502396415608473</v>
      </c>
      <c r="K8" s="386"/>
      <c r="L8" s="386"/>
      <c r="M8" s="386"/>
      <c r="N8" s="459" t="s">
        <v>17</v>
      </c>
      <c r="O8" s="33" t="s">
        <v>18</v>
      </c>
      <c r="P8" s="341">
        <v>550153</v>
      </c>
      <c r="Q8" s="341">
        <v>459606</v>
      </c>
      <c r="R8" s="142">
        <v>83.541487549827039</v>
      </c>
      <c r="S8" s="341">
        <v>6929</v>
      </c>
      <c r="T8" s="341">
        <v>0</v>
      </c>
      <c r="U8" s="142">
        <v>0</v>
      </c>
      <c r="V8" s="341">
        <v>0</v>
      </c>
      <c r="W8" s="341">
        <v>0</v>
      </c>
      <c r="X8" s="143">
        <v>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row>
    <row r="9" spans="1:208" ht="16.899999999999999" customHeight="1">
      <c r="A9" s="26"/>
      <c r="B9" s="460"/>
      <c r="C9" s="38" t="s">
        <v>19</v>
      </c>
      <c r="D9" s="144">
        <v>5575</v>
      </c>
      <c r="E9" s="144">
        <v>4595</v>
      </c>
      <c r="F9" s="144">
        <v>3474.3</v>
      </c>
      <c r="G9" s="144">
        <v>62.319282511210758</v>
      </c>
      <c r="H9" s="342">
        <v>496197</v>
      </c>
      <c r="I9" s="342">
        <v>407775</v>
      </c>
      <c r="J9" s="145">
        <v>82.180061548135114</v>
      </c>
      <c r="K9" s="386"/>
      <c r="L9" s="386"/>
      <c r="M9" s="386"/>
      <c r="N9" s="460"/>
      <c r="O9" s="38" t="s">
        <v>19</v>
      </c>
      <c r="P9" s="342">
        <v>489268</v>
      </c>
      <c r="Q9" s="342">
        <v>407775</v>
      </c>
      <c r="R9" s="144">
        <v>83.34389332635692</v>
      </c>
      <c r="S9" s="342">
        <v>6929</v>
      </c>
      <c r="T9" s="342">
        <v>0</v>
      </c>
      <c r="U9" s="144">
        <v>0</v>
      </c>
      <c r="V9" s="342">
        <v>0</v>
      </c>
      <c r="W9" s="342">
        <v>0</v>
      </c>
      <c r="X9" s="145">
        <v>0</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row>
    <row r="10" spans="1:208" ht="16.899999999999999" customHeight="1">
      <c r="A10" s="26"/>
      <c r="B10" s="461"/>
      <c r="C10" s="43" t="s">
        <v>20</v>
      </c>
      <c r="D10" s="144">
        <v>620</v>
      </c>
      <c r="E10" s="144">
        <v>604</v>
      </c>
      <c r="F10" s="144">
        <v>535.5</v>
      </c>
      <c r="G10" s="144">
        <v>86.370967741935488</v>
      </c>
      <c r="H10" s="342">
        <v>60885</v>
      </c>
      <c r="I10" s="342">
        <v>51831</v>
      </c>
      <c r="J10" s="145">
        <v>85.12934220251293</v>
      </c>
      <c r="K10" s="386"/>
      <c r="L10" s="386"/>
      <c r="M10" s="386"/>
      <c r="N10" s="461"/>
      <c r="O10" s="43" t="s">
        <v>20</v>
      </c>
      <c r="P10" s="342">
        <v>60885</v>
      </c>
      <c r="Q10" s="342">
        <v>51831</v>
      </c>
      <c r="R10" s="144">
        <v>85.12934220251293</v>
      </c>
      <c r="S10" s="342">
        <v>0</v>
      </c>
      <c r="T10" s="342">
        <v>0</v>
      </c>
      <c r="U10" s="144">
        <v>0</v>
      </c>
      <c r="V10" s="342">
        <v>0</v>
      </c>
      <c r="W10" s="342">
        <v>0</v>
      </c>
      <c r="X10" s="145">
        <v>0</v>
      </c>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row>
    <row r="11" spans="1:208" ht="16.899999999999999" customHeight="1">
      <c r="A11" s="26"/>
      <c r="B11" s="44" t="s">
        <v>21</v>
      </c>
      <c r="C11" s="33" t="s">
        <v>22</v>
      </c>
      <c r="D11" s="142">
        <v>7199</v>
      </c>
      <c r="E11" s="142">
        <v>3270</v>
      </c>
      <c r="F11" s="142">
        <v>3050</v>
      </c>
      <c r="G11" s="142">
        <v>42.366995416030008</v>
      </c>
      <c r="H11" s="341">
        <v>338319</v>
      </c>
      <c r="I11" s="341">
        <v>310817</v>
      </c>
      <c r="J11" s="143">
        <v>91.870985667373091</v>
      </c>
      <c r="K11" s="386"/>
      <c r="L11" s="386"/>
      <c r="M11" s="386"/>
      <c r="N11" s="44" t="s">
        <v>21</v>
      </c>
      <c r="O11" s="33" t="s">
        <v>22</v>
      </c>
      <c r="P11" s="341">
        <v>289877</v>
      </c>
      <c r="Q11" s="341">
        <v>289674</v>
      </c>
      <c r="R11" s="142">
        <v>99.929970297746976</v>
      </c>
      <c r="S11" s="341">
        <v>48442</v>
      </c>
      <c r="T11" s="341">
        <v>21143</v>
      </c>
      <c r="U11" s="142">
        <v>43.646009661037944</v>
      </c>
      <c r="V11" s="341">
        <v>0</v>
      </c>
      <c r="W11" s="341">
        <v>0</v>
      </c>
      <c r="X11" s="143">
        <v>0</v>
      </c>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row>
    <row r="12" spans="1:208" ht="16.899999999999999" customHeight="1">
      <c r="A12" s="26"/>
      <c r="B12" s="44" t="s">
        <v>23</v>
      </c>
      <c r="C12" s="33" t="s">
        <v>24</v>
      </c>
      <c r="D12" s="142">
        <v>6598</v>
      </c>
      <c r="E12" s="142">
        <v>2226</v>
      </c>
      <c r="F12" s="142">
        <v>2132</v>
      </c>
      <c r="G12" s="142">
        <v>32.312822067293119</v>
      </c>
      <c r="H12" s="341">
        <v>237960</v>
      </c>
      <c r="I12" s="341">
        <v>196909</v>
      </c>
      <c r="J12" s="143">
        <v>82.748781307782821</v>
      </c>
      <c r="K12" s="386"/>
      <c r="L12" s="386"/>
      <c r="M12" s="386"/>
      <c r="N12" s="44" t="s">
        <v>23</v>
      </c>
      <c r="O12" s="33" t="s">
        <v>24</v>
      </c>
      <c r="P12" s="341">
        <v>212059</v>
      </c>
      <c r="Q12" s="341">
        <v>194309</v>
      </c>
      <c r="R12" s="142">
        <v>91.629687964198652</v>
      </c>
      <c r="S12" s="341">
        <v>25901</v>
      </c>
      <c r="T12" s="341">
        <v>2600</v>
      </c>
      <c r="U12" s="142">
        <v>10.038222462453188</v>
      </c>
      <c r="V12" s="341">
        <v>0</v>
      </c>
      <c r="W12" s="341">
        <v>0</v>
      </c>
      <c r="X12" s="143">
        <v>0</v>
      </c>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row>
    <row r="13" spans="1:208" ht="16.899999999999999" customHeight="1">
      <c r="A13" s="26"/>
      <c r="B13" s="459" t="s">
        <v>25</v>
      </c>
      <c r="C13" s="43" t="s">
        <v>26</v>
      </c>
      <c r="D13" s="144">
        <v>2742</v>
      </c>
      <c r="E13" s="144">
        <v>2503</v>
      </c>
      <c r="F13" s="144">
        <v>2357.4</v>
      </c>
      <c r="G13" s="144">
        <v>85.973741794310726</v>
      </c>
      <c r="H13" s="342">
        <v>239110</v>
      </c>
      <c r="I13" s="342">
        <v>216809</v>
      </c>
      <c r="J13" s="145">
        <v>90.673330266404577</v>
      </c>
      <c r="K13" s="386"/>
      <c r="L13" s="386"/>
      <c r="M13" s="386"/>
      <c r="N13" s="459" t="s">
        <v>25</v>
      </c>
      <c r="O13" s="43" t="s">
        <v>26</v>
      </c>
      <c r="P13" s="342">
        <v>237092</v>
      </c>
      <c r="Q13" s="342">
        <v>216471</v>
      </c>
      <c r="R13" s="144">
        <v>91.302532350311267</v>
      </c>
      <c r="S13" s="342">
        <v>2018</v>
      </c>
      <c r="T13" s="342">
        <v>338</v>
      </c>
      <c r="U13" s="144">
        <v>16.749256689791871</v>
      </c>
      <c r="V13" s="342">
        <v>0</v>
      </c>
      <c r="W13" s="342">
        <v>0</v>
      </c>
      <c r="X13" s="145">
        <v>0</v>
      </c>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row>
    <row r="14" spans="1:208" ht="16.899999999999999" customHeight="1">
      <c r="A14" s="26"/>
      <c r="B14" s="460"/>
      <c r="C14" s="43" t="s">
        <v>27</v>
      </c>
      <c r="D14" s="144">
        <v>1803</v>
      </c>
      <c r="E14" s="144">
        <v>1071</v>
      </c>
      <c r="F14" s="144">
        <v>645.9</v>
      </c>
      <c r="G14" s="144">
        <v>35.823627287853576</v>
      </c>
      <c r="H14" s="342">
        <v>80515</v>
      </c>
      <c r="I14" s="342">
        <v>55199</v>
      </c>
      <c r="J14" s="145">
        <v>68.557411662423149</v>
      </c>
      <c r="K14" s="386"/>
      <c r="L14" s="386"/>
      <c r="M14" s="386"/>
      <c r="N14" s="460"/>
      <c r="O14" s="43" t="s">
        <v>27</v>
      </c>
      <c r="P14" s="342">
        <v>76428</v>
      </c>
      <c r="Q14" s="342">
        <v>55199</v>
      </c>
      <c r="R14" s="144">
        <v>72.22353064321976</v>
      </c>
      <c r="S14" s="342">
        <v>4087</v>
      </c>
      <c r="T14" s="342">
        <v>0</v>
      </c>
      <c r="U14" s="144">
        <v>0</v>
      </c>
      <c r="V14" s="342">
        <v>0</v>
      </c>
      <c r="W14" s="342">
        <v>0</v>
      </c>
      <c r="X14" s="145">
        <v>0</v>
      </c>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row>
    <row r="15" spans="1:208" ht="16.899999999999999" customHeight="1">
      <c r="A15" s="26"/>
      <c r="B15" s="460"/>
      <c r="C15" s="43" t="s">
        <v>28</v>
      </c>
      <c r="D15" s="144">
        <v>3021</v>
      </c>
      <c r="E15" s="144">
        <v>1221</v>
      </c>
      <c r="F15" s="144">
        <v>1055.8</v>
      </c>
      <c r="G15" s="144">
        <v>34.948692485931808</v>
      </c>
      <c r="H15" s="342">
        <v>130533</v>
      </c>
      <c r="I15" s="342">
        <v>96654</v>
      </c>
      <c r="J15" s="145">
        <v>74.045643630346348</v>
      </c>
      <c r="K15" s="386"/>
      <c r="L15" s="386"/>
      <c r="M15" s="386"/>
      <c r="N15" s="460"/>
      <c r="O15" s="43" t="s">
        <v>28</v>
      </c>
      <c r="P15" s="342">
        <v>116553</v>
      </c>
      <c r="Q15" s="342">
        <v>96654</v>
      </c>
      <c r="R15" s="144">
        <v>82.927080384031299</v>
      </c>
      <c r="S15" s="342">
        <v>13980</v>
      </c>
      <c r="T15" s="342">
        <v>0</v>
      </c>
      <c r="U15" s="144">
        <v>0</v>
      </c>
      <c r="V15" s="342">
        <v>0</v>
      </c>
      <c r="W15" s="342">
        <v>0</v>
      </c>
      <c r="X15" s="145">
        <v>0</v>
      </c>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row>
    <row r="16" spans="1:208" ht="16.899999999999999" customHeight="1">
      <c r="A16" s="26"/>
      <c r="B16" s="461"/>
      <c r="C16" s="33" t="s">
        <v>29</v>
      </c>
      <c r="D16" s="142">
        <v>7566</v>
      </c>
      <c r="E16" s="142">
        <v>4795</v>
      </c>
      <c r="F16" s="142">
        <v>4059.1000000000004</v>
      </c>
      <c r="G16" s="142">
        <v>53.64922019561196</v>
      </c>
      <c r="H16" s="341">
        <v>450158</v>
      </c>
      <c r="I16" s="341">
        <v>368662</v>
      </c>
      <c r="J16" s="143">
        <v>81.896134246198002</v>
      </c>
      <c r="K16" s="386"/>
      <c r="L16" s="386"/>
      <c r="M16" s="386"/>
      <c r="N16" s="461"/>
      <c r="O16" s="33" t="s">
        <v>29</v>
      </c>
      <c r="P16" s="341">
        <v>430073</v>
      </c>
      <c r="Q16" s="341">
        <v>368324</v>
      </c>
      <c r="R16" s="142">
        <v>85.642204928000595</v>
      </c>
      <c r="S16" s="341">
        <v>20085</v>
      </c>
      <c r="T16" s="341">
        <v>338</v>
      </c>
      <c r="U16" s="142">
        <v>1.6828478964401297</v>
      </c>
      <c r="V16" s="341">
        <v>0</v>
      </c>
      <c r="W16" s="341">
        <v>0</v>
      </c>
      <c r="X16" s="143">
        <v>0</v>
      </c>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row>
    <row r="17" spans="1:208" ht="16.899999999999999" customHeight="1">
      <c r="A17" s="26"/>
      <c r="B17" s="459" t="s">
        <v>30</v>
      </c>
      <c r="C17" s="43" t="s">
        <v>31</v>
      </c>
      <c r="D17" s="144">
        <v>6031</v>
      </c>
      <c r="E17" s="144">
        <v>2829</v>
      </c>
      <c r="F17" s="144">
        <v>2669.04</v>
      </c>
      <c r="G17" s="144">
        <v>44.255347371911789</v>
      </c>
      <c r="H17" s="342">
        <v>323781</v>
      </c>
      <c r="I17" s="342">
        <v>265703</v>
      </c>
      <c r="J17" s="145">
        <v>82.062566982003275</v>
      </c>
      <c r="K17" s="386"/>
      <c r="L17" s="386"/>
      <c r="M17" s="386"/>
      <c r="N17" s="459" t="s">
        <v>30</v>
      </c>
      <c r="O17" s="43" t="s">
        <v>31</v>
      </c>
      <c r="P17" s="342">
        <v>268109</v>
      </c>
      <c r="Q17" s="342">
        <v>265703</v>
      </c>
      <c r="R17" s="144">
        <v>99.102603791741416</v>
      </c>
      <c r="S17" s="342">
        <v>55672</v>
      </c>
      <c r="T17" s="342">
        <v>0</v>
      </c>
      <c r="U17" s="144">
        <v>0</v>
      </c>
      <c r="V17" s="342">
        <v>0</v>
      </c>
      <c r="W17" s="342">
        <v>0</v>
      </c>
      <c r="X17" s="145">
        <v>0</v>
      </c>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row>
    <row r="18" spans="1:208" ht="16.899999999999999" customHeight="1">
      <c r="A18" s="26"/>
      <c r="B18" s="460"/>
      <c r="C18" s="43" t="s">
        <v>32</v>
      </c>
      <c r="D18" s="146">
        <v>3162</v>
      </c>
      <c r="E18" s="146">
        <v>644</v>
      </c>
      <c r="F18" s="146">
        <v>618.79999999999995</v>
      </c>
      <c r="G18" s="146">
        <v>19.569892473118276</v>
      </c>
      <c r="H18" s="344">
        <v>65749</v>
      </c>
      <c r="I18" s="344">
        <v>52527</v>
      </c>
      <c r="J18" s="147">
        <v>79.890188443930711</v>
      </c>
      <c r="K18" s="386"/>
      <c r="L18" s="386"/>
      <c r="M18" s="387"/>
      <c r="N18" s="460"/>
      <c r="O18" s="43" t="s">
        <v>32</v>
      </c>
      <c r="P18" s="344">
        <v>52527</v>
      </c>
      <c r="Q18" s="344">
        <v>52527</v>
      </c>
      <c r="R18" s="146">
        <v>100</v>
      </c>
      <c r="S18" s="344">
        <v>13222</v>
      </c>
      <c r="T18" s="344">
        <v>0</v>
      </c>
      <c r="U18" s="146">
        <v>0</v>
      </c>
      <c r="V18" s="344">
        <v>0</v>
      </c>
      <c r="W18" s="344">
        <v>0</v>
      </c>
      <c r="X18" s="147">
        <v>0</v>
      </c>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row>
    <row r="19" spans="1:208" ht="16.899999999999999" customHeight="1">
      <c r="A19" s="26"/>
      <c r="B19" s="460"/>
      <c r="C19" s="43" t="s">
        <v>33</v>
      </c>
      <c r="D19" s="144">
        <v>1622</v>
      </c>
      <c r="E19" s="144">
        <v>262</v>
      </c>
      <c r="F19" s="144">
        <v>255.53</v>
      </c>
      <c r="G19" s="144">
        <v>15.754007398273737</v>
      </c>
      <c r="H19" s="342">
        <v>31023</v>
      </c>
      <c r="I19" s="342">
        <v>20303</v>
      </c>
      <c r="J19" s="145">
        <v>65.444992424975027</v>
      </c>
      <c r="K19" s="386"/>
      <c r="L19" s="386"/>
      <c r="M19" s="387"/>
      <c r="N19" s="460"/>
      <c r="O19" s="43" t="s">
        <v>33</v>
      </c>
      <c r="P19" s="342">
        <v>20849</v>
      </c>
      <c r="Q19" s="342">
        <v>20303</v>
      </c>
      <c r="R19" s="144">
        <v>97.381169360640797</v>
      </c>
      <c r="S19" s="342">
        <v>10174</v>
      </c>
      <c r="T19" s="342">
        <v>0</v>
      </c>
      <c r="U19" s="144">
        <v>0</v>
      </c>
      <c r="V19" s="342">
        <v>0</v>
      </c>
      <c r="W19" s="342">
        <v>0</v>
      </c>
      <c r="X19" s="145">
        <v>0</v>
      </c>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row>
    <row r="20" spans="1:208" ht="16.899999999999999" customHeight="1">
      <c r="A20" s="26"/>
      <c r="B20" s="461"/>
      <c r="C20" s="33" t="s">
        <v>34</v>
      </c>
      <c r="D20" s="142">
        <v>10815</v>
      </c>
      <c r="E20" s="142">
        <v>3735</v>
      </c>
      <c r="F20" s="142">
        <v>3543.3700000000003</v>
      </c>
      <c r="G20" s="142">
        <v>32.763476652797046</v>
      </c>
      <c r="H20" s="341">
        <v>420553</v>
      </c>
      <c r="I20" s="341">
        <v>338533</v>
      </c>
      <c r="J20" s="143">
        <v>80.497107380044838</v>
      </c>
      <c r="K20" s="386"/>
      <c r="L20" s="386"/>
      <c r="M20" s="387"/>
      <c r="N20" s="461"/>
      <c r="O20" s="33" t="s">
        <v>34</v>
      </c>
      <c r="P20" s="341">
        <v>341485</v>
      </c>
      <c r="Q20" s="341">
        <v>338533</v>
      </c>
      <c r="R20" s="142">
        <v>99.135540360484356</v>
      </c>
      <c r="S20" s="341">
        <v>79068</v>
      </c>
      <c r="T20" s="341">
        <v>0</v>
      </c>
      <c r="U20" s="142">
        <v>0</v>
      </c>
      <c r="V20" s="341">
        <v>0</v>
      </c>
      <c r="W20" s="341">
        <v>0</v>
      </c>
      <c r="X20" s="143">
        <v>0</v>
      </c>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row>
    <row r="21" spans="1:208" ht="16.899999999999999" customHeight="1">
      <c r="A21" s="26"/>
      <c r="B21" s="44" t="s">
        <v>35</v>
      </c>
      <c r="C21" s="33" t="s">
        <v>36</v>
      </c>
      <c r="D21" s="142">
        <v>510</v>
      </c>
      <c r="E21" s="142">
        <v>510</v>
      </c>
      <c r="F21" s="142">
        <v>469.29</v>
      </c>
      <c r="G21" s="142">
        <v>92.017647058823542</v>
      </c>
      <c r="H21" s="341">
        <v>68858</v>
      </c>
      <c r="I21" s="341">
        <v>65463</v>
      </c>
      <c r="J21" s="143">
        <v>95.069563449417643</v>
      </c>
      <c r="K21" s="386"/>
      <c r="L21" s="386"/>
      <c r="M21" s="387"/>
      <c r="N21" s="44" t="s">
        <v>35</v>
      </c>
      <c r="O21" s="33" t="s">
        <v>36</v>
      </c>
      <c r="P21" s="341">
        <v>68858</v>
      </c>
      <c r="Q21" s="341">
        <v>65463</v>
      </c>
      <c r="R21" s="142">
        <v>95.069563449417643</v>
      </c>
      <c r="S21" s="341">
        <v>0</v>
      </c>
      <c r="T21" s="341">
        <v>0</v>
      </c>
      <c r="U21" s="142">
        <v>0</v>
      </c>
      <c r="V21" s="341">
        <v>0</v>
      </c>
      <c r="W21" s="341">
        <v>0</v>
      </c>
      <c r="X21" s="143">
        <v>0</v>
      </c>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row>
    <row r="22" spans="1:208" ht="16.899999999999999" customHeight="1">
      <c r="A22" s="26"/>
      <c r="B22" s="44" t="s">
        <v>37</v>
      </c>
      <c r="C22" s="33" t="s">
        <v>38</v>
      </c>
      <c r="D22" s="142">
        <v>1817</v>
      </c>
      <c r="E22" s="142">
        <v>1315</v>
      </c>
      <c r="F22" s="142">
        <v>1131.0999999999999</v>
      </c>
      <c r="G22" s="142">
        <v>62.250963126031913</v>
      </c>
      <c r="H22" s="341">
        <v>120053</v>
      </c>
      <c r="I22" s="341">
        <v>102977</v>
      </c>
      <c r="J22" s="143">
        <v>85.77628214205393</v>
      </c>
      <c r="K22" s="386"/>
      <c r="L22" s="386"/>
      <c r="M22" s="387"/>
      <c r="N22" s="44" t="s">
        <v>37</v>
      </c>
      <c r="O22" s="33" t="s">
        <v>38</v>
      </c>
      <c r="P22" s="341">
        <v>120053</v>
      </c>
      <c r="Q22" s="341">
        <v>102977</v>
      </c>
      <c r="R22" s="142">
        <v>85.77628214205393</v>
      </c>
      <c r="S22" s="341">
        <v>0</v>
      </c>
      <c r="T22" s="341">
        <v>0</v>
      </c>
      <c r="U22" s="142">
        <v>0</v>
      </c>
      <c r="V22" s="341">
        <v>0</v>
      </c>
      <c r="W22" s="341">
        <v>0</v>
      </c>
      <c r="X22" s="143">
        <v>0</v>
      </c>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row>
    <row r="23" spans="1:208" ht="16.899999999999999" customHeight="1">
      <c r="A23" s="26"/>
      <c r="B23" s="44" t="s">
        <v>39</v>
      </c>
      <c r="C23" s="33" t="s">
        <v>40</v>
      </c>
      <c r="D23" s="142">
        <v>1838</v>
      </c>
      <c r="E23" s="142">
        <v>1064</v>
      </c>
      <c r="F23" s="142">
        <v>1045.4000000000001</v>
      </c>
      <c r="G23" s="142">
        <v>56.877040261153432</v>
      </c>
      <c r="H23" s="341">
        <v>127911</v>
      </c>
      <c r="I23" s="341">
        <v>123417</v>
      </c>
      <c r="J23" s="143">
        <v>96.486619602692485</v>
      </c>
      <c r="K23" s="386"/>
      <c r="L23" s="386"/>
      <c r="M23" s="387"/>
      <c r="N23" s="44" t="s">
        <v>39</v>
      </c>
      <c r="O23" s="33" t="s">
        <v>40</v>
      </c>
      <c r="P23" s="341">
        <v>125303</v>
      </c>
      <c r="Q23" s="341">
        <v>123417</v>
      </c>
      <c r="R23" s="142">
        <v>98.494848487266864</v>
      </c>
      <c r="S23" s="341">
        <v>2608</v>
      </c>
      <c r="T23" s="341">
        <v>0</v>
      </c>
      <c r="U23" s="142">
        <v>0</v>
      </c>
      <c r="V23" s="341">
        <v>0</v>
      </c>
      <c r="W23" s="341">
        <v>0</v>
      </c>
      <c r="X23" s="143">
        <v>0</v>
      </c>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row>
    <row r="24" spans="1:208" ht="16.899999999999999" customHeight="1">
      <c r="A24" s="26"/>
      <c r="B24" s="44" t="s">
        <v>41</v>
      </c>
      <c r="C24" s="33" t="s">
        <v>42</v>
      </c>
      <c r="D24" s="142">
        <v>906</v>
      </c>
      <c r="E24" s="142">
        <v>641</v>
      </c>
      <c r="F24" s="142">
        <v>609.5</v>
      </c>
      <c r="G24" s="142">
        <v>67.273730684326722</v>
      </c>
      <c r="H24" s="341">
        <v>70001</v>
      </c>
      <c r="I24" s="341">
        <v>69072</v>
      </c>
      <c r="J24" s="143">
        <v>98.672876101769987</v>
      </c>
      <c r="K24" s="386"/>
      <c r="L24" s="386"/>
      <c r="M24" s="387"/>
      <c r="N24" s="44" t="s">
        <v>41</v>
      </c>
      <c r="O24" s="33" t="s">
        <v>42</v>
      </c>
      <c r="P24" s="341">
        <v>69626</v>
      </c>
      <c r="Q24" s="341">
        <v>69072</v>
      </c>
      <c r="R24" s="142">
        <v>99.204320225203219</v>
      </c>
      <c r="S24" s="341">
        <v>375</v>
      </c>
      <c r="T24" s="341">
        <v>0</v>
      </c>
      <c r="U24" s="142">
        <v>0</v>
      </c>
      <c r="V24" s="341">
        <v>0</v>
      </c>
      <c r="W24" s="341">
        <v>0</v>
      </c>
      <c r="X24" s="143">
        <v>0</v>
      </c>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row>
    <row r="25" spans="1:208" ht="16.899999999999999" customHeight="1">
      <c r="A25" s="26"/>
      <c r="B25" s="44" t="s">
        <v>43</v>
      </c>
      <c r="C25" s="33" t="s">
        <v>44</v>
      </c>
      <c r="D25" s="142">
        <v>1104</v>
      </c>
      <c r="E25" s="142">
        <v>671</v>
      </c>
      <c r="F25" s="142">
        <v>635.1</v>
      </c>
      <c r="G25" s="142">
        <v>57.527173913043484</v>
      </c>
      <c r="H25" s="341">
        <v>76002</v>
      </c>
      <c r="I25" s="341">
        <v>73068</v>
      </c>
      <c r="J25" s="143">
        <v>96.139575274334888</v>
      </c>
      <c r="K25" s="386"/>
      <c r="L25" s="386"/>
      <c r="M25" s="387"/>
      <c r="N25" s="44" t="s">
        <v>43</v>
      </c>
      <c r="O25" s="33" t="s">
        <v>44</v>
      </c>
      <c r="P25" s="341">
        <v>73117</v>
      </c>
      <c r="Q25" s="341">
        <v>73068</v>
      </c>
      <c r="R25" s="142">
        <v>99.932984121339771</v>
      </c>
      <c r="S25" s="341">
        <v>2885</v>
      </c>
      <c r="T25" s="341">
        <v>0</v>
      </c>
      <c r="U25" s="142">
        <v>0</v>
      </c>
      <c r="V25" s="341">
        <v>0</v>
      </c>
      <c r="W25" s="341">
        <v>0</v>
      </c>
      <c r="X25" s="143">
        <v>0</v>
      </c>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row>
    <row r="26" spans="1:208" ht="16.899999999999999" customHeight="1">
      <c r="A26" s="26"/>
      <c r="B26" s="44" t="s">
        <v>45</v>
      </c>
      <c r="C26" s="33" t="s">
        <v>46</v>
      </c>
      <c r="D26" s="142">
        <v>2280</v>
      </c>
      <c r="E26" s="142">
        <v>1530</v>
      </c>
      <c r="F26" s="142">
        <v>1376.6</v>
      </c>
      <c r="G26" s="142">
        <v>60.377192982456137</v>
      </c>
      <c r="H26" s="341">
        <v>158172</v>
      </c>
      <c r="I26" s="341">
        <v>148108</v>
      </c>
      <c r="J26" s="143">
        <v>93.637306223604682</v>
      </c>
      <c r="K26" s="386"/>
      <c r="L26" s="386"/>
      <c r="M26" s="387"/>
      <c r="N26" s="44" t="s">
        <v>45</v>
      </c>
      <c r="O26" s="33" t="s">
        <v>46</v>
      </c>
      <c r="P26" s="341">
        <v>145764</v>
      </c>
      <c r="Q26" s="341">
        <v>141793</v>
      </c>
      <c r="R26" s="142">
        <v>97.275733377239931</v>
      </c>
      <c r="S26" s="341">
        <v>12408</v>
      </c>
      <c r="T26" s="341">
        <v>6315</v>
      </c>
      <c r="U26" s="142">
        <v>50.894584139264985</v>
      </c>
      <c r="V26" s="341">
        <v>0</v>
      </c>
      <c r="W26" s="341">
        <v>0</v>
      </c>
      <c r="X26" s="143">
        <v>0</v>
      </c>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row>
    <row r="27" spans="1:208" ht="16.899999999999999" customHeight="1">
      <c r="A27" s="26"/>
      <c r="B27" s="459" t="s">
        <v>47</v>
      </c>
      <c r="C27" s="43" t="s">
        <v>48</v>
      </c>
      <c r="D27" s="144">
        <v>1970</v>
      </c>
      <c r="E27" s="144">
        <v>1080</v>
      </c>
      <c r="F27" s="144">
        <v>843.9</v>
      </c>
      <c r="G27" s="144">
        <v>42.837563451776653</v>
      </c>
      <c r="H27" s="342">
        <v>105754</v>
      </c>
      <c r="I27" s="342">
        <v>98365</v>
      </c>
      <c r="J27" s="145">
        <v>93.013030239990925</v>
      </c>
      <c r="K27" s="386"/>
      <c r="L27" s="386"/>
      <c r="M27" s="387"/>
      <c r="N27" s="459" t="s">
        <v>47</v>
      </c>
      <c r="O27" s="43" t="s">
        <v>48</v>
      </c>
      <c r="P27" s="342">
        <v>101426</v>
      </c>
      <c r="Q27" s="342">
        <v>95943</v>
      </c>
      <c r="R27" s="144">
        <v>94.594088300830165</v>
      </c>
      <c r="S27" s="342">
        <v>4328</v>
      </c>
      <c r="T27" s="342">
        <v>2422</v>
      </c>
      <c r="U27" s="144">
        <v>55.961182994454717</v>
      </c>
      <c r="V27" s="342">
        <v>0</v>
      </c>
      <c r="W27" s="342">
        <v>0</v>
      </c>
      <c r="X27" s="145">
        <v>0</v>
      </c>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row>
    <row r="28" spans="1:208" ht="16.899999999999999" customHeight="1">
      <c r="A28" s="26"/>
      <c r="B28" s="460"/>
      <c r="C28" s="43" t="s">
        <v>49</v>
      </c>
      <c r="D28" s="144">
        <v>1467</v>
      </c>
      <c r="E28" s="144">
        <v>919</v>
      </c>
      <c r="F28" s="144">
        <v>909.2</v>
      </c>
      <c r="G28" s="144">
        <v>61.976823449216091</v>
      </c>
      <c r="H28" s="342">
        <v>105744</v>
      </c>
      <c r="I28" s="342">
        <v>98353</v>
      </c>
      <c r="J28" s="145">
        <v>93.010478135875317</v>
      </c>
      <c r="K28" s="386"/>
      <c r="L28" s="386"/>
      <c r="M28" s="387"/>
      <c r="N28" s="460"/>
      <c r="O28" s="43" t="s">
        <v>49</v>
      </c>
      <c r="P28" s="342">
        <v>98043</v>
      </c>
      <c r="Q28" s="342">
        <v>95808</v>
      </c>
      <c r="R28" s="144">
        <v>97.720387993023479</v>
      </c>
      <c r="S28" s="342">
        <v>7701</v>
      </c>
      <c r="T28" s="342">
        <v>2545</v>
      </c>
      <c r="U28" s="144">
        <v>33.047656148552136</v>
      </c>
      <c r="V28" s="342">
        <v>0</v>
      </c>
      <c r="W28" s="342">
        <v>0</v>
      </c>
      <c r="X28" s="145">
        <v>0</v>
      </c>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row>
    <row r="29" spans="1:208" ht="16.899999999999999" customHeight="1">
      <c r="A29" s="26"/>
      <c r="B29" s="460"/>
      <c r="C29" s="43" t="s">
        <v>50</v>
      </c>
      <c r="D29" s="144">
        <v>1530</v>
      </c>
      <c r="E29" s="144">
        <v>907</v>
      </c>
      <c r="F29" s="144">
        <v>693.9</v>
      </c>
      <c r="G29" s="144">
        <v>45.352941176470587</v>
      </c>
      <c r="H29" s="342">
        <v>38180</v>
      </c>
      <c r="I29" s="342">
        <v>36575</v>
      </c>
      <c r="J29" s="145">
        <v>95.79622839182818</v>
      </c>
      <c r="K29" s="386"/>
      <c r="L29" s="386"/>
      <c r="M29" s="387"/>
      <c r="N29" s="460"/>
      <c r="O29" s="43" t="s">
        <v>50</v>
      </c>
      <c r="P29" s="342">
        <v>31145</v>
      </c>
      <c r="Q29" s="342">
        <v>31145</v>
      </c>
      <c r="R29" s="144">
        <v>100</v>
      </c>
      <c r="S29" s="342">
        <v>7035</v>
      </c>
      <c r="T29" s="342">
        <v>5430</v>
      </c>
      <c r="U29" s="144">
        <v>77.185501066098084</v>
      </c>
      <c r="V29" s="342">
        <v>0</v>
      </c>
      <c r="W29" s="342">
        <v>0</v>
      </c>
      <c r="X29" s="145">
        <v>0</v>
      </c>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row>
    <row r="30" spans="1:208" ht="16.899999999999999" customHeight="1">
      <c r="A30" s="49"/>
      <c r="B30" s="461"/>
      <c r="C30" s="50" t="s">
        <v>34</v>
      </c>
      <c r="D30" s="142">
        <v>4967</v>
      </c>
      <c r="E30" s="142">
        <v>2906</v>
      </c>
      <c r="F30" s="142">
        <v>2447</v>
      </c>
      <c r="G30" s="142">
        <v>49.265149989933562</v>
      </c>
      <c r="H30" s="341">
        <v>249678</v>
      </c>
      <c r="I30" s="341">
        <v>233293</v>
      </c>
      <c r="J30" s="143">
        <v>93.43754756125891</v>
      </c>
      <c r="K30" s="386"/>
      <c r="L30" s="386"/>
      <c r="M30" s="387"/>
      <c r="N30" s="461"/>
      <c r="O30" s="50" t="s">
        <v>34</v>
      </c>
      <c r="P30" s="341">
        <v>230614</v>
      </c>
      <c r="Q30" s="341">
        <v>222896</v>
      </c>
      <c r="R30" s="142">
        <v>96.653282107764497</v>
      </c>
      <c r="S30" s="341">
        <v>19064</v>
      </c>
      <c r="T30" s="341">
        <v>10397</v>
      </c>
      <c r="U30" s="142">
        <v>54.537347880822495</v>
      </c>
      <c r="V30" s="341">
        <v>0</v>
      </c>
      <c r="W30" s="341">
        <v>0</v>
      </c>
      <c r="X30" s="143">
        <v>0</v>
      </c>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row>
    <row r="31" spans="1:208" ht="16.899999999999999" customHeight="1" thickBot="1">
      <c r="A31" s="26"/>
      <c r="B31" s="457" t="s">
        <v>51</v>
      </c>
      <c r="C31" s="458"/>
      <c r="D31" s="148">
        <v>73544</v>
      </c>
      <c r="E31" s="148">
        <v>40587</v>
      </c>
      <c r="F31" s="148">
        <v>35557.46</v>
      </c>
      <c r="G31" s="148">
        <v>48.348553247035788</v>
      </c>
      <c r="H31" s="345">
        <v>4091639</v>
      </c>
      <c r="I31" s="345">
        <v>3559856</v>
      </c>
      <c r="J31" s="149">
        <v>87.00317892169862</v>
      </c>
      <c r="K31" s="386"/>
      <c r="L31" s="386"/>
      <c r="M31" s="387"/>
      <c r="N31" s="457" t="s">
        <v>51</v>
      </c>
      <c r="O31" s="458"/>
      <c r="P31" s="345">
        <v>3756709</v>
      </c>
      <c r="Q31" s="345">
        <v>3496394</v>
      </c>
      <c r="R31" s="148">
        <v>93.070663711243</v>
      </c>
      <c r="S31" s="345">
        <v>334930</v>
      </c>
      <c r="T31" s="345">
        <v>63462</v>
      </c>
      <c r="U31" s="148">
        <v>18.947839847132236</v>
      </c>
      <c r="V31" s="345">
        <v>0</v>
      </c>
      <c r="W31" s="345">
        <v>0</v>
      </c>
      <c r="X31" s="149">
        <v>0</v>
      </c>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row>
    <row r="32" spans="1:208" ht="16.899999999999999" customHeight="1">
      <c r="A32" s="26"/>
      <c r="B32" s="462" t="s">
        <v>52</v>
      </c>
      <c r="C32" s="43" t="s">
        <v>53</v>
      </c>
      <c r="D32" s="146">
        <v>10916</v>
      </c>
      <c r="E32" s="146">
        <v>3733</v>
      </c>
      <c r="F32" s="146">
        <v>3567.5</v>
      </c>
      <c r="G32" s="146">
        <v>32.681385122755593</v>
      </c>
      <c r="H32" s="344">
        <v>337720</v>
      </c>
      <c r="I32" s="344">
        <v>285296</v>
      </c>
      <c r="J32" s="147">
        <v>84.477081606064203</v>
      </c>
      <c r="K32" s="386"/>
      <c r="L32" s="386"/>
      <c r="M32" s="387"/>
      <c r="N32" s="462" t="s">
        <v>52</v>
      </c>
      <c r="O32" s="43" t="s">
        <v>53</v>
      </c>
      <c r="P32" s="344">
        <v>263027</v>
      </c>
      <c r="Q32" s="344">
        <v>261372</v>
      </c>
      <c r="R32" s="146">
        <v>99.37078702946846</v>
      </c>
      <c r="S32" s="344">
        <v>74693</v>
      </c>
      <c r="T32" s="344">
        <v>23924</v>
      </c>
      <c r="U32" s="146">
        <v>32.029775213206058</v>
      </c>
      <c r="V32" s="344">
        <v>0</v>
      </c>
      <c r="W32" s="344">
        <v>0</v>
      </c>
      <c r="X32" s="147">
        <v>0</v>
      </c>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row>
    <row r="33" spans="1:208" ht="16.899999999999999" customHeight="1">
      <c r="A33" s="26"/>
      <c r="B33" s="460"/>
      <c r="C33" s="43" t="s">
        <v>54</v>
      </c>
      <c r="D33" s="144">
        <v>4748</v>
      </c>
      <c r="E33" s="144">
        <v>661.9</v>
      </c>
      <c r="F33" s="144">
        <v>519.4</v>
      </c>
      <c r="G33" s="144">
        <v>10.939342881213141</v>
      </c>
      <c r="H33" s="342">
        <v>57172</v>
      </c>
      <c r="I33" s="342">
        <v>32374</v>
      </c>
      <c r="J33" s="145">
        <v>56.625620933324008</v>
      </c>
      <c r="K33" s="386"/>
      <c r="L33" s="386"/>
      <c r="M33" s="387"/>
      <c r="N33" s="460"/>
      <c r="O33" s="43" t="s">
        <v>54</v>
      </c>
      <c r="P33" s="342">
        <v>33494</v>
      </c>
      <c r="Q33" s="342">
        <v>28299</v>
      </c>
      <c r="R33" s="144">
        <v>84.489759359885355</v>
      </c>
      <c r="S33" s="342">
        <v>23678</v>
      </c>
      <c r="T33" s="342">
        <v>4075</v>
      </c>
      <c r="U33" s="144">
        <v>17.210068417940704</v>
      </c>
      <c r="V33" s="342">
        <v>0</v>
      </c>
      <c r="W33" s="342">
        <v>0</v>
      </c>
      <c r="X33" s="145">
        <v>0</v>
      </c>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row>
    <row r="34" spans="1:208" ht="16.899999999999999" customHeight="1">
      <c r="A34" s="26"/>
      <c r="B34" s="460"/>
      <c r="C34" s="43" t="s">
        <v>55</v>
      </c>
      <c r="D34" s="144">
        <v>4172</v>
      </c>
      <c r="E34" s="144">
        <v>319.2</v>
      </c>
      <c r="F34" s="144">
        <v>319.2</v>
      </c>
      <c r="G34" s="144">
        <v>7.651006711409396</v>
      </c>
      <c r="H34" s="342">
        <v>22020</v>
      </c>
      <c r="I34" s="342">
        <v>10700</v>
      </c>
      <c r="J34" s="145">
        <v>48.5921889191644</v>
      </c>
      <c r="K34" s="386"/>
      <c r="L34" s="386"/>
      <c r="M34" s="387"/>
      <c r="N34" s="460"/>
      <c r="O34" s="43" t="s">
        <v>55</v>
      </c>
      <c r="P34" s="342">
        <v>10700</v>
      </c>
      <c r="Q34" s="342">
        <v>10700</v>
      </c>
      <c r="R34" s="144">
        <v>100</v>
      </c>
      <c r="S34" s="342">
        <v>11320</v>
      </c>
      <c r="T34" s="342">
        <v>0</v>
      </c>
      <c r="U34" s="144">
        <v>0</v>
      </c>
      <c r="V34" s="342">
        <v>0</v>
      </c>
      <c r="W34" s="342">
        <v>0</v>
      </c>
      <c r="X34" s="145">
        <v>0</v>
      </c>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row>
    <row r="35" spans="1:208" ht="16.899999999999999" customHeight="1">
      <c r="A35" s="26"/>
      <c r="B35" s="461"/>
      <c r="C35" s="33" t="s">
        <v>34</v>
      </c>
      <c r="D35" s="142">
        <v>19836</v>
      </c>
      <c r="E35" s="142">
        <v>4714.0999999999995</v>
      </c>
      <c r="F35" s="142">
        <v>4406.1000000000004</v>
      </c>
      <c r="G35" s="142">
        <v>22.212643678160919</v>
      </c>
      <c r="H35" s="341">
        <v>416912</v>
      </c>
      <c r="I35" s="341">
        <v>328370</v>
      </c>
      <c r="J35" s="143">
        <v>78.762424684345859</v>
      </c>
      <c r="K35" s="386"/>
      <c r="L35" s="386"/>
      <c r="M35" s="387"/>
      <c r="N35" s="461"/>
      <c r="O35" s="33" t="s">
        <v>34</v>
      </c>
      <c r="P35" s="341">
        <v>307221</v>
      </c>
      <c r="Q35" s="341">
        <v>300371</v>
      </c>
      <c r="R35" s="142">
        <v>97.770334710192344</v>
      </c>
      <c r="S35" s="341">
        <v>109691</v>
      </c>
      <c r="T35" s="341">
        <v>27999</v>
      </c>
      <c r="U35" s="142">
        <v>25.525339362390714</v>
      </c>
      <c r="V35" s="341">
        <v>0</v>
      </c>
      <c r="W35" s="341">
        <v>0</v>
      </c>
      <c r="X35" s="143">
        <v>0</v>
      </c>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row>
    <row r="36" spans="1:208" ht="16.899999999999999" customHeight="1">
      <c r="A36" s="26"/>
      <c r="B36" s="55" t="s">
        <v>56</v>
      </c>
      <c r="C36" s="28" t="s">
        <v>57</v>
      </c>
      <c r="D36" s="142">
        <v>6737</v>
      </c>
      <c r="E36" s="142">
        <v>1050</v>
      </c>
      <c r="F36" s="142">
        <v>876.9</v>
      </c>
      <c r="G36" s="142">
        <v>13.016179308297463</v>
      </c>
      <c r="H36" s="341">
        <v>85719</v>
      </c>
      <c r="I36" s="341">
        <v>46530</v>
      </c>
      <c r="J36" s="143">
        <v>54.282014489203092</v>
      </c>
      <c r="K36" s="386"/>
      <c r="L36" s="386"/>
      <c r="M36" s="387"/>
      <c r="N36" s="55" t="s">
        <v>56</v>
      </c>
      <c r="O36" s="28" t="s">
        <v>57</v>
      </c>
      <c r="P36" s="341">
        <v>56421</v>
      </c>
      <c r="Q36" s="341">
        <v>45569</v>
      </c>
      <c r="R36" s="142">
        <v>80.766026833980249</v>
      </c>
      <c r="S36" s="341">
        <v>29298</v>
      </c>
      <c r="T36" s="341">
        <v>961</v>
      </c>
      <c r="U36" s="142">
        <v>3.2800873779780195</v>
      </c>
      <c r="V36" s="341">
        <v>0</v>
      </c>
      <c r="W36" s="341">
        <v>0</v>
      </c>
      <c r="X36" s="143">
        <v>0</v>
      </c>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row>
    <row r="37" spans="1:208" ht="16.899999999999999" customHeight="1">
      <c r="A37" s="99"/>
      <c r="B37" s="44" t="s">
        <v>58</v>
      </c>
      <c r="C37" s="33" t="s">
        <v>59</v>
      </c>
      <c r="D37" s="142">
        <v>5012</v>
      </c>
      <c r="E37" s="142">
        <v>1281.8</v>
      </c>
      <c r="F37" s="142">
        <v>887</v>
      </c>
      <c r="G37" s="142">
        <v>17.697525937749401</v>
      </c>
      <c r="H37" s="341">
        <v>81860</v>
      </c>
      <c r="I37" s="341">
        <v>52044</v>
      </c>
      <c r="J37" s="143">
        <v>63.576838504764233</v>
      </c>
      <c r="K37" s="386"/>
      <c r="L37" s="386"/>
      <c r="M37" s="387"/>
      <c r="N37" s="44" t="s">
        <v>58</v>
      </c>
      <c r="O37" s="33" t="s">
        <v>59</v>
      </c>
      <c r="P37" s="341">
        <v>51989</v>
      </c>
      <c r="Q37" s="341">
        <v>44376</v>
      </c>
      <c r="R37" s="142">
        <v>85.356517724903341</v>
      </c>
      <c r="S37" s="341">
        <v>14462</v>
      </c>
      <c r="T37" s="341">
        <v>6738</v>
      </c>
      <c r="U37" s="142">
        <v>46.591066242566725</v>
      </c>
      <c r="V37" s="341">
        <v>15409</v>
      </c>
      <c r="W37" s="341">
        <v>930</v>
      </c>
      <c r="X37" s="143">
        <v>6.0354338373677718</v>
      </c>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row>
    <row r="38" spans="1:208" ht="16.899999999999999" customHeight="1">
      <c r="A38" s="26"/>
      <c r="B38" s="44" t="s">
        <v>60</v>
      </c>
      <c r="C38" s="56" t="s">
        <v>3104</v>
      </c>
      <c r="D38" s="142">
        <v>13347</v>
      </c>
      <c r="E38" s="142">
        <v>991</v>
      </c>
      <c r="F38" s="142">
        <v>914.7</v>
      </c>
      <c r="G38" s="142">
        <v>6.8532254439199827</v>
      </c>
      <c r="H38" s="341">
        <v>115908</v>
      </c>
      <c r="I38" s="341">
        <v>53485</v>
      </c>
      <c r="J38" s="143">
        <v>46.144355868447391</v>
      </c>
      <c r="K38" s="386"/>
      <c r="L38" s="386"/>
      <c r="M38" s="387"/>
      <c r="N38" s="44" t="s">
        <v>60</v>
      </c>
      <c r="O38" s="56" t="s">
        <v>3104</v>
      </c>
      <c r="P38" s="341">
        <v>56368</v>
      </c>
      <c r="Q38" s="341">
        <v>53485</v>
      </c>
      <c r="R38" s="142">
        <v>94.885395969344316</v>
      </c>
      <c r="S38" s="341">
        <v>46960</v>
      </c>
      <c r="T38" s="341">
        <v>0</v>
      </c>
      <c r="U38" s="142">
        <v>0</v>
      </c>
      <c r="V38" s="341">
        <v>0</v>
      </c>
      <c r="W38" s="341">
        <v>0</v>
      </c>
      <c r="X38" s="143">
        <v>0</v>
      </c>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row>
    <row r="39" spans="1:208" ht="16.899999999999999" customHeight="1">
      <c r="A39" s="26"/>
      <c r="B39" s="44" t="s">
        <v>62</v>
      </c>
      <c r="C39" s="56" t="s">
        <v>3105</v>
      </c>
      <c r="D39" s="142">
        <v>0</v>
      </c>
      <c r="E39" s="142">
        <v>0</v>
      </c>
      <c r="F39" s="142">
        <v>0</v>
      </c>
      <c r="G39" s="142">
        <v>0</v>
      </c>
      <c r="H39" s="341">
        <v>0</v>
      </c>
      <c r="I39" s="341">
        <v>0</v>
      </c>
      <c r="J39" s="143">
        <v>0</v>
      </c>
      <c r="K39" s="386"/>
      <c r="L39" s="386"/>
      <c r="M39" s="387"/>
      <c r="N39" s="44" t="s">
        <v>62</v>
      </c>
      <c r="O39" s="56" t="s">
        <v>3105</v>
      </c>
      <c r="P39" s="341">
        <v>0</v>
      </c>
      <c r="Q39" s="341">
        <v>0</v>
      </c>
      <c r="R39" s="142">
        <v>0</v>
      </c>
      <c r="S39" s="341">
        <v>0</v>
      </c>
      <c r="T39" s="341">
        <v>0</v>
      </c>
      <c r="U39" s="142">
        <v>0</v>
      </c>
      <c r="V39" s="341">
        <v>12580</v>
      </c>
      <c r="W39" s="341">
        <v>0</v>
      </c>
      <c r="X39" s="143">
        <v>0</v>
      </c>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row>
    <row r="40" spans="1:208" ht="16.899999999999999" customHeight="1">
      <c r="A40" s="26"/>
      <c r="B40" s="466" t="s">
        <v>64</v>
      </c>
      <c r="C40" s="43" t="s">
        <v>65</v>
      </c>
      <c r="D40" s="144">
        <v>6533</v>
      </c>
      <c r="E40" s="144">
        <v>1057</v>
      </c>
      <c r="F40" s="144">
        <v>743.1</v>
      </c>
      <c r="G40" s="144">
        <v>11.374559926526864</v>
      </c>
      <c r="H40" s="342">
        <v>88020</v>
      </c>
      <c r="I40" s="342">
        <v>38615</v>
      </c>
      <c r="J40" s="145">
        <v>43.870711201999548</v>
      </c>
      <c r="K40" s="386"/>
      <c r="L40" s="386"/>
      <c r="M40" s="387"/>
      <c r="N40" s="466" t="s">
        <v>64</v>
      </c>
      <c r="O40" s="43" t="s">
        <v>65</v>
      </c>
      <c r="P40" s="342">
        <v>50054</v>
      </c>
      <c r="Q40" s="342">
        <v>38615</v>
      </c>
      <c r="R40" s="144">
        <v>77.146681583889404</v>
      </c>
      <c r="S40" s="342">
        <v>37966</v>
      </c>
      <c r="T40" s="342">
        <v>0</v>
      </c>
      <c r="U40" s="144">
        <v>0</v>
      </c>
      <c r="V40" s="342">
        <v>0</v>
      </c>
      <c r="W40" s="342">
        <v>0</v>
      </c>
      <c r="X40" s="145">
        <v>0</v>
      </c>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row>
    <row r="41" spans="1:208" ht="16.899999999999999" customHeight="1">
      <c r="A41" s="26"/>
      <c r="B41" s="467"/>
      <c r="C41" s="43" t="s">
        <v>66</v>
      </c>
      <c r="D41" s="144">
        <v>2971</v>
      </c>
      <c r="E41" s="144">
        <v>271</v>
      </c>
      <c r="F41" s="144">
        <v>268.10000000000002</v>
      </c>
      <c r="G41" s="144">
        <v>9.0238976775496464</v>
      </c>
      <c r="H41" s="342">
        <v>16845</v>
      </c>
      <c r="I41" s="342">
        <v>7624</v>
      </c>
      <c r="J41" s="145">
        <v>45.259720985455623</v>
      </c>
      <c r="K41" s="386"/>
      <c r="L41" s="386"/>
      <c r="M41" s="387"/>
      <c r="N41" s="467"/>
      <c r="O41" s="43" t="s">
        <v>66</v>
      </c>
      <c r="P41" s="342">
        <v>8297</v>
      </c>
      <c r="Q41" s="342">
        <v>7263</v>
      </c>
      <c r="R41" s="144">
        <v>87.537664215981678</v>
      </c>
      <c r="S41" s="342">
        <v>8548</v>
      </c>
      <c r="T41" s="342">
        <v>361</v>
      </c>
      <c r="U41" s="144">
        <v>4.2232101076275157</v>
      </c>
      <c r="V41" s="342">
        <v>0</v>
      </c>
      <c r="W41" s="342">
        <v>0</v>
      </c>
      <c r="X41" s="145">
        <v>0</v>
      </c>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row>
    <row r="42" spans="1:208" ht="16.899999999999999" customHeight="1">
      <c r="A42" s="26"/>
      <c r="B42" s="467"/>
      <c r="C42" s="43" t="s">
        <v>67</v>
      </c>
      <c r="D42" s="144">
        <v>2985</v>
      </c>
      <c r="E42" s="144">
        <v>302</v>
      </c>
      <c r="F42" s="144">
        <v>286.8</v>
      </c>
      <c r="G42" s="144">
        <v>9.6080402010050268</v>
      </c>
      <c r="H42" s="342">
        <v>18448</v>
      </c>
      <c r="I42" s="342">
        <v>11532</v>
      </c>
      <c r="J42" s="145">
        <v>62.510841283607974</v>
      </c>
      <c r="K42" s="386"/>
      <c r="L42" s="386"/>
      <c r="M42" s="387"/>
      <c r="N42" s="467"/>
      <c r="O42" s="43" t="s">
        <v>67</v>
      </c>
      <c r="P42" s="342">
        <v>11809</v>
      </c>
      <c r="Q42" s="342">
        <v>11532</v>
      </c>
      <c r="R42" s="144">
        <v>97.654331442120409</v>
      </c>
      <c r="S42" s="342">
        <v>6639</v>
      </c>
      <c r="T42" s="342">
        <v>0</v>
      </c>
      <c r="U42" s="144">
        <v>0</v>
      </c>
      <c r="V42" s="342">
        <v>0</v>
      </c>
      <c r="W42" s="342">
        <v>0</v>
      </c>
      <c r="X42" s="145">
        <v>0</v>
      </c>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row>
    <row r="43" spans="1:208" ht="16.899999999999999" customHeight="1">
      <c r="A43" s="26"/>
      <c r="B43" s="467"/>
      <c r="C43" s="43" t="s">
        <v>68</v>
      </c>
      <c r="D43" s="144">
        <v>3863</v>
      </c>
      <c r="E43" s="144">
        <v>225</v>
      </c>
      <c r="F43" s="144">
        <v>127.7</v>
      </c>
      <c r="G43" s="144">
        <v>3.3057209422728455</v>
      </c>
      <c r="H43" s="342">
        <v>21303</v>
      </c>
      <c r="I43" s="342">
        <v>4506</v>
      </c>
      <c r="J43" s="145">
        <v>21.151950429516969</v>
      </c>
      <c r="K43" s="386"/>
      <c r="L43" s="386"/>
      <c r="M43" s="387"/>
      <c r="N43" s="467"/>
      <c r="O43" s="43" t="s">
        <v>68</v>
      </c>
      <c r="P43" s="342">
        <v>10931</v>
      </c>
      <c r="Q43" s="342">
        <v>2506</v>
      </c>
      <c r="R43" s="144">
        <v>22.925624371054798</v>
      </c>
      <c r="S43" s="342">
        <v>10372</v>
      </c>
      <c r="T43" s="342">
        <v>2000</v>
      </c>
      <c r="U43" s="144">
        <v>19.282684149633628</v>
      </c>
      <c r="V43" s="342">
        <v>0</v>
      </c>
      <c r="W43" s="342">
        <v>0</v>
      </c>
      <c r="X43" s="145">
        <v>0</v>
      </c>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row>
    <row r="44" spans="1:208" ht="16.899999999999999" customHeight="1">
      <c r="A44" s="26"/>
      <c r="B44" s="468"/>
      <c r="C44" s="33" t="s">
        <v>34</v>
      </c>
      <c r="D44" s="142">
        <v>16352</v>
      </c>
      <c r="E44" s="142">
        <v>1855</v>
      </c>
      <c r="F44" s="142">
        <v>1425.7</v>
      </c>
      <c r="G44" s="142">
        <v>8.7188111545988267</v>
      </c>
      <c r="H44" s="341">
        <v>144616</v>
      </c>
      <c r="I44" s="341">
        <v>62277</v>
      </c>
      <c r="J44" s="143">
        <v>43.063699728937323</v>
      </c>
      <c r="K44" s="386"/>
      <c r="L44" s="386"/>
      <c r="M44" s="387"/>
      <c r="N44" s="468"/>
      <c r="O44" s="33" t="s">
        <v>34</v>
      </c>
      <c r="P44" s="341">
        <v>81091</v>
      </c>
      <c r="Q44" s="341">
        <v>59916</v>
      </c>
      <c r="R44" s="142">
        <v>73.887361112823868</v>
      </c>
      <c r="S44" s="341">
        <v>63525</v>
      </c>
      <c r="T44" s="341">
        <v>2361</v>
      </c>
      <c r="U44" s="142">
        <v>3.7166469893742624</v>
      </c>
      <c r="V44" s="341">
        <v>0</v>
      </c>
      <c r="W44" s="341">
        <v>0</v>
      </c>
      <c r="X44" s="143">
        <v>0</v>
      </c>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row>
    <row r="45" spans="1:208" ht="16.899999999999999" customHeight="1">
      <c r="A45" s="26"/>
      <c r="B45" s="44" t="s">
        <v>69</v>
      </c>
      <c r="C45" s="33" t="s">
        <v>70</v>
      </c>
      <c r="D45" s="140">
        <v>4904</v>
      </c>
      <c r="E45" s="140">
        <v>1915</v>
      </c>
      <c r="F45" s="140">
        <v>1832.3</v>
      </c>
      <c r="G45" s="140">
        <v>37.363376835236537</v>
      </c>
      <c r="H45" s="340">
        <v>154946</v>
      </c>
      <c r="I45" s="340">
        <v>145161</v>
      </c>
      <c r="J45" s="141">
        <v>93.684896673679859</v>
      </c>
      <c r="K45" s="386"/>
      <c r="L45" s="386"/>
      <c r="M45" s="387"/>
      <c r="N45" s="44" t="s">
        <v>69</v>
      </c>
      <c r="O45" s="33" t="s">
        <v>70</v>
      </c>
      <c r="P45" s="340">
        <v>114380</v>
      </c>
      <c r="Q45" s="340">
        <v>114380</v>
      </c>
      <c r="R45" s="140">
        <v>100</v>
      </c>
      <c r="S45" s="340">
        <v>40566</v>
      </c>
      <c r="T45" s="340">
        <v>30781</v>
      </c>
      <c r="U45" s="140">
        <v>75.878814770990488</v>
      </c>
      <c r="V45" s="340">
        <v>0</v>
      </c>
      <c r="W45" s="340">
        <v>0</v>
      </c>
      <c r="X45" s="141">
        <v>0</v>
      </c>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row>
    <row r="46" spans="1:208" ht="16.899999999999999" customHeight="1">
      <c r="A46" s="26"/>
      <c r="B46" s="44" t="s">
        <v>71</v>
      </c>
      <c r="C46" s="33" t="s">
        <v>72</v>
      </c>
      <c r="D46" s="142">
        <v>5855</v>
      </c>
      <c r="E46" s="142">
        <v>599</v>
      </c>
      <c r="F46" s="142">
        <v>403.1</v>
      </c>
      <c r="G46" s="142">
        <v>6.88471391972673</v>
      </c>
      <c r="H46" s="341">
        <v>55953</v>
      </c>
      <c r="I46" s="341">
        <v>21651</v>
      </c>
      <c r="J46" s="143">
        <v>38.694976140689505</v>
      </c>
      <c r="K46" s="386"/>
      <c r="L46" s="386"/>
      <c r="M46" s="387"/>
      <c r="N46" s="44" t="s">
        <v>71</v>
      </c>
      <c r="O46" s="33" t="s">
        <v>72</v>
      </c>
      <c r="P46" s="341">
        <v>30472</v>
      </c>
      <c r="Q46" s="341">
        <v>21651</v>
      </c>
      <c r="R46" s="142">
        <v>71.052113415594647</v>
      </c>
      <c r="S46" s="341">
        <v>25481</v>
      </c>
      <c r="T46" s="341">
        <v>0</v>
      </c>
      <c r="U46" s="142">
        <v>0</v>
      </c>
      <c r="V46" s="341">
        <v>0</v>
      </c>
      <c r="W46" s="341">
        <v>0</v>
      </c>
      <c r="X46" s="143">
        <v>0</v>
      </c>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row>
    <row r="47" spans="1:208" ht="16.899999999999999" customHeight="1">
      <c r="A47" s="26"/>
      <c r="B47" s="57" t="s">
        <v>73</v>
      </c>
      <c r="C47" s="33" t="s">
        <v>74</v>
      </c>
      <c r="D47" s="142">
        <v>6749</v>
      </c>
      <c r="E47" s="142">
        <v>1487</v>
      </c>
      <c r="F47" s="142">
        <v>1395.04</v>
      </c>
      <c r="G47" s="142">
        <v>20.670321529115423</v>
      </c>
      <c r="H47" s="341">
        <v>119162</v>
      </c>
      <c r="I47" s="341">
        <v>89140</v>
      </c>
      <c r="J47" s="143">
        <v>74.805726657827165</v>
      </c>
      <c r="K47" s="386"/>
      <c r="L47" s="386"/>
      <c r="M47" s="387"/>
      <c r="N47" s="57" t="s">
        <v>73</v>
      </c>
      <c r="O47" s="33" t="s">
        <v>74</v>
      </c>
      <c r="P47" s="341">
        <v>90753</v>
      </c>
      <c r="Q47" s="341">
        <v>89140</v>
      </c>
      <c r="R47" s="142">
        <v>98.222648287108967</v>
      </c>
      <c r="S47" s="341">
        <v>28409</v>
      </c>
      <c r="T47" s="341">
        <v>0</v>
      </c>
      <c r="U47" s="142">
        <v>0</v>
      </c>
      <c r="V47" s="341">
        <v>0</v>
      </c>
      <c r="W47" s="341">
        <v>0</v>
      </c>
      <c r="X47" s="143">
        <v>0</v>
      </c>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row>
    <row r="48" spans="1:208" ht="16.899999999999999" customHeight="1">
      <c r="A48" s="26"/>
      <c r="B48" s="459" t="s">
        <v>75</v>
      </c>
      <c r="C48" s="43" t="s">
        <v>76</v>
      </c>
      <c r="D48" s="144">
        <v>4555</v>
      </c>
      <c r="E48" s="144">
        <v>2220</v>
      </c>
      <c r="F48" s="144">
        <v>1936.7</v>
      </c>
      <c r="G48" s="144">
        <v>42.518111964873768</v>
      </c>
      <c r="H48" s="342">
        <v>224835</v>
      </c>
      <c r="I48" s="342">
        <v>168626</v>
      </c>
      <c r="J48" s="145">
        <v>74.999888807347617</v>
      </c>
      <c r="K48" s="386"/>
      <c r="L48" s="386"/>
      <c r="M48" s="387"/>
      <c r="N48" s="459" t="s">
        <v>75</v>
      </c>
      <c r="O48" s="43" t="s">
        <v>76</v>
      </c>
      <c r="P48" s="342">
        <v>198146</v>
      </c>
      <c r="Q48" s="342">
        <v>165666</v>
      </c>
      <c r="R48" s="144">
        <v>83.608046591906984</v>
      </c>
      <c r="S48" s="342">
        <v>26689</v>
      </c>
      <c r="T48" s="342">
        <v>2960</v>
      </c>
      <c r="U48" s="144">
        <v>11.090711529094383</v>
      </c>
      <c r="V48" s="342">
        <v>0</v>
      </c>
      <c r="W48" s="342">
        <v>0</v>
      </c>
      <c r="X48" s="145">
        <v>0</v>
      </c>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row>
    <row r="49" spans="1:208" ht="16.899999999999999" customHeight="1">
      <c r="A49" s="26"/>
      <c r="B49" s="460"/>
      <c r="C49" s="43" t="s">
        <v>77</v>
      </c>
      <c r="D49" s="144">
        <v>1480</v>
      </c>
      <c r="E49" s="144">
        <v>541</v>
      </c>
      <c r="F49" s="144">
        <v>525</v>
      </c>
      <c r="G49" s="144">
        <v>35.472972972972968</v>
      </c>
      <c r="H49" s="342">
        <v>42585</v>
      </c>
      <c r="I49" s="342">
        <v>31154</v>
      </c>
      <c r="J49" s="145">
        <v>73.157214981801104</v>
      </c>
      <c r="K49" s="386"/>
      <c r="L49" s="386"/>
      <c r="M49" s="387"/>
      <c r="N49" s="460"/>
      <c r="O49" s="43" t="s">
        <v>77</v>
      </c>
      <c r="P49" s="342">
        <v>32023</v>
      </c>
      <c r="Q49" s="342">
        <v>29769</v>
      </c>
      <c r="R49" s="144">
        <v>92.961309059113759</v>
      </c>
      <c r="S49" s="342">
        <v>10562</v>
      </c>
      <c r="T49" s="342">
        <v>1385</v>
      </c>
      <c r="U49" s="144">
        <v>13.113046771444804</v>
      </c>
      <c r="V49" s="342">
        <v>0</v>
      </c>
      <c r="W49" s="342">
        <v>0</v>
      </c>
      <c r="X49" s="145">
        <v>0</v>
      </c>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row>
    <row r="50" spans="1:208" ht="16.899999999999999" customHeight="1">
      <c r="A50" s="26"/>
      <c r="B50" s="461"/>
      <c r="C50" s="33" t="s">
        <v>34</v>
      </c>
      <c r="D50" s="142">
        <v>6035</v>
      </c>
      <c r="E50" s="142">
        <v>2761</v>
      </c>
      <c r="F50" s="142">
        <v>2461.6999999999998</v>
      </c>
      <c r="G50" s="142">
        <v>40.790389395194694</v>
      </c>
      <c r="H50" s="341">
        <v>267420</v>
      </c>
      <c r="I50" s="341">
        <v>199780</v>
      </c>
      <c r="J50" s="143">
        <v>74.706454266696582</v>
      </c>
      <c r="K50" s="386"/>
      <c r="L50" s="386"/>
      <c r="M50" s="387"/>
      <c r="N50" s="461"/>
      <c r="O50" s="33" t="s">
        <v>34</v>
      </c>
      <c r="P50" s="341">
        <v>230169</v>
      </c>
      <c r="Q50" s="341">
        <v>195435</v>
      </c>
      <c r="R50" s="142">
        <v>84.909349217314229</v>
      </c>
      <c r="S50" s="341">
        <v>37251</v>
      </c>
      <c r="T50" s="341">
        <v>4345</v>
      </c>
      <c r="U50" s="142">
        <v>11.664116399559743</v>
      </c>
      <c r="V50" s="341">
        <v>0</v>
      </c>
      <c r="W50" s="341">
        <v>0</v>
      </c>
      <c r="X50" s="143">
        <v>0</v>
      </c>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row>
    <row r="51" spans="1:208" ht="16.899999999999999" customHeight="1">
      <c r="A51" s="26"/>
      <c r="B51" s="44" t="s">
        <v>78</v>
      </c>
      <c r="C51" s="33" t="s">
        <v>79</v>
      </c>
      <c r="D51" s="142">
        <v>4474</v>
      </c>
      <c r="E51" s="142">
        <v>1584</v>
      </c>
      <c r="F51" s="142">
        <v>1535.8</v>
      </c>
      <c r="G51" s="142">
        <v>34.327223960661598</v>
      </c>
      <c r="H51" s="341">
        <v>149134</v>
      </c>
      <c r="I51" s="341">
        <v>129740</v>
      </c>
      <c r="J51" s="143">
        <v>86.995587860581765</v>
      </c>
      <c r="K51" s="386"/>
      <c r="L51" s="386"/>
      <c r="M51" s="387"/>
      <c r="N51" s="44" t="s">
        <v>78</v>
      </c>
      <c r="O51" s="33" t="s">
        <v>79</v>
      </c>
      <c r="P51" s="341">
        <v>129494</v>
      </c>
      <c r="Q51" s="341">
        <v>129365</v>
      </c>
      <c r="R51" s="142">
        <v>99.900381484856439</v>
      </c>
      <c r="S51" s="341">
        <v>19640</v>
      </c>
      <c r="T51" s="341">
        <v>375</v>
      </c>
      <c r="U51" s="142">
        <v>1.909368635437882</v>
      </c>
      <c r="V51" s="341">
        <v>0</v>
      </c>
      <c r="W51" s="341">
        <v>0</v>
      </c>
      <c r="X51" s="143">
        <v>0</v>
      </c>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row>
    <row r="52" spans="1:208" ht="16.899999999999999" customHeight="1">
      <c r="A52" s="99"/>
      <c r="B52" s="44" t="s">
        <v>80</v>
      </c>
      <c r="C52" s="33" t="s">
        <v>81</v>
      </c>
      <c r="D52" s="142">
        <v>2526</v>
      </c>
      <c r="E52" s="142">
        <v>818</v>
      </c>
      <c r="F52" s="142">
        <v>688.9</v>
      </c>
      <c r="G52" s="142">
        <v>27.272367379255741</v>
      </c>
      <c r="H52" s="341">
        <v>75422</v>
      </c>
      <c r="I52" s="341">
        <v>55667</v>
      </c>
      <c r="J52" s="143">
        <v>73.80737715785844</v>
      </c>
      <c r="K52" s="386"/>
      <c r="L52" s="386"/>
      <c r="M52" s="387"/>
      <c r="N52" s="44" t="s">
        <v>80</v>
      </c>
      <c r="O52" s="33" t="s">
        <v>81</v>
      </c>
      <c r="P52" s="341">
        <v>59997</v>
      </c>
      <c r="Q52" s="341">
        <v>55667</v>
      </c>
      <c r="R52" s="142">
        <v>92.78297248195743</v>
      </c>
      <c r="S52" s="341">
        <v>15425</v>
      </c>
      <c r="T52" s="341">
        <v>0</v>
      </c>
      <c r="U52" s="142">
        <v>0</v>
      </c>
      <c r="V52" s="341">
        <v>0</v>
      </c>
      <c r="W52" s="341">
        <v>0</v>
      </c>
      <c r="X52" s="143">
        <v>0</v>
      </c>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row>
    <row r="53" spans="1:208" ht="16.899999999999999" customHeight="1">
      <c r="A53" s="26"/>
      <c r="B53" s="57" t="s">
        <v>82</v>
      </c>
      <c r="C53" s="33" t="s">
        <v>3106</v>
      </c>
      <c r="D53" s="142">
        <v>8240</v>
      </c>
      <c r="E53" s="142">
        <v>2020</v>
      </c>
      <c r="F53" s="142">
        <v>1738</v>
      </c>
      <c r="G53" s="142">
        <v>21.092233009708739</v>
      </c>
      <c r="H53" s="341">
        <v>154414</v>
      </c>
      <c r="I53" s="341">
        <v>105663</v>
      </c>
      <c r="J53" s="143">
        <v>68.428380846296321</v>
      </c>
      <c r="K53" s="386"/>
      <c r="L53" s="386"/>
      <c r="M53" s="387"/>
      <c r="N53" s="57" t="s">
        <v>82</v>
      </c>
      <c r="O53" s="33" t="s">
        <v>3106</v>
      </c>
      <c r="P53" s="341">
        <v>112568</v>
      </c>
      <c r="Q53" s="341">
        <v>101753</v>
      </c>
      <c r="R53" s="142">
        <v>90.392473882453274</v>
      </c>
      <c r="S53" s="341">
        <v>41846</v>
      </c>
      <c r="T53" s="341">
        <v>3910</v>
      </c>
      <c r="U53" s="142">
        <v>9.3437843521483526</v>
      </c>
      <c r="V53" s="341">
        <v>0</v>
      </c>
      <c r="W53" s="341">
        <v>0</v>
      </c>
      <c r="X53" s="143">
        <v>0</v>
      </c>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row>
    <row r="54" spans="1:208" ht="16.899999999999999" customHeight="1">
      <c r="A54" s="26"/>
      <c r="B54" s="44" t="s">
        <v>84</v>
      </c>
      <c r="C54" s="33" t="s">
        <v>85</v>
      </c>
      <c r="D54" s="142">
        <v>1984</v>
      </c>
      <c r="E54" s="142">
        <v>682</v>
      </c>
      <c r="F54" s="142">
        <v>582.79999999999995</v>
      </c>
      <c r="G54" s="142">
        <v>29.374999999999996</v>
      </c>
      <c r="H54" s="341">
        <v>69547</v>
      </c>
      <c r="I54" s="341">
        <v>50034</v>
      </c>
      <c r="J54" s="143">
        <v>71.942714998490231</v>
      </c>
      <c r="K54" s="386"/>
      <c r="L54" s="386"/>
      <c r="M54" s="387"/>
      <c r="N54" s="44" t="s">
        <v>84</v>
      </c>
      <c r="O54" s="33" t="s">
        <v>85</v>
      </c>
      <c r="P54" s="341">
        <v>53342</v>
      </c>
      <c r="Q54" s="341">
        <v>50034</v>
      </c>
      <c r="R54" s="142">
        <v>93.79850774249185</v>
      </c>
      <c r="S54" s="341">
        <v>16205</v>
      </c>
      <c r="T54" s="341">
        <v>0</v>
      </c>
      <c r="U54" s="142">
        <v>0</v>
      </c>
      <c r="V54" s="341">
        <v>0</v>
      </c>
      <c r="W54" s="341">
        <v>0</v>
      </c>
      <c r="X54" s="143">
        <v>0</v>
      </c>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row>
    <row r="55" spans="1:208" ht="16.899999999999999" customHeight="1">
      <c r="A55" s="26"/>
      <c r="B55" s="459" t="s">
        <v>86</v>
      </c>
      <c r="C55" s="43" t="s">
        <v>87</v>
      </c>
      <c r="D55" s="144">
        <v>2727</v>
      </c>
      <c r="E55" s="144">
        <v>805</v>
      </c>
      <c r="F55" s="144">
        <v>745.9</v>
      </c>
      <c r="G55" s="144">
        <v>27.352401906857356</v>
      </c>
      <c r="H55" s="342">
        <v>63350</v>
      </c>
      <c r="I55" s="342">
        <v>44686</v>
      </c>
      <c r="J55" s="145">
        <v>70.538279400157862</v>
      </c>
      <c r="K55" s="386"/>
      <c r="L55" s="386"/>
      <c r="M55" s="387"/>
      <c r="N55" s="459" t="s">
        <v>86</v>
      </c>
      <c r="O55" s="43" t="s">
        <v>87</v>
      </c>
      <c r="P55" s="342">
        <v>35369</v>
      </c>
      <c r="Q55" s="342">
        <v>34468</v>
      </c>
      <c r="R55" s="144">
        <v>97.452571460883831</v>
      </c>
      <c r="S55" s="342">
        <v>27981</v>
      </c>
      <c r="T55" s="342">
        <v>10218</v>
      </c>
      <c r="U55" s="144">
        <v>36.517636967942536</v>
      </c>
      <c r="V55" s="342">
        <v>0</v>
      </c>
      <c r="W55" s="342">
        <v>0</v>
      </c>
      <c r="X55" s="145">
        <v>0</v>
      </c>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row>
    <row r="56" spans="1:208" ht="16.899999999999999" customHeight="1">
      <c r="A56" s="26"/>
      <c r="B56" s="460"/>
      <c r="C56" s="43" t="s">
        <v>3073</v>
      </c>
      <c r="D56" s="144">
        <v>2488</v>
      </c>
      <c r="E56" s="144">
        <v>559</v>
      </c>
      <c r="F56" s="144">
        <v>459.5</v>
      </c>
      <c r="G56" s="144">
        <v>18.468649517684888</v>
      </c>
      <c r="H56" s="342">
        <v>50358</v>
      </c>
      <c r="I56" s="342">
        <v>30404</v>
      </c>
      <c r="J56" s="145">
        <v>60.375709916994325</v>
      </c>
      <c r="K56" s="386"/>
      <c r="L56" s="386"/>
      <c r="M56" s="387"/>
      <c r="N56" s="460"/>
      <c r="O56" s="43" t="s">
        <v>3073</v>
      </c>
      <c r="P56" s="342">
        <v>34032</v>
      </c>
      <c r="Q56" s="342">
        <v>30404</v>
      </c>
      <c r="R56" s="144">
        <v>89.339445228020679</v>
      </c>
      <c r="S56" s="342">
        <v>16326</v>
      </c>
      <c r="T56" s="342">
        <v>0</v>
      </c>
      <c r="U56" s="144">
        <v>0</v>
      </c>
      <c r="V56" s="342">
        <v>0</v>
      </c>
      <c r="W56" s="342">
        <v>0</v>
      </c>
      <c r="X56" s="145">
        <v>0</v>
      </c>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row>
    <row r="57" spans="1:208" ht="16.899999999999999" customHeight="1">
      <c r="A57" s="26"/>
      <c r="B57" s="461"/>
      <c r="C57" s="33" t="s">
        <v>34</v>
      </c>
      <c r="D57" s="142">
        <v>5215</v>
      </c>
      <c r="E57" s="142">
        <v>1364</v>
      </c>
      <c r="F57" s="142">
        <v>1205.4000000000001</v>
      </c>
      <c r="G57" s="142">
        <v>23.114093959731548</v>
      </c>
      <c r="H57" s="341">
        <v>113708</v>
      </c>
      <c r="I57" s="341">
        <v>75090</v>
      </c>
      <c r="J57" s="143">
        <v>66.037569915925005</v>
      </c>
      <c r="K57" s="386"/>
      <c r="L57" s="386"/>
      <c r="M57" s="387"/>
      <c r="N57" s="461"/>
      <c r="O57" s="33" t="s">
        <v>34</v>
      </c>
      <c r="P57" s="341">
        <v>69401</v>
      </c>
      <c r="Q57" s="341">
        <v>64872</v>
      </c>
      <c r="R57" s="142">
        <v>93.47415743289001</v>
      </c>
      <c r="S57" s="341">
        <v>44307</v>
      </c>
      <c r="T57" s="341">
        <v>10218</v>
      </c>
      <c r="U57" s="142">
        <v>23.061818674250116</v>
      </c>
      <c r="V57" s="341">
        <v>0</v>
      </c>
      <c r="W57" s="341">
        <v>0</v>
      </c>
      <c r="X57" s="143">
        <v>0</v>
      </c>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row>
    <row r="58" spans="1:208" ht="16.899999999999999" customHeight="1">
      <c r="A58" s="26"/>
      <c r="B58" s="459" t="s">
        <v>89</v>
      </c>
      <c r="C58" s="43" t="s">
        <v>90</v>
      </c>
      <c r="D58" s="146">
        <v>4097</v>
      </c>
      <c r="E58" s="146">
        <v>1035.0999999999999</v>
      </c>
      <c r="F58" s="146">
        <v>882.4</v>
      </c>
      <c r="G58" s="146">
        <v>21.537710519892602</v>
      </c>
      <c r="H58" s="344">
        <v>99428</v>
      </c>
      <c r="I58" s="344">
        <v>65126</v>
      </c>
      <c r="J58" s="147">
        <v>65.500663796918374</v>
      </c>
      <c r="K58" s="386"/>
      <c r="L58" s="386"/>
      <c r="M58" s="387"/>
      <c r="N58" s="459" t="s">
        <v>89</v>
      </c>
      <c r="O58" s="43" t="s">
        <v>90</v>
      </c>
      <c r="P58" s="344">
        <v>74264</v>
      </c>
      <c r="Q58" s="344">
        <v>65126</v>
      </c>
      <c r="R58" s="146">
        <v>87.695249380588166</v>
      </c>
      <c r="S58" s="344">
        <v>25164</v>
      </c>
      <c r="T58" s="344">
        <v>0</v>
      </c>
      <c r="U58" s="146">
        <v>0</v>
      </c>
      <c r="V58" s="344">
        <v>0</v>
      </c>
      <c r="W58" s="344">
        <v>0</v>
      </c>
      <c r="X58" s="147">
        <v>0</v>
      </c>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row>
    <row r="59" spans="1:208" ht="16.899999999999999" customHeight="1">
      <c r="A59" s="26"/>
      <c r="B59" s="460"/>
      <c r="C59" s="43" t="s">
        <v>91</v>
      </c>
      <c r="D59" s="146">
        <v>1773</v>
      </c>
      <c r="E59" s="146">
        <v>599.4</v>
      </c>
      <c r="F59" s="146">
        <v>575.20000000000005</v>
      </c>
      <c r="G59" s="146">
        <v>32.442188381274676</v>
      </c>
      <c r="H59" s="344">
        <v>69002</v>
      </c>
      <c r="I59" s="344">
        <v>47552</v>
      </c>
      <c r="J59" s="147">
        <v>68.913944523347155</v>
      </c>
      <c r="K59" s="386"/>
      <c r="L59" s="386"/>
      <c r="M59" s="387"/>
      <c r="N59" s="460"/>
      <c r="O59" s="43" t="s">
        <v>91</v>
      </c>
      <c r="P59" s="344">
        <v>59047</v>
      </c>
      <c r="Q59" s="344">
        <v>47552</v>
      </c>
      <c r="R59" s="146">
        <v>80.532457195115754</v>
      </c>
      <c r="S59" s="344">
        <v>9955</v>
      </c>
      <c r="T59" s="344">
        <v>0</v>
      </c>
      <c r="U59" s="146">
        <v>0</v>
      </c>
      <c r="V59" s="344">
        <v>0</v>
      </c>
      <c r="W59" s="344">
        <v>0</v>
      </c>
      <c r="X59" s="147">
        <v>0</v>
      </c>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row>
    <row r="60" spans="1:208" ht="16.899999999999999" customHeight="1">
      <c r="A60" s="26"/>
      <c r="B60" s="461"/>
      <c r="C60" s="33" t="s">
        <v>34</v>
      </c>
      <c r="D60" s="142">
        <v>5870</v>
      </c>
      <c r="E60" s="142">
        <v>1634.5</v>
      </c>
      <c r="F60" s="142">
        <v>1457.6</v>
      </c>
      <c r="G60" s="142">
        <v>24.831345826235093</v>
      </c>
      <c r="H60" s="341">
        <v>168430</v>
      </c>
      <c r="I60" s="341">
        <v>112678</v>
      </c>
      <c r="J60" s="143">
        <v>66.899008490173955</v>
      </c>
      <c r="K60" s="386"/>
      <c r="L60" s="386"/>
      <c r="M60" s="387"/>
      <c r="N60" s="461"/>
      <c r="O60" s="33" t="s">
        <v>34</v>
      </c>
      <c r="P60" s="341">
        <v>133311</v>
      </c>
      <c r="Q60" s="341">
        <v>112678</v>
      </c>
      <c r="R60" s="142">
        <v>84.522657545138813</v>
      </c>
      <c r="S60" s="341">
        <v>35119</v>
      </c>
      <c r="T60" s="341">
        <v>0</v>
      </c>
      <c r="U60" s="142">
        <v>0</v>
      </c>
      <c r="V60" s="341">
        <v>0</v>
      </c>
      <c r="W60" s="341">
        <v>0</v>
      </c>
      <c r="X60" s="143">
        <v>0</v>
      </c>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row>
    <row r="61" spans="1:208" ht="16.899999999999999" customHeight="1">
      <c r="A61" s="26"/>
      <c r="B61" s="459" t="s">
        <v>92</v>
      </c>
      <c r="C61" s="43" t="s">
        <v>93</v>
      </c>
      <c r="D61" s="144">
        <v>3395</v>
      </c>
      <c r="E61" s="144">
        <v>334</v>
      </c>
      <c r="F61" s="144">
        <v>277.60000000000002</v>
      </c>
      <c r="G61" s="144">
        <v>8.1767304860088377</v>
      </c>
      <c r="H61" s="342">
        <v>53653</v>
      </c>
      <c r="I61" s="342">
        <v>23067</v>
      </c>
      <c r="J61" s="145">
        <v>42.992936089314668</v>
      </c>
      <c r="K61" s="386"/>
      <c r="L61" s="386"/>
      <c r="M61" s="387"/>
      <c r="N61" s="459" t="s">
        <v>92</v>
      </c>
      <c r="O61" s="43" t="s">
        <v>93</v>
      </c>
      <c r="P61" s="342">
        <v>36116</v>
      </c>
      <c r="Q61" s="342">
        <v>22880</v>
      </c>
      <c r="R61" s="144">
        <v>63.351423191937094</v>
      </c>
      <c r="S61" s="342">
        <v>17537</v>
      </c>
      <c r="T61" s="342">
        <v>187</v>
      </c>
      <c r="U61" s="144">
        <v>1.0663169299195985</v>
      </c>
      <c r="V61" s="342">
        <v>0</v>
      </c>
      <c r="W61" s="342">
        <v>0</v>
      </c>
      <c r="X61" s="145">
        <v>0</v>
      </c>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row>
    <row r="62" spans="1:208" ht="16.899999999999999" customHeight="1">
      <c r="A62" s="26"/>
      <c r="B62" s="460"/>
      <c r="C62" s="43" t="s">
        <v>94</v>
      </c>
      <c r="D62" s="144">
        <v>1595</v>
      </c>
      <c r="E62" s="144">
        <v>353</v>
      </c>
      <c r="F62" s="144">
        <v>332.7</v>
      </c>
      <c r="G62" s="144">
        <v>20.858934169278996</v>
      </c>
      <c r="H62" s="342">
        <v>32891</v>
      </c>
      <c r="I62" s="342">
        <v>23146</v>
      </c>
      <c r="J62" s="145">
        <v>70.371834240369708</v>
      </c>
      <c r="K62" s="386"/>
      <c r="L62" s="386"/>
      <c r="M62" s="387"/>
      <c r="N62" s="460"/>
      <c r="O62" s="43" t="s">
        <v>94</v>
      </c>
      <c r="P62" s="342">
        <v>22373</v>
      </c>
      <c r="Q62" s="342">
        <v>22161</v>
      </c>
      <c r="R62" s="144">
        <v>99.05242926742055</v>
      </c>
      <c r="S62" s="342">
        <v>10518</v>
      </c>
      <c r="T62" s="342">
        <v>985</v>
      </c>
      <c r="U62" s="144">
        <v>9.3648982696330094</v>
      </c>
      <c r="V62" s="342">
        <v>0</v>
      </c>
      <c r="W62" s="342">
        <v>0</v>
      </c>
      <c r="X62" s="145">
        <v>0</v>
      </c>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row>
    <row r="63" spans="1:208" ht="16.899999999999999" customHeight="1">
      <c r="A63" s="26"/>
      <c r="B63" s="460"/>
      <c r="C63" s="43" t="s">
        <v>95</v>
      </c>
      <c r="D63" s="144">
        <v>3000</v>
      </c>
      <c r="E63" s="144">
        <v>512</v>
      </c>
      <c r="F63" s="144">
        <v>477.1</v>
      </c>
      <c r="G63" s="144">
        <v>15.903333333333332</v>
      </c>
      <c r="H63" s="342">
        <v>47168</v>
      </c>
      <c r="I63" s="342">
        <v>31492</v>
      </c>
      <c r="J63" s="145">
        <v>66.765603799185897</v>
      </c>
      <c r="K63" s="386"/>
      <c r="L63" s="386"/>
      <c r="M63" s="387"/>
      <c r="N63" s="460"/>
      <c r="O63" s="43" t="s">
        <v>95</v>
      </c>
      <c r="P63" s="342">
        <v>28083</v>
      </c>
      <c r="Q63" s="342">
        <v>27052</v>
      </c>
      <c r="R63" s="144">
        <v>96.328739807000673</v>
      </c>
      <c r="S63" s="342">
        <v>19085</v>
      </c>
      <c r="T63" s="342">
        <v>4440</v>
      </c>
      <c r="U63" s="144">
        <v>23.264343725438827</v>
      </c>
      <c r="V63" s="342">
        <v>0</v>
      </c>
      <c r="W63" s="342">
        <v>0</v>
      </c>
      <c r="X63" s="145">
        <v>0</v>
      </c>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row>
    <row r="64" spans="1:208" ht="16.899999999999999" customHeight="1">
      <c r="A64" s="26"/>
      <c r="B64" s="461"/>
      <c r="C64" s="33" t="s">
        <v>34</v>
      </c>
      <c r="D64" s="142">
        <v>7990</v>
      </c>
      <c r="E64" s="142">
        <v>1199</v>
      </c>
      <c r="F64" s="142">
        <v>1087.4000000000001</v>
      </c>
      <c r="G64" s="142">
        <v>13.609511889862331</v>
      </c>
      <c r="H64" s="341">
        <v>133712</v>
      </c>
      <c r="I64" s="341">
        <v>77705</v>
      </c>
      <c r="J64" s="143">
        <v>58.113707071915755</v>
      </c>
      <c r="K64" s="386"/>
      <c r="L64" s="386"/>
      <c r="M64" s="387"/>
      <c r="N64" s="461"/>
      <c r="O64" s="33" t="s">
        <v>34</v>
      </c>
      <c r="P64" s="341">
        <v>86572</v>
      </c>
      <c r="Q64" s="341">
        <v>72093</v>
      </c>
      <c r="R64" s="142">
        <v>83.275192903017142</v>
      </c>
      <c r="S64" s="341">
        <v>47140</v>
      </c>
      <c r="T64" s="341">
        <v>5612</v>
      </c>
      <c r="U64" s="142">
        <v>11.904963937208315</v>
      </c>
      <c r="V64" s="341">
        <v>0</v>
      </c>
      <c r="W64" s="341">
        <v>0</v>
      </c>
      <c r="X64" s="143">
        <v>0</v>
      </c>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row>
    <row r="65" spans="1:208" ht="16.899999999999999" customHeight="1">
      <c r="A65" s="26"/>
      <c r="B65" s="44" t="s">
        <v>96</v>
      </c>
      <c r="C65" s="58" t="s">
        <v>97</v>
      </c>
      <c r="D65" s="142">
        <v>6045</v>
      </c>
      <c r="E65" s="142">
        <v>420</v>
      </c>
      <c r="F65" s="142">
        <v>373.2</v>
      </c>
      <c r="G65" s="142">
        <v>6.1736972704714637</v>
      </c>
      <c r="H65" s="341">
        <v>33607</v>
      </c>
      <c r="I65" s="341">
        <v>14753</v>
      </c>
      <c r="J65" s="143">
        <v>43.898592555122448</v>
      </c>
      <c r="K65" s="386"/>
      <c r="L65" s="386"/>
      <c r="M65" s="387"/>
      <c r="N65" s="44" t="s">
        <v>96</v>
      </c>
      <c r="O65" s="58" t="s">
        <v>97</v>
      </c>
      <c r="P65" s="341">
        <v>20230</v>
      </c>
      <c r="Q65" s="341">
        <v>13413</v>
      </c>
      <c r="R65" s="142">
        <v>66.30252100840336</v>
      </c>
      <c r="S65" s="341">
        <v>13377</v>
      </c>
      <c r="T65" s="341">
        <v>1340</v>
      </c>
      <c r="U65" s="142">
        <v>10.017193690663079</v>
      </c>
      <c r="V65" s="341">
        <v>0</v>
      </c>
      <c r="W65" s="341">
        <v>0</v>
      </c>
      <c r="X65" s="143">
        <v>0</v>
      </c>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row>
    <row r="66" spans="1:208" ht="16.5" customHeight="1">
      <c r="A66" s="26"/>
      <c r="B66" s="463" t="s">
        <v>98</v>
      </c>
      <c r="C66" s="43" t="s">
        <v>99</v>
      </c>
      <c r="D66" s="144">
        <v>3403</v>
      </c>
      <c r="E66" s="144">
        <v>414.5</v>
      </c>
      <c r="F66" s="144">
        <v>384.5</v>
      </c>
      <c r="G66" s="144">
        <v>11.298853952394944</v>
      </c>
      <c r="H66" s="342">
        <v>35932</v>
      </c>
      <c r="I66" s="342">
        <v>23029</v>
      </c>
      <c r="J66" s="145">
        <v>64.090504285873322</v>
      </c>
      <c r="K66" s="386"/>
      <c r="L66" s="386"/>
      <c r="M66" s="387"/>
      <c r="N66" s="463" t="s">
        <v>98</v>
      </c>
      <c r="O66" s="43" t="s">
        <v>99</v>
      </c>
      <c r="P66" s="342">
        <v>20456</v>
      </c>
      <c r="Q66" s="342">
        <v>20456</v>
      </c>
      <c r="R66" s="144">
        <v>100</v>
      </c>
      <c r="S66" s="342">
        <v>15476</v>
      </c>
      <c r="T66" s="342">
        <v>2573</v>
      </c>
      <c r="U66" s="144">
        <v>16.625743086068752</v>
      </c>
      <c r="V66" s="342">
        <v>0</v>
      </c>
      <c r="W66" s="342">
        <v>0</v>
      </c>
      <c r="X66" s="145">
        <v>0</v>
      </c>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row>
    <row r="67" spans="1:208" ht="16.899999999999999" customHeight="1">
      <c r="A67" s="26"/>
      <c r="B67" s="464"/>
      <c r="C67" s="43" t="s">
        <v>100</v>
      </c>
      <c r="D67" s="144">
        <v>1554</v>
      </c>
      <c r="E67" s="144">
        <v>177.1</v>
      </c>
      <c r="F67" s="144">
        <v>163.5</v>
      </c>
      <c r="G67" s="144">
        <v>10.521235521235521</v>
      </c>
      <c r="H67" s="342">
        <v>12748</v>
      </c>
      <c r="I67" s="342">
        <v>6393</v>
      </c>
      <c r="J67" s="145">
        <v>50.149042987135239</v>
      </c>
      <c r="K67" s="386"/>
      <c r="L67" s="386"/>
      <c r="M67" s="387"/>
      <c r="N67" s="464"/>
      <c r="O67" s="43" t="s">
        <v>100</v>
      </c>
      <c r="P67" s="342">
        <v>6221</v>
      </c>
      <c r="Q67" s="342">
        <v>6184</v>
      </c>
      <c r="R67" s="144">
        <v>99.405240315061889</v>
      </c>
      <c r="S67" s="342">
        <v>4010</v>
      </c>
      <c r="T67" s="342">
        <v>209</v>
      </c>
      <c r="U67" s="144">
        <v>5.2119700748129674</v>
      </c>
      <c r="V67" s="342">
        <v>2517</v>
      </c>
      <c r="W67" s="342">
        <v>0</v>
      </c>
      <c r="X67" s="145">
        <v>0</v>
      </c>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row>
    <row r="68" spans="1:208" ht="16.899999999999999" customHeight="1">
      <c r="A68" s="26"/>
      <c r="B68" s="464"/>
      <c r="C68" s="43" t="s">
        <v>101</v>
      </c>
      <c r="D68" s="144">
        <v>2571</v>
      </c>
      <c r="E68" s="144">
        <v>184.4</v>
      </c>
      <c r="F68" s="144">
        <v>170</v>
      </c>
      <c r="G68" s="144">
        <v>6.6122131466355514</v>
      </c>
      <c r="H68" s="342">
        <v>15261</v>
      </c>
      <c r="I68" s="342">
        <v>9800</v>
      </c>
      <c r="J68" s="145">
        <v>64.215975362033944</v>
      </c>
      <c r="K68" s="386"/>
      <c r="L68" s="386"/>
      <c r="M68" s="387"/>
      <c r="N68" s="464"/>
      <c r="O68" s="43" t="s">
        <v>101</v>
      </c>
      <c r="P68" s="342">
        <v>10256</v>
      </c>
      <c r="Q68" s="342">
        <v>9425</v>
      </c>
      <c r="R68" s="144">
        <v>91.897425897035873</v>
      </c>
      <c r="S68" s="342">
        <v>5005</v>
      </c>
      <c r="T68" s="342">
        <v>375</v>
      </c>
      <c r="U68" s="144">
        <v>7.4925074925074924</v>
      </c>
      <c r="V68" s="342">
        <v>0</v>
      </c>
      <c r="W68" s="342">
        <v>0</v>
      </c>
      <c r="X68" s="145">
        <v>0</v>
      </c>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row>
    <row r="69" spans="1:208" ht="16.899999999999999" customHeight="1">
      <c r="A69" s="26"/>
      <c r="B69" s="465"/>
      <c r="C69" s="33" t="s">
        <v>34</v>
      </c>
      <c r="D69" s="142">
        <v>7528</v>
      </c>
      <c r="E69" s="142">
        <v>776</v>
      </c>
      <c r="F69" s="142">
        <v>718</v>
      </c>
      <c r="G69" s="142">
        <v>9.5377258235919236</v>
      </c>
      <c r="H69" s="341">
        <v>63941</v>
      </c>
      <c r="I69" s="341">
        <v>39222</v>
      </c>
      <c r="J69" s="143">
        <v>61.340923664002759</v>
      </c>
      <c r="K69" s="386"/>
      <c r="L69" s="386"/>
      <c r="M69" s="387"/>
      <c r="N69" s="465"/>
      <c r="O69" s="33" t="s">
        <v>34</v>
      </c>
      <c r="P69" s="341">
        <v>36933</v>
      </c>
      <c r="Q69" s="341">
        <v>36065</v>
      </c>
      <c r="R69" s="142">
        <v>97.649798283378004</v>
      </c>
      <c r="S69" s="341">
        <v>24491</v>
      </c>
      <c r="T69" s="341">
        <v>3157</v>
      </c>
      <c r="U69" s="142">
        <v>12.890449552896982</v>
      </c>
      <c r="V69" s="341">
        <v>2517</v>
      </c>
      <c r="W69" s="341">
        <v>0</v>
      </c>
      <c r="X69" s="143">
        <v>0</v>
      </c>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row>
    <row r="70" spans="1:208" ht="16.899999999999999" customHeight="1">
      <c r="A70" s="59"/>
      <c r="B70" s="60" t="s">
        <v>102</v>
      </c>
      <c r="C70" s="50" t="s">
        <v>103</v>
      </c>
      <c r="D70" s="142">
        <v>5577</v>
      </c>
      <c r="E70" s="142">
        <v>0</v>
      </c>
      <c r="F70" s="142">
        <v>0</v>
      </c>
      <c r="G70" s="142">
        <v>0</v>
      </c>
      <c r="H70" s="341">
        <v>0</v>
      </c>
      <c r="I70" s="341">
        <v>0</v>
      </c>
      <c r="J70" s="143">
        <v>0</v>
      </c>
      <c r="K70" s="386"/>
      <c r="L70" s="386"/>
      <c r="M70" s="387"/>
      <c r="N70" s="60" t="s">
        <v>102</v>
      </c>
      <c r="O70" s="50" t="s">
        <v>103</v>
      </c>
      <c r="P70" s="341">
        <v>0</v>
      </c>
      <c r="Q70" s="341">
        <v>0</v>
      </c>
      <c r="R70" s="142">
        <v>0</v>
      </c>
      <c r="S70" s="341">
        <v>0</v>
      </c>
      <c r="T70" s="341">
        <v>0</v>
      </c>
      <c r="U70" s="142">
        <v>0</v>
      </c>
      <c r="V70" s="341">
        <v>0</v>
      </c>
      <c r="W70" s="341">
        <v>0</v>
      </c>
      <c r="X70" s="143">
        <v>0</v>
      </c>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row>
    <row r="71" spans="1:208" ht="16.899999999999999" customHeight="1" thickBot="1">
      <c r="A71" s="26"/>
      <c r="B71" s="457" t="s">
        <v>104</v>
      </c>
      <c r="C71" s="458"/>
      <c r="D71" s="148">
        <v>140276</v>
      </c>
      <c r="E71" s="148">
        <v>27151.4</v>
      </c>
      <c r="F71" s="148">
        <v>23989.640000000003</v>
      </c>
      <c r="G71" s="148">
        <v>17.101742279506119</v>
      </c>
      <c r="H71" s="345">
        <v>2404411</v>
      </c>
      <c r="I71" s="345">
        <v>1658990</v>
      </c>
      <c r="J71" s="149">
        <v>68.997771179719265</v>
      </c>
      <c r="K71" s="386"/>
      <c r="L71" s="386"/>
      <c r="M71" s="387"/>
      <c r="N71" s="457" t="s">
        <v>104</v>
      </c>
      <c r="O71" s="458"/>
      <c r="P71" s="345">
        <v>1720712</v>
      </c>
      <c r="Q71" s="345">
        <v>1560263</v>
      </c>
      <c r="R71" s="148">
        <v>90.675429705842703</v>
      </c>
      <c r="S71" s="345">
        <v>653193</v>
      </c>
      <c r="T71" s="345">
        <v>97797</v>
      </c>
      <c r="U71" s="148">
        <v>14.97214452696217</v>
      </c>
      <c r="V71" s="345">
        <v>30506</v>
      </c>
      <c r="W71" s="345">
        <v>930</v>
      </c>
      <c r="X71" s="149">
        <v>3.0485806070936863</v>
      </c>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row>
    <row r="72" spans="1:208" ht="16.899999999999999" customHeight="1">
      <c r="A72" s="26"/>
      <c r="B72" s="61" t="s">
        <v>105</v>
      </c>
      <c r="C72" s="62" t="s">
        <v>106</v>
      </c>
      <c r="D72" s="152">
        <v>15988</v>
      </c>
      <c r="E72" s="152">
        <v>2102</v>
      </c>
      <c r="F72" s="152">
        <v>1634.7</v>
      </c>
      <c r="G72" s="152">
        <v>10.224543407555666</v>
      </c>
      <c r="H72" s="347">
        <v>201868</v>
      </c>
      <c r="I72" s="347">
        <v>84591</v>
      </c>
      <c r="J72" s="153">
        <v>41.904115560663399</v>
      </c>
      <c r="K72" s="386"/>
      <c r="L72" s="386"/>
      <c r="M72" s="387"/>
      <c r="N72" s="61" t="s">
        <v>105</v>
      </c>
      <c r="O72" s="62" t="s">
        <v>106</v>
      </c>
      <c r="P72" s="347">
        <v>123226</v>
      </c>
      <c r="Q72" s="347">
        <v>84195</v>
      </c>
      <c r="R72" s="152">
        <v>68.325678022495254</v>
      </c>
      <c r="S72" s="347">
        <v>78642</v>
      </c>
      <c r="T72" s="347">
        <v>396</v>
      </c>
      <c r="U72" s="152">
        <v>0.50354772259098191</v>
      </c>
      <c r="V72" s="347">
        <v>0</v>
      </c>
      <c r="W72" s="347">
        <v>0</v>
      </c>
      <c r="X72" s="153">
        <v>0</v>
      </c>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row>
    <row r="73" spans="1:208" ht="16.899999999999999" customHeight="1">
      <c r="A73" s="99"/>
      <c r="B73" s="57"/>
      <c r="C73" s="43" t="s">
        <v>107</v>
      </c>
      <c r="D73" s="146">
        <v>3672</v>
      </c>
      <c r="E73" s="146">
        <v>1221</v>
      </c>
      <c r="F73" s="146">
        <v>888.1</v>
      </c>
      <c r="G73" s="146">
        <v>24.185729847494557</v>
      </c>
      <c r="H73" s="344">
        <v>78844</v>
      </c>
      <c r="I73" s="344">
        <v>40153</v>
      </c>
      <c r="J73" s="147">
        <v>50.927147278169549</v>
      </c>
      <c r="K73" s="386"/>
      <c r="L73" s="386"/>
      <c r="M73" s="387"/>
      <c r="N73" s="57"/>
      <c r="O73" s="43" t="s">
        <v>107</v>
      </c>
      <c r="P73" s="344">
        <v>45203</v>
      </c>
      <c r="Q73" s="344">
        <v>38119</v>
      </c>
      <c r="R73" s="146">
        <v>84.328473773864559</v>
      </c>
      <c r="S73" s="344">
        <v>12693</v>
      </c>
      <c r="T73" s="344">
        <v>1280</v>
      </c>
      <c r="U73" s="146">
        <v>10.08429843220673</v>
      </c>
      <c r="V73" s="344">
        <v>20948</v>
      </c>
      <c r="W73" s="344">
        <v>754</v>
      </c>
      <c r="X73" s="147">
        <v>3.5993889631468399</v>
      </c>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row>
    <row r="74" spans="1:208" ht="16.899999999999999" customHeight="1">
      <c r="A74" s="26"/>
      <c r="B74" s="57" t="s">
        <v>108</v>
      </c>
      <c r="C74" s="33" t="s">
        <v>3074</v>
      </c>
      <c r="D74" s="142">
        <v>0</v>
      </c>
      <c r="E74" s="142">
        <v>0</v>
      </c>
      <c r="F74" s="142">
        <v>0</v>
      </c>
      <c r="G74" s="142">
        <v>0</v>
      </c>
      <c r="H74" s="341">
        <v>0</v>
      </c>
      <c r="I74" s="341">
        <v>0</v>
      </c>
      <c r="J74" s="143">
        <v>0</v>
      </c>
      <c r="K74" s="386"/>
      <c r="L74" s="386"/>
      <c r="M74" s="387"/>
      <c r="N74" s="57" t="s">
        <v>108</v>
      </c>
      <c r="O74" s="33" t="s">
        <v>3074</v>
      </c>
      <c r="P74" s="341">
        <v>0</v>
      </c>
      <c r="Q74" s="341">
        <v>0</v>
      </c>
      <c r="R74" s="142">
        <v>0</v>
      </c>
      <c r="S74" s="341">
        <v>0</v>
      </c>
      <c r="T74" s="341">
        <v>0</v>
      </c>
      <c r="U74" s="142">
        <v>0</v>
      </c>
      <c r="V74" s="341">
        <v>0</v>
      </c>
      <c r="W74" s="341">
        <v>0</v>
      </c>
      <c r="X74" s="143">
        <v>0</v>
      </c>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row>
    <row r="75" spans="1:208" ht="16.899999999999999" customHeight="1">
      <c r="A75" s="99"/>
      <c r="B75" s="57"/>
      <c r="C75" s="43" t="s">
        <v>110</v>
      </c>
      <c r="D75" s="146">
        <v>12493.6</v>
      </c>
      <c r="E75" s="146">
        <v>1683</v>
      </c>
      <c r="F75" s="146">
        <v>1535.6</v>
      </c>
      <c r="G75" s="146">
        <v>12.291093039636293</v>
      </c>
      <c r="H75" s="344">
        <v>144789</v>
      </c>
      <c r="I75" s="344">
        <v>77603</v>
      </c>
      <c r="J75" s="147">
        <v>53.597303662571051</v>
      </c>
      <c r="K75" s="386"/>
      <c r="L75" s="386"/>
      <c r="M75" s="387"/>
      <c r="N75" s="57"/>
      <c r="O75" s="43" t="s">
        <v>110</v>
      </c>
      <c r="P75" s="344">
        <v>74100</v>
      </c>
      <c r="Q75" s="344">
        <v>70224</v>
      </c>
      <c r="R75" s="146">
        <v>94.769230769230774</v>
      </c>
      <c r="S75" s="344">
        <v>49400</v>
      </c>
      <c r="T75" s="344">
        <v>2785</v>
      </c>
      <c r="U75" s="146">
        <v>5.6376518218623479</v>
      </c>
      <c r="V75" s="344">
        <v>21289</v>
      </c>
      <c r="W75" s="344">
        <v>4594</v>
      </c>
      <c r="X75" s="147">
        <v>21.579219315139273</v>
      </c>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row>
    <row r="76" spans="1:208" ht="16.899999999999999" customHeight="1">
      <c r="A76" s="26"/>
      <c r="B76" s="57" t="s">
        <v>111</v>
      </c>
      <c r="C76" s="56" t="s">
        <v>3075</v>
      </c>
      <c r="D76" s="142">
        <v>0</v>
      </c>
      <c r="E76" s="142">
        <v>0</v>
      </c>
      <c r="F76" s="142">
        <v>0</v>
      </c>
      <c r="G76" s="142">
        <v>0</v>
      </c>
      <c r="H76" s="341">
        <v>0</v>
      </c>
      <c r="I76" s="341">
        <v>0</v>
      </c>
      <c r="J76" s="143">
        <v>0</v>
      </c>
      <c r="K76" s="386"/>
      <c r="L76" s="386"/>
      <c r="M76" s="387"/>
      <c r="N76" s="57" t="s">
        <v>111</v>
      </c>
      <c r="O76" s="56" t="s">
        <v>3075</v>
      </c>
      <c r="P76" s="341">
        <v>0</v>
      </c>
      <c r="Q76" s="341">
        <v>0</v>
      </c>
      <c r="R76" s="142">
        <v>0</v>
      </c>
      <c r="S76" s="341">
        <v>0</v>
      </c>
      <c r="T76" s="341">
        <v>0</v>
      </c>
      <c r="U76" s="142">
        <v>0</v>
      </c>
      <c r="V76" s="341">
        <v>0</v>
      </c>
      <c r="W76" s="341">
        <v>0</v>
      </c>
      <c r="X76" s="143">
        <v>0</v>
      </c>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row>
    <row r="77" spans="1:208" ht="16.899999999999999" customHeight="1">
      <c r="A77" s="26"/>
      <c r="B77" s="459" t="s">
        <v>113</v>
      </c>
      <c r="C77" s="72" t="s">
        <v>3076</v>
      </c>
      <c r="D77" s="144">
        <v>0</v>
      </c>
      <c r="E77" s="144">
        <v>0</v>
      </c>
      <c r="F77" s="144">
        <v>0</v>
      </c>
      <c r="G77" s="144">
        <v>0</v>
      </c>
      <c r="H77" s="342">
        <v>0</v>
      </c>
      <c r="I77" s="342">
        <v>0</v>
      </c>
      <c r="J77" s="145">
        <v>0</v>
      </c>
      <c r="K77" s="386"/>
      <c r="L77" s="386"/>
      <c r="M77" s="387"/>
      <c r="N77" s="459" t="s">
        <v>113</v>
      </c>
      <c r="O77" s="72" t="s">
        <v>3076</v>
      </c>
      <c r="P77" s="342">
        <v>0</v>
      </c>
      <c r="Q77" s="342">
        <v>0</v>
      </c>
      <c r="R77" s="144">
        <v>0</v>
      </c>
      <c r="S77" s="342">
        <v>0</v>
      </c>
      <c r="T77" s="342">
        <v>0</v>
      </c>
      <c r="U77" s="144">
        <v>0</v>
      </c>
      <c r="V77" s="342">
        <v>0</v>
      </c>
      <c r="W77" s="342">
        <v>0</v>
      </c>
      <c r="X77" s="145">
        <v>0</v>
      </c>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row>
    <row r="78" spans="1:208" ht="16.899999999999999" customHeight="1">
      <c r="A78" s="26"/>
      <c r="B78" s="460"/>
      <c r="C78" s="73" t="s">
        <v>115</v>
      </c>
      <c r="D78" s="144">
        <v>3348</v>
      </c>
      <c r="E78" s="144">
        <v>97</v>
      </c>
      <c r="F78" s="144">
        <v>0</v>
      </c>
      <c r="G78" s="144">
        <v>0</v>
      </c>
      <c r="H78" s="342">
        <v>11629</v>
      </c>
      <c r="I78" s="342">
        <v>0</v>
      </c>
      <c r="J78" s="145">
        <v>0</v>
      </c>
      <c r="K78" s="386"/>
      <c r="L78" s="386"/>
      <c r="M78" s="387"/>
      <c r="N78" s="460"/>
      <c r="O78" s="73" t="s">
        <v>115</v>
      </c>
      <c r="P78" s="342">
        <v>0</v>
      </c>
      <c r="Q78" s="342">
        <v>0</v>
      </c>
      <c r="R78" s="144">
        <v>0</v>
      </c>
      <c r="S78" s="342">
        <v>0</v>
      </c>
      <c r="T78" s="342">
        <v>0</v>
      </c>
      <c r="U78" s="144">
        <v>0</v>
      </c>
      <c r="V78" s="342">
        <v>11629</v>
      </c>
      <c r="W78" s="342">
        <v>0</v>
      </c>
      <c r="X78" s="145">
        <v>0</v>
      </c>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row>
    <row r="79" spans="1:208" ht="16.899999999999999" customHeight="1">
      <c r="A79" s="26"/>
      <c r="B79" s="460"/>
      <c r="C79" s="74" t="s">
        <v>116</v>
      </c>
      <c r="D79" s="144">
        <v>2317</v>
      </c>
      <c r="E79" s="144">
        <v>175</v>
      </c>
      <c r="F79" s="144">
        <v>115</v>
      </c>
      <c r="G79" s="144">
        <v>4.9633146309883465</v>
      </c>
      <c r="H79" s="342">
        <v>14313</v>
      </c>
      <c r="I79" s="342">
        <v>1582</v>
      </c>
      <c r="J79" s="145">
        <v>11.052888982044296</v>
      </c>
      <c r="K79" s="386"/>
      <c r="L79" s="386"/>
      <c r="M79" s="387"/>
      <c r="N79" s="460"/>
      <c r="O79" s="74" t="s">
        <v>116</v>
      </c>
      <c r="P79" s="342">
        <v>0</v>
      </c>
      <c r="Q79" s="342">
        <v>0</v>
      </c>
      <c r="R79" s="144">
        <v>0</v>
      </c>
      <c r="S79" s="342">
        <v>0</v>
      </c>
      <c r="T79" s="342">
        <v>0</v>
      </c>
      <c r="U79" s="144">
        <v>0</v>
      </c>
      <c r="V79" s="342">
        <v>14313</v>
      </c>
      <c r="W79" s="342">
        <v>1582</v>
      </c>
      <c r="X79" s="145">
        <v>11.052888982044296</v>
      </c>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row>
    <row r="80" spans="1:208" ht="16.899999999999999" customHeight="1">
      <c r="A80" s="26"/>
      <c r="B80" s="460"/>
      <c r="C80" s="73" t="s">
        <v>117</v>
      </c>
      <c r="D80" s="144">
        <v>2921</v>
      </c>
      <c r="E80" s="144">
        <v>128</v>
      </c>
      <c r="F80" s="144">
        <v>130.5</v>
      </c>
      <c r="G80" s="144">
        <v>4.4676480657309146</v>
      </c>
      <c r="H80" s="342">
        <v>30643</v>
      </c>
      <c r="I80" s="342">
        <v>3377</v>
      </c>
      <c r="J80" s="145">
        <v>11.020461443070195</v>
      </c>
      <c r="K80" s="386"/>
      <c r="L80" s="386"/>
      <c r="M80" s="387"/>
      <c r="N80" s="460"/>
      <c r="O80" s="73" t="s">
        <v>117</v>
      </c>
      <c r="P80" s="342">
        <v>0</v>
      </c>
      <c r="Q80" s="342">
        <v>0</v>
      </c>
      <c r="R80" s="144">
        <v>0</v>
      </c>
      <c r="S80" s="342">
        <v>0</v>
      </c>
      <c r="T80" s="342">
        <v>0</v>
      </c>
      <c r="U80" s="144">
        <v>0</v>
      </c>
      <c r="V80" s="342">
        <v>30643</v>
      </c>
      <c r="W80" s="342">
        <v>3377</v>
      </c>
      <c r="X80" s="145">
        <v>11.020461443070195</v>
      </c>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row>
    <row r="81" spans="1:208" ht="16.899999999999999" customHeight="1">
      <c r="A81" s="26"/>
      <c r="B81" s="461"/>
      <c r="C81" s="33" t="s">
        <v>34</v>
      </c>
      <c r="D81" s="142">
        <v>8586</v>
      </c>
      <c r="E81" s="142">
        <v>400</v>
      </c>
      <c r="F81" s="142">
        <v>245.5</v>
      </c>
      <c r="G81" s="142">
        <v>2.8593058467272305</v>
      </c>
      <c r="H81" s="341">
        <v>56585</v>
      </c>
      <c r="I81" s="341">
        <v>4959</v>
      </c>
      <c r="J81" s="143">
        <v>8.7638066625430771</v>
      </c>
      <c r="K81" s="386"/>
      <c r="L81" s="386"/>
      <c r="M81" s="387"/>
      <c r="N81" s="461"/>
      <c r="O81" s="33" t="s">
        <v>34</v>
      </c>
      <c r="P81" s="341">
        <v>0</v>
      </c>
      <c r="Q81" s="341">
        <v>0</v>
      </c>
      <c r="R81" s="142">
        <v>0</v>
      </c>
      <c r="S81" s="341">
        <v>0</v>
      </c>
      <c r="T81" s="341">
        <v>0</v>
      </c>
      <c r="U81" s="142">
        <v>0</v>
      </c>
      <c r="V81" s="341">
        <v>56585</v>
      </c>
      <c r="W81" s="341">
        <v>4959</v>
      </c>
      <c r="X81" s="143">
        <v>8.7638066625430771</v>
      </c>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row>
    <row r="82" spans="1:208" ht="16.899999999999999" customHeight="1">
      <c r="A82" s="26"/>
      <c r="B82" s="459" t="s">
        <v>118</v>
      </c>
      <c r="C82" s="72" t="s">
        <v>3077</v>
      </c>
      <c r="D82" s="144">
        <v>0</v>
      </c>
      <c r="E82" s="144">
        <v>0</v>
      </c>
      <c r="F82" s="144">
        <v>0</v>
      </c>
      <c r="G82" s="144">
        <v>0</v>
      </c>
      <c r="H82" s="342">
        <v>0</v>
      </c>
      <c r="I82" s="342">
        <v>0</v>
      </c>
      <c r="J82" s="145">
        <v>0</v>
      </c>
      <c r="K82" s="386"/>
      <c r="L82" s="386"/>
      <c r="M82" s="387"/>
      <c r="N82" s="459" t="s">
        <v>118</v>
      </c>
      <c r="O82" s="72" t="s">
        <v>3077</v>
      </c>
      <c r="P82" s="342">
        <v>0</v>
      </c>
      <c r="Q82" s="342">
        <v>0</v>
      </c>
      <c r="R82" s="144">
        <v>0</v>
      </c>
      <c r="S82" s="342">
        <v>0</v>
      </c>
      <c r="T82" s="342">
        <v>0</v>
      </c>
      <c r="U82" s="144">
        <v>0</v>
      </c>
      <c r="V82" s="342">
        <v>0</v>
      </c>
      <c r="W82" s="342">
        <v>0</v>
      </c>
      <c r="X82" s="145">
        <v>0</v>
      </c>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row>
    <row r="83" spans="1:208" ht="16.899999999999999" customHeight="1">
      <c r="A83" s="26"/>
      <c r="B83" s="460"/>
      <c r="C83" s="43" t="s">
        <v>120</v>
      </c>
      <c r="D83" s="144">
        <v>6417</v>
      </c>
      <c r="E83" s="144">
        <v>374</v>
      </c>
      <c r="F83" s="144">
        <v>229.7</v>
      </c>
      <c r="G83" s="144">
        <v>3.5795543088670714</v>
      </c>
      <c r="H83" s="342">
        <v>36190</v>
      </c>
      <c r="I83" s="342">
        <v>7434</v>
      </c>
      <c r="J83" s="145">
        <v>20.541586073500966</v>
      </c>
      <c r="K83" s="386"/>
      <c r="L83" s="386"/>
      <c r="M83" s="387"/>
      <c r="N83" s="460"/>
      <c r="O83" s="43" t="s">
        <v>120</v>
      </c>
      <c r="P83" s="342">
        <v>0</v>
      </c>
      <c r="Q83" s="342">
        <v>0</v>
      </c>
      <c r="R83" s="144">
        <v>0</v>
      </c>
      <c r="S83" s="342">
        <v>0</v>
      </c>
      <c r="T83" s="342">
        <v>0</v>
      </c>
      <c r="U83" s="144">
        <v>0</v>
      </c>
      <c r="V83" s="342">
        <v>36190</v>
      </c>
      <c r="W83" s="342">
        <v>7434</v>
      </c>
      <c r="X83" s="145">
        <v>20.541586073500966</v>
      </c>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row>
    <row r="84" spans="1:208" ht="16.899999999999999" customHeight="1">
      <c r="A84" s="26"/>
      <c r="B84" s="461"/>
      <c r="C84" s="50" t="s">
        <v>34</v>
      </c>
      <c r="D84" s="142">
        <v>6417</v>
      </c>
      <c r="E84" s="142">
        <v>374</v>
      </c>
      <c r="F84" s="142">
        <v>229.7</v>
      </c>
      <c r="G84" s="142">
        <v>3.5795543088670714</v>
      </c>
      <c r="H84" s="341">
        <v>36190</v>
      </c>
      <c r="I84" s="341">
        <v>7434</v>
      </c>
      <c r="J84" s="143">
        <v>20.541586073500966</v>
      </c>
      <c r="K84" s="386"/>
      <c r="L84" s="386"/>
      <c r="M84" s="387"/>
      <c r="N84" s="461"/>
      <c r="O84" s="50" t="s">
        <v>34</v>
      </c>
      <c r="P84" s="341">
        <v>0</v>
      </c>
      <c r="Q84" s="341">
        <v>0</v>
      </c>
      <c r="R84" s="142">
        <v>0</v>
      </c>
      <c r="S84" s="341">
        <v>0</v>
      </c>
      <c r="T84" s="341">
        <v>0</v>
      </c>
      <c r="U84" s="142">
        <v>0</v>
      </c>
      <c r="V84" s="341">
        <v>36190</v>
      </c>
      <c r="W84" s="341">
        <v>7434</v>
      </c>
      <c r="X84" s="143">
        <v>20.541586073500966</v>
      </c>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row>
    <row r="85" spans="1:208" ht="16.899999999999999" customHeight="1" thickBot="1">
      <c r="A85" s="26"/>
      <c r="B85" s="457" t="s">
        <v>121</v>
      </c>
      <c r="C85" s="458"/>
      <c r="D85" s="148">
        <v>47156.6</v>
      </c>
      <c r="E85" s="148">
        <v>5780</v>
      </c>
      <c r="F85" s="148">
        <v>4533.6000000000004</v>
      </c>
      <c r="G85" s="148">
        <v>9.6139246680210206</v>
      </c>
      <c r="H85" s="345">
        <v>518276</v>
      </c>
      <c r="I85" s="345">
        <v>214740</v>
      </c>
      <c r="J85" s="149">
        <v>41.433521907246337</v>
      </c>
      <c r="K85" s="386"/>
      <c r="L85" s="386"/>
      <c r="M85" s="387"/>
      <c r="N85" s="457" t="s">
        <v>121</v>
      </c>
      <c r="O85" s="458"/>
      <c r="P85" s="345">
        <v>242529</v>
      </c>
      <c r="Q85" s="345">
        <v>192538</v>
      </c>
      <c r="R85" s="148">
        <v>79.3876196248696</v>
      </c>
      <c r="S85" s="345">
        <v>140735</v>
      </c>
      <c r="T85" s="345">
        <v>4461</v>
      </c>
      <c r="U85" s="148">
        <v>3.1697871886879594</v>
      </c>
      <c r="V85" s="345">
        <v>135012</v>
      </c>
      <c r="W85" s="345">
        <v>17741</v>
      </c>
      <c r="X85" s="149">
        <v>13.140313453618937</v>
      </c>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row>
    <row r="86" spans="1:208" ht="16.899999999999999" customHeight="1">
      <c r="A86" s="26"/>
      <c r="B86" s="462" t="s">
        <v>122</v>
      </c>
      <c r="C86" s="43" t="s">
        <v>123</v>
      </c>
      <c r="D86" s="146">
        <v>6635</v>
      </c>
      <c r="E86" s="146">
        <v>1088</v>
      </c>
      <c r="F86" s="146">
        <v>911.2</v>
      </c>
      <c r="G86" s="146">
        <v>13.733232856066316</v>
      </c>
      <c r="H86" s="344">
        <v>68059</v>
      </c>
      <c r="I86" s="344">
        <v>33627</v>
      </c>
      <c r="J86" s="147">
        <v>49.4086013605842</v>
      </c>
      <c r="K86" s="386"/>
      <c r="L86" s="386"/>
      <c r="M86" s="387"/>
      <c r="N86" s="462" t="s">
        <v>122</v>
      </c>
      <c r="O86" s="43" t="s">
        <v>123</v>
      </c>
      <c r="P86" s="344">
        <v>0</v>
      </c>
      <c r="Q86" s="344">
        <v>0</v>
      </c>
      <c r="R86" s="146">
        <v>0</v>
      </c>
      <c r="S86" s="344">
        <v>0</v>
      </c>
      <c r="T86" s="344">
        <v>0</v>
      </c>
      <c r="U86" s="146">
        <v>0</v>
      </c>
      <c r="V86" s="344">
        <v>68059</v>
      </c>
      <c r="W86" s="344">
        <v>33627</v>
      </c>
      <c r="X86" s="147">
        <v>49.4086013605842</v>
      </c>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row>
    <row r="87" spans="1:208" ht="16.899999999999999" customHeight="1">
      <c r="A87" s="26"/>
      <c r="B87" s="460"/>
      <c r="C87" s="43" t="s">
        <v>124</v>
      </c>
      <c r="D87" s="144">
        <v>789</v>
      </c>
      <c r="E87" s="144">
        <v>97</v>
      </c>
      <c r="F87" s="144">
        <v>79.5</v>
      </c>
      <c r="G87" s="144">
        <v>10.076045627376425</v>
      </c>
      <c r="H87" s="342">
        <v>9121</v>
      </c>
      <c r="I87" s="342">
        <v>2577</v>
      </c>
      <c r="J87" s="145">
        <v>28.253480977962941</v>
      </c>
      <c r="K87" s="386"/>
      <c r="L87" s="386"/>
      <c r="M87" s="387"/>
      <c r="N87" s="460"/>
      <c r="O87" s="43" t="s">
        <v>124</v>
      </c>
      <c r="P87" s="342">
        <v>0</v>
      </c>
      <c r="Q87" s="342">
        <v>0</v>
      </c>
      <c r="R87" s="144">
        <v>0</v>
      </c>
      <c r="S87" s="342">
        <v>0</v>
      </c>
      <c r="T87" s="342">
        <v>0</v>
      </c>
      <c r="U87" s="144">
        <v>0</v>
      </c>
      <c r="V87" s="342">
        <v>9121</v>
      </c>
      <c r="W87" s="342">
        <v>2577</v>
      </c>
      <c r="X87" s="145">
        <v>28.253480977962941</v>
      </c>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row>
    <row r="88" spans="1:208" ht="16.899999999999999" customHeight="1">
      <c r="A88" s="26"/>
      <c r="B88" s="460"/>
      <c r="C88" s="73" t="s">
        <v>125</v>
      </c>
      <c r="D88" s="144">
        <v>358</v>
      </c>
      <c r="E88" s="144">
        <v>232</v>
      </c>
      <c r="F88" s="144">
        <v>172.5</v>
      </c>
      <c r="G88" s="144">
        <v>48.184357541899445</v>
      </c>
      <c r="H88" s="342">
        <v>11033</v>
      </c>
      <c r="I88" s="342">
        <v>5645</v>
      </c>
      <c r="J88" s="145">
        <v>51.164687754917068</v>
      </c>
      <c r="K88" s="386"/>
      <c r="L88" s="386"/>
      <c r="M88" s="387"/>
      <c r="N88" s="460"/>
      <c r="O88" s="73" t="s">
        <v>125</v>
      </c>
      <c r="P88" s="342">
        <v>0</v>
      </c>
      <c r="Q88" s="342">
        <v>0</v>
      </c>
      <c r="R88" s="144">
        <v>0</v>
      </c>
      <c r="S88" s="342">
        <v>0</v>
      </c>
      <c r="T88" s="342">
        <v>0</v>
      </c>
      <c r="U88" s="144">
        <v>0</v>
      </c>
      <c r="V88" s="342">
        <v>11033</v>
      </c>
      <c r="W88" s="342">
        <v>5645</v>
      </c>
      <c r="X88" s="145">
        <v>51.164687754917068</v>
      </c>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row>
    <row r="89" spans="1:208" ht="16.899999999999999" customHeight="1">
      <c r="A89" s="26"/>
      <c r="B89" s="461"/>
      <c r="C89" s="33" t="s">
        <v>34</v>
      </c>
      <c r="D89" s="142">
        <v>7782</v>
      </c>
      <c r="E89" s="142">
        <v>1417</v>
      </c>
      <c r="F89" s="142">
        <v>1163.2</v>
      </c>
      <c r="G89" s="142">
        <v>14.947314315086096</v>
      </c>
      <c r="H89" s="341">
        <v>88213</v>
      </c>
      <c r="I89" s="341">
        <v>41849</v>
      </c>
      <c r="J89" s="143">
        <v>47.440853388956278</v>
      </c>
      <c r="K89" s="386"/>
      <c r="L89" s="386"/>
      <c r="M89" s="387"/>
      <c r="N89" s="461"/>
      <c r="O89" s="33" t="s">
        <v>34</v>
      </c>
      <c r="P89" s="341">
        <v>0</v>
      </c>
      <c r="Q89" s="341">
        <v>0</v>
      </c>
      <c r="R89" s="142">
        <v>0</v>
      </c>
      <c r="S89" s="341">
        <v>0</v>
      </c>
      <c r="T89" s="341">
        <v>0</v>
      </c>
      <c r="U89" s="142">
        <v>0</v>
      </c>
      <c r="V89" s="341">
        <v>88213</v>
      </c>
      <c r="W89" s="341">
        <v>41849</v>
      </c>
      <c r="X89" s="143">
        <v>47.440853388956278</v>
      </c>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row>
    <row r="90" spans="1:208" ht="16.899999999999999" customHeight="1">
      <c r="A90" s="26"/>
      <c r="B90" s="75" t="s">
        <v>126</v>
      </c>
      <c r="C90" s="76" t="s">
        <v>127</v>
      </c>
      <c r="D90" s="142">
        <v>4068</v>
      </c>
      <c r="E90" s="142">
        <v>0</v>
      </c>
      <c r="F90" s="142">
        <v>0</v>
      </c>
      <c r="G90" s="142">
        <v>0</v>
      </c>
      <c r="H90" s="341">
        <v>0</v>
      </c>
      <c r="I90" s="341">
        <v>0</v>
      </c>
      <c r="J90" s="143">
        <v>0</v>
      </c>
      <c r="K90" s="386"/>
      <c r="L90" s="386"/>
      <c r="M90" s="387"/>
      <c r="N90" s="75" t="s">
        <v>126</v>
      </c>
      <c r="O90" s="76" t="s">
        <v>127</v>
      </c>
      <c r="P90" s="341">
        <v>0</v>
      </c>
      <c r="Q90" s="341">
        <v>0</v>
      </c>
      <c r="R90" s="142">
        <v>0</v>
      </c>
      <c r="S90" s="341">
        <v>0</v>
      </c>
      <c r="T90" s="341">
        <v>0</v>
      </c>
      <c r="U90" s="142">
        <v>0</v>
      </c>
      <c r="V90" s="341">
        <v>0</v>
      </c>
      <c r="W90" s="341">
        <v>0</v>
      </c>
      <c r="X90" s="143">
        <v>0</v>
      </c>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row>
    <row r="91" spans="1:208" ht="16.899999999999999" customHeight="1" thickBot="1">
      <c r="A91" s="26"/>
      <c r="B91" s="457" t="s">
        <v>128</v>
      </c>
      <c r="C91" s="458"/>
      <c r="D91" s="148">
        <v>11850</v>
      </c>
      <c r="E91" s="148">
        <v>1417</v>
      </c>
      <c r="F91" s="148">
        <v>1163.2</v>
      </c>
      <c r="G91" s="148">
        <v>9.8160337552742618</v>
      </c>
      <c r="H91" s="345">
        <v>88213</v>
      </c>
      <c r="I91" s="345">
        <v>41849</v>
      </c>
      <c r="J91" s="149">
        <v>47.440853388956278</v>
      </c>
      <c r="K91" s="386"/>
      <c r="L91" s="386"/>
      <c r="M91" s="387"/>
      <c r="N91" s="457" t="s">
        <v>128</v>
      </c>
      <c r="O91" s="458"/>
      <c r="P91" s="345">
        <v>0</v>
      </c>
      <c r="Q91" s="345">
        <v>0</v>
      </c>
      <c r="R91" s="148">
        <v>0</v>
      </c>
      <c r="S91" s="345">
        <v>0</v>
      </c>
      <c r="T91" s="345">
        <v>0</v>
      </c>
      <c r="U91" s="148">
        <v>0</v>
      </c>
      <c r="V91" s="345">
        <v>88213</v>
      </c>
      <c r="W91" s="345">
        <v>41849</v>
      </c>
      <c r="X91" s="149">
        <v>47.440853388956278</v>
      </c>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row>
    <row r="92" spans="1:208" ht="16.899999999999999" customHeight="1">
      <c r="A92" s="26"/>
      <c r="B92" s="77"/>
      <c r="C92" s="43" t="s">
        <v>129</v>
      </c>
      <c r="D92" s="146">
        <v>0</v>
      </c>
      <c r="E92" s="146">
        <v>206</v>
      </c>
      <c r="F92" s="146">
        <v>203</v>
      </c>
      <c r="G92" s="146">
        <v>0</v>
      </c>
      <c r="H92" s="344">
        <v>7948</v>
      </c>
      <c r="I92" s="344">
        <v>4385</v>
      </c>
      <c r="J92" s="147">
        <v>55.17111222949169</v>
      </c>
      <c r="K92" s="386"/>
      <c r="L92" s="386"/>
      <c r="M92" s="387"/>
      <c r="N92" s="77"/>
      <c r="O92" s="43" t="s">
        <v>129</v>
      </c>
      <c r="P92" s="344">
        <v>0</v>
      </c>
      <c r="Q92" s="344">
        <v>0</v>
      </c>
      <c r="R92" s="146">
        <v>0</v>
      </c>
      <c r="S92" s="344">
        <v>0</v>
      </c>
      <c r="T92" s="344">
        <v>0</v>
      </c>
      <c r="U92" s="146">
        <v>0</v>
      </c>
      <c r="V92" s="344">
        <v>7948</v>
      </c>
      <c r="W92" s="344">
        <v>4385</v>
      </c>
      <c r="X92" s="147">
        <v>55.17111222949169</v>
      </c>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row>
    <row r="93" spans="1:208" ht="16.899999999999999" customHeight="1" thickBot="1">
      <c r="A93" s="26"/>
      <c r="B93" s="77"/>
      <c r="C93" s="43" t="s">
        <v>130</v>
      </c>
      <c r="D93" s="154">
        <v>0</v>
      </c>
      <c r="E93" s="154">
        <v>0</v>
      </c>
      <c r="F93" s="154">
        <v>0</v>
      </c>
      <c r="G93" s="154">
        <v>0</v>
      </c>
      <c r="H93" s="348">
        <v>0</v>
      </c>
      <c r="I93" s="348">
        <v>0</v>
      </c>
      <c r="J93" s="155">
        <v>0</v>
      </c>
      <c r="K93" s="386"/>
      <c r="L93" s="386"/>
      <c r="M93" s="387"/>
      <c r="N93" s="77"/>
      <c r="O93" s="43" t="s">
        <v>130</v>
      </c>
      <c r="P93" s="348">
        <v>0</v>
      </c>
      <c r="Q93" s="348">
        <v>0</v>
      </c>
      <c r="R93" s="154">
        <v>0</v>
      </c>
      <c r="S93" s="348">
        <v>0</v>
      </c>
      <c r="T93" s="348">
        <v>0</v>
      </c>
      <c r="U93" s="154">
        <v>0</v>
      </c>
      <c r="V93" s="348">
        <v>0</v>
      </c>
      <c r="W93" s="348">
        <v>0</v>
      </c>
      <c r="X93" s="155">
        <v>0</v>
      </c>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row>
    <row r="94" spans="1:208" s="157" customFormat="1" ht="16.899999999999999" customHeight="1" thickTop="1">
      <c r="A94" s="26"/>
      <c r="B94" s="449" t="s">
        <v>131</v>
      </c>
      <c r="C94" s="450"/>
      <c r="D94" s="146"/>
      <c r="E94" s="146"/>
      <c r="F94" s="146"/>
      <c r="G94" s="146" t="s">
        <v>2877</v>
      </c>
      <c r="H94" s="344"/>
      <c r="I94" s="344"/>
      <c r="J94" s="147" t="s">
        <v>2877</v>
      </c>
      <c r="K94" s="386"/>
      <c r="L94" s="386"/>
      <c r="M94" s="387"/>
      <c r="N94" s="449" t="s">
        <v>131</v>
      </c>
      <c r="O94" s="450"/>
      <c r="P94" s="344">
        <v>5719950</v>
      </c>
      <c r="Q94" s="344">
        <v>5249195</v>
      </c>
      <c r="R94" s="146">
        <v>91.769945541482002</v>
      </c>
      <c r="S94" s="344">
        <v>1128858</v>
      </c>
      <c r="T94" s="344">
        <v>165720</v>
      </c>
      <c r="U94" s="146">
        <v>14.680322945844384</v>
      </c>
      <c r="V94" s="344"/>
      <c r="W94" s="344"/>
      <c r="X94" s="147" t="s">
        <v>2877</v>
      </c>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row>
    <row r="95" spans="1:208" s="157" customFormat="1" ht="16.899999999999999" customHeight="1">
      <c r="A95" s="26"/>
      <c r="B95" s="451" t="s">
        <v>132</v>
      </c>
      <c r="C95" s="452"/>
      <c r="D95" s="144"/>
      <c r="E95" s="144"/>
      <c r="F95" s="144"/>
      <c r="G95" s="144" t="s">
        <v>2877</v>
      </c>
      <c r="H95" s="342"/>
      <c r="I95" s="342"/>
      <c r="J95" s="145" t="s">
        <v>2877</v>
      </c>
      <c r="K95" s="386"/>
      <c r="L95" s="386"/>
      <c r="M95" s="387"/>
      <c r="N95" s="451" t="s">
        <v>132</v>
      </c>
      <c r="O95" s="452"/>
      <c r="P95" s="399"/>
      <c r="Q95" s="400"/>
      <c r="R95" s="401" t="s">
        <v>2877</v>
      </c>
      <c r="S95" s="400"/>
      <c r="T95" s="400"/>
      <c r="U95" s="144" t="s">
        <v>2877</v>
      </c>
      <c r="V95" s="400"/>
      <c r="W95" s="400"/>
      <c r="X95" s="145" t="s">
        <v>2877</v>
      </c>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row>
    <row r="96" spans="1:208" s="157" customFormat="1" ht="16.899999999999999" customHeight="1">
      <c r="A96" s="26"/>
      <c r="B96" s="453" t="s">
        <v>133</v>
      </c>
      <c r="C96" s="454"/>
      <c r="D96" s="144"/>
      <c r="E96" s="144"/>
      <c r="F96" s="144"/>
      <c r="G96" s="144" t="s">
        <v>2877</v>
      </c>
      <c r="H96" s="342"/>
      <c r="I96" s="342"/>
      <c r="J96" s="145" t="s">
        <v>2877</v>
      </c>
      <c r="K96" s="386"/>
      <c r="L96" s="386"/>
      <c r="M96" s="387"/>
      <c r="N96" s="453" t="s">
        <v>133</v>
      </c>
      <c r="O96" s="454"/>
      <c r="P96" s="399"/>
      <c r="Q96" s="400"/>
      <c r="R96" s="401" t="s">
        <v>2877</v>
      </c>
      <c r="S96" s="400"/>
      <c r="T96" s="400"/>
      <c r="U96" s="144" t="s">
        <v>2877</v>
      </c>
      <c r="V96" s="400"/>
      <c r="W96" s="400"/>
      <c r="X96" s="145" t="s">
        <v>2877</v>
      </c>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row>
    <row r="97" spans="1:208" s="157" customFormat="1" ht="16.899999999999999" customHeight="1" thickBot="1">
      <c r="A97" s="26"/>
      <c r="B97" s="455" t="s">
        <v>134</v>
      </c>
      <c r="C97" s="456"/>
      <c r="D97" s="158">
        <v>272826.59999999998</v>
      </c>
      <c r="E97" s="158">
        <v>75141.399999999994</v>
      </c>
      <c r="F97" s="158">
        <v>65446.9</v>
      </c>
      <c r="G97" s="158">
        <v>23.988460069509355</v>
      </c>
      <c r="H97" s="349">
        <v>7110487</v>
      </c>
      <c r="I97" s="349">
        <v>5479820</v>
      </c>
      <c r="J97" s="159">
        <v>77.066732559949841</v>
      </c>
      <c r="K97" s="388"/>
      <c r="L97" s="388"/>
      <c r="M97" s="389"/>
      <c r="N97" s="455" t="s">
        <v>134</v>
      </c>
      <c r="O97" s="456"/>
      <c r="P97" s="402">
        <v>5719950</v>
      </c>
      <c r="Q97" s="403">
        <v>5249195</v>
      </c>
      <c r="R97" s="404">
        <v>91.769945541482002</v>
      </c>
      <c r="S97" s="403">
        <v>1128858</v>
      </c>
      <c r="T97" s="403">
        <v>165720</v>
      </c>
      <c r="U97" s="158">
        <v>14.680322945844384</v>
      </c>
      <c r="V97" s="403">
        <v>261679</v>
      </c>
      <c r="W97" s="403">
        <v>64905</v>
      </c>
      <c r="X97" s="159">
        <v>24.803289526480917</v>
      </c>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row>
    <row r="98" spans="1:208" ht="16.899999999999999" customHeight="1">
      <c r="A98" s="26"/>
      <c r="B98" s="86" t="s">
        <v>135</v>
      </c>
      <c r="C98" s="87"/>
      <c r="D98" s="258"/>
      <c r="E98" s="269"/>
      <c r="F98" s="269"/>
      <c r="G98" s="88"/>
      <c r="H98" s="311"/>
      <c r="I98" s="311"/>
      <c r="J98" s="88"/>
      <c r="K98" s="88"/>
      <c r="L98" s="88"/>
      <c r="M98" s="88"/>
      <c r="N98" s="86" t="s">
        <v>135</v>
      </c>
      <c r="O98" s="87"/>
      <c r="P98" s="311"/>
      <c r="Q98" s="311"/>
      <c r="R98" s="88"/>
      <c r="S98" s="13"/>
      <c r="T98" s="13"/>
      <c r="U98" s="89"/>
      <c r="V98" s="311"/>
      <c r="W98" s="311"/>
      <c r="X98" s="88"/>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row>
    <row r="99" spans="1:208" s="157" customFormat="1" ht="16.899999999999999" customHeight="1">
      <c r="A99" s="26"/>
      <c r="B99" s="92" t="s">
        <v>136</v>
      </c>
      <c r="C99" s="93"/>
      <c r="D99" s="390"/>
      <c r="E99" s="391"/>
      <c r="F99" s="391"/>
      <c r="G99" s="392"/>
      <c r="H99" s="393"/>
      <c r="I99" s="393"/>
      <c r="J99" s="392"/>
      <c r="K99" s="392"/>
      <c r="L99" s="392"/>
      <c r="M99" s="392"/>
      <c r="N99" s="92" t="s">
        <v>136</v>
      </c>
      <c r="O99" s="93"/>
      <c r="P99" s="393"/>
      <c r="Q99" s="393"/>
      <c r="R99" s="392"/>
      <c r="S99" s="112"/>
      <c r="T99" s="112"/>
      <c r="U99" s="395"/>
      <c r="V99" s="393"/>
      <c r="W99" s="393"/>
      <c r="X99" s="392"/>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c r="CF99" s="156"/>
      <c r="CG99" s="156"/>
      <c r="CH99" s="156"/>
      <c r="CI99" s="156"/>
      <c r="CJ99" s="156"/>
      <c r="CK99" s="156"/>
      <c r="CL99" s="156"/>
      <c r="CM99" s="156"/>
      <c r="CN99" s="156"/>
      <c r="CO99" s="156"/>
      <c r="CP99" s="156"/>
      <c r="CQ99" s="156"/>
      <c r="CR99" s="156"/>
      <c r="CS99" s="156"/>
      <c r="CT99" s="156"/>
      <c r="CU99" s="156"/>
      <c r="CV99" s="156"/>
      <c r="CW99" s="156"/>
      <c r="CX99" s="156"/>
      <c r="CY99" s="156"/>
      <c r="CZ99" s="156"/>
      <c r="DA99" s="156"/>
      <c r="DB99" s="156"/>
      <c r="DC99" s="156"/>
      <c r="DD99" s="156"/>
      <c r="DE99" s="156"/>
      <c r="DF99" s="156"/>
      <c r="DG99" s="156"/>
      <c r="DH99" s="156"/>
      <c r="DI99" s="156"/>
      <c r="DJ99" s="156"/>
      <c r="DK99" s="156"/>
      <c r="DL99" s="156"/>
      <c r="DM99" s="156"/>
      <c r="DN99" s="156"/>
      <c r="DO99" s="156"/>
      <c r="DP99" s="156"/>
      <c r="DQ99" s="156"/>
      <c r="DR99" s="156"/>
      <c r="DS99" s="156"/>
      <c r="DT99" s="156"/>
      <c r="DU99" s="156"/>
      <c r="DV99" s="156"/>
      <c r="DW99" s="156"/>
      <c r="DX99" s="156"/>
      <c r="DY99" s="156"/>
      <c r="DZ99" s="156"/>
      <c r="EA99" s="156"/>
      <c r="EB99" s="156"/>
      <c r="EC99" s="156"/>
      <c r="ED99" s="156"/>
      <c r="EE99" s="156"/>
      <c r="EF99" s="156"/>
      <c r="EG99" s="156"/>
      <c r="EH99" s="156"/>
      <c r="EI99" s="156"/>
      <c r="EJ99" s="156"/>
      <c r="EK99" s="156"/>
      <c r="EL99" s="156"/>
      <c r="EM99" s="156"/>
      <c r="EN99" s="156"/>
      <c r="EO99" s="156"/>
      <c r="EP99" s="156"/>
      <c r="EQ99" s="156"/>
      <c r="ER99" s="156"/>
      <c r="ES99" s="156"/>
      <c r="ET99" s="156"/>
      <c r="EU99" s="156"/>
      <c r="EV99" s="156"/>
      <c r="EW99" s="156"/>
      <c r="EX99" s="156"/>
      <c r="EY99" s="156"/>
      <c r="EZ99" s="156"/>
      <c r="FA99" s="156"/>
      <c r="FB99" s="156"/>
      <c r="FC99" s="156"/>
      <c r="FD99" s="156"/>
      <c r="FE99" s="156"/>
      <c r="FF99" s="156"/>
      <c r="FG99" s="156"/>
      <c r="FH99" s="156"/>
      <c r="FI99" s="156"/>
      <c r="FJ99" s="156"/>
      <c r="FK99" s="156"/>
      <c r="FL99" s="156"/>
      <c r="FM99" s="156"/>
      <c r="FN99" s="156"/>
      <c r="FO99" s="156"/>
      <c r="FP99" s="156"/>
      <c r="FQ99" s="156"/>
      <c r="FR99" s="156"/>
      <c r="FS99" s="156"/>
      <c r="FT99" s="156"/>
      <c r="FU99" s="156"/>
      <c r="FV99" s="156"/>
      <c r="FW99" s="156"/>
      <c r="FX99" s="156"/>
      <c r="FY99" s="156"/>
      <c r="FZ99" s="156"/>
      <c r="GA99" s="156"/>
      <c r="GB99" s="156"/>
      <c r="GC99" s="156"/>
      <c r="GD99" s="156"/>
      <c r="GE99" s="156"/>
      <c r="GF99" s="156"/>
      <c r="GG99" s="156"/>
      <c r="GH99" s="156"/>
      <c r="GI99" s="156"/>
      <c r="GJ99" s="156"/>
      <c r="GK99" s="156"/>
      <c r="GL99" s="156"/>
      <c r="GM99" s="156"/>
      <c r="GN99" s="156"/>
      <c r="GO99" s="156"/>
      <c r="GP99" s="156"/>
      <c r="GQ99" s="156"/>
      <c r="GR99" s="156"/>
      <c r="GS99" s="156"/>
      <c r="GT99" s="156"/>
      <c r="GU99" s="156"/>
      <c r="GV99" s="156"/>
      <c r="GW99" s="156"/>
      <c r="GX99" s="156"/>
      <c r="GY99" s="156"/>
      <c r="GZ99" s="156"/>
    </row>
    <row r="100" spans="1:208" s="157" customFormat="1" ht="16.899999999999999" customHeight="1">
      <c r="A100" s="26"/>
      <c r="B100" s="92" t="s">
        <v>137</v>
      </c>
      <c r="C100" s="93"/>
      <c r="D100" s="390"/>
      <c r="E100" s="391"/>
      <c r="F100" s="391"/>
      <c r="G100" s="392"/>
      <c r="H100" s="393"/>
      <c r="I100" s="393"/>
      <c r="J100" s="392"/>
      <c r="K100" s="392"/>
      <c r="L100" s="392"/>
      <c r="M100" s="392"/>
      <c r="N100" s="92" t="s">
        <v>137</v>
      </c>
      <c r="O100" s="93"/>
      <c r="P100" s="393"/>
      <c r="Q100" s="393"/>
      <c r="R100" s="392"/>
      <c r="S100" s="112"/>
      <c r="T100" s="112"/>
      <c r="U100" s="395"/>
      <c r="V100" s="393"/>
      <c r="W100" s="393"/>
      <c r="X100" s="392"/>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56"/>
      <c r="DJ100" s="156"/>
      <c r="DK100" s="156"/>
      <c r="DL100" s="156"/>
      <c r="DM100" s="156"/>
      <c r="DN100" s="156"/>
      <c r="DO100" s="156"/>
      <c r="DP100" s="156"/>
      <c r="DQ100" s="156"/>
      <c r="DR100" s="156"/>
      <c r="DS100" s="156"/>
      <c r="DT100" s="156"/>
      <c r="DU100" s="156"/>
      <c r="DV100" s="156"/>
      <c r="DW100" s="156"/>
      <c r="DX100" s="156"/>
      <c r="DY100" s="156"/>
      <c r="DZ100" s="156"/>
      <c r="EA100" s="156"/>
      <c r="EB100" s="156"/>
      <c r="EC100" s="156"/>
      <c r="ED100" s="156"/>
      <c r="EE100" s="156"/>
      <c r="EF100" s="156"/>
      <c r="EG100" s="156"/>
      <c r="EH100" s="156"/>
      <c r="EI100" s="156"/>
      <c r="EJ100" s="156"/>
      <c r="EK100" s="156"/>
      <c r="EL100" s="156"/>
      <c r="EM100" s="156"/>
      <c r="EN100" s="156"/>
      <c r="EO100" s="156"/>
      <c r="EP100" s="156"/>
      <c r="EQ100" s="156"/>
      <c r="ER100" s="156"/>
      <c r="ES100" s="156"/>
      <c r="ET100" s="156"/>
      <c r="EU100" s="156"/>
      <c r="EV100" s="156"/>
      <c r="EW100" s="156"/>
      <c r="EX100" s="156"/>
      <c r="EY100" s="156"/>
      <c r="EZ100" s="156"/>
      <c r="FA100" s="156"/>
      <c r="FB100" s="156"/>
      <c r="FC100" s="156"/>
      <c r="FD100" s="156"/>
      <c r="FE100" s="156"/>
      <c r="FF100" s="156"/>
      <c r="FG100" s="156"/>
      <c r="FH100" s="156"/>
      <c r="FI100" s="156"/>
      <c r="FJ100" s="156"/>
      <c r="FK100" s="156"/>
      <c r="FL100" s="156"/>
      <c r="FM100" s="156"/>
      <c r="FN100" s="156"/>
      <c r="FO100" s="156"/>
      <c r="FP100" s="156"/>
      <c r="FQ100" s="156"/>
      <c r="FR100" s="156"/>
      <c r="FS100" s="156"/>
      <c r="FT100" s="156"/>
      <c r="FU100" s="156"/>
      <c r="FV100" s="156"/>
      <c r="FW100" s="156"/>
      <c r="FX100" s="156"/>
      <c r="FY100" s="156"/>
      <c r="FZ100" s="156"/>
      <c r="GA100" s="156"/>
      <c r="GB100" s="156"/>
      <c r="GC100" s="156"/>
      <c r="GD100" s="156"/>
      <c r="GE100" s="156"/>
      <c r="GF100" s="156"/>
      <c r="GG100" s="156"/>
      <c r="GH100" s="156"/>
      <c r="GI100" s="156"/>
      <c r="GJ100" s="156"/>
      <c r="GK100" s="156"/>
      <c r="GL100" s="156"/>
      <c r="GM100" s="156"/>
      <c r="GN100" s="156"/>
      <c r="GO100" s="156"/>
      <c r="GP100" s="156"/>
      <c r="GQ100" s="156"/>
      <c r="GR100" s="156"/>
      <c r="GS100" s="156"/>
      <c r="GT100" s="156"/>
      <c r="GU100" s="156"/>
      <c r="GV100" s="156"/>
      <c r="GW100" s="156"/>
      <c r="GX100" s="156"/>
      <c r="GY100" s="156"/>
      <c r="GZ100" s="156"/>
    </row>
    <row r="101" spans="1:208" ht="16.899999999999999" customHeight="1">
      <c r="A101" s="26"/>
      <c r="B101" s="95" t="s">
        <v>138</v>
      </c>
      <c r="C101" s="93"/>
      <c r="D101" s="258"/>
      <c r="E101" s="269"/>
      <c r="F101" s="269"/>
      <c r="G101" s="88"/>
      <c r="H101" s="311"/>
      <c r="I101" s="311"/>
      <c r="J101" s="88"/>
      <c r="K101" s="88"/>
      <c r="L101" s="88"/>
      <c r="M101" s="88"/>
      <c r="N101" s="95" t="s">
        <v>138</v>
      </c>
      <c r="O101" s="93"/>
      <c r="P101" s="311"/>
      <c r="Q101" s="311"/>
      <c r="R101" s="88"/>
      <c r="S101" s="13"/>
      <c r="T101" s="13"/>
      <c r="U101" s="89"/>
      <c r="V101" s="311"/>
      <c r="W101" s="311"/>
      <c r="X101" s="88"/>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row>
    <row r="102" spans="1:208" ht="16.899999999999999" customHeight="1">
      <c r="A102" s="26"/>
      <c r="B102" s="95" t="s">
        <v>139</v>
      </c>
      <c r="C102" s="93"/>
      <c r="D102" s="258"/>
      <c r="E102" s="269"/>
      <c r="F102" s="269"/>
      <c r="G102" s="88"/>
      <c r="H102" s="311"/>
      <c r="I102" s="311"/>
      <c r="J102" s="88"/>
      <c r="K102" s="88"/>
      <c r="L102" s="88"/>
      <c r="M102" s="88"/>
      <c r="N102" s="95" t="s">
        <v>139</v>
      </c>
      <c r="O102" s="93"/>
      <c r="P102" s="311"/>
      <c r="Q102" s="311"/>
      <c r="R102" s="88"/>
      <c r="S102" s="13"/>
      <c r="T102" s="13"/>
      <c r="U102" s="89"/>
      <c r="V102" s="311"/>
      <c r="W102" s="311"/>
      <c r="X102" s="88"/>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row>
    <row r="103" spans="1:208" ht="16.899999999999999" customHeight="1">
      <c r="A103" s="26"/>
      <c r="B103" s="96" t="s">
        <v>140</v>
      </c>
      <c r="C103" s="93"/>
      <c r="D103" s="258"/>
      <c r="E103" s="269"/>
      <c r="F103" s="269"/>
      <c r="G103" s="88"/>
      <c r="H103" s="311"/>
      <c r="I103" s="311"/>
      <c r="J103" s="88"/>
      <c r="K103" s="88"/>
      <c r="L103" s="88"/>
      <c r="M103" s="88"/>
      <c r="N103" s="96" t="s">
        <v>140</v>
      </c>
      <c r="O103" s="93"/>
      <c r="P103" s="311"/>
      <c r="Q103" s="311"/>
      <c r="R103" s="88"/>
      <c r="S103" s="13"/>
      <c r="T103" s="13"/>
      <c r="U103" s="89"/>
      <c r="V103" s="311"/>
      <c r="W103" s="311"/>
      <c r="X103" s="88"/>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row>
    <row r="104" spans="1:208" ht="16.899999999999999" customHeight="1">
      <c r="A104" s="26"/>
      <c r="B104" s="96" t="s">
        <v>141</v>
      </c>
      <c r="C104" s="93"/>
      <c r="D104" s="258"/>
      <c r="E104" s="269"/>
      <c r="F104" s="269"/>
      <c r="G104" s="88"/>
      <c r="H104" s="311"/>
      <c r="I104" s="311"/>
      <c r="J104" s="88"/>
      <c r="K104" s="88"/>
      <c r="L104" s="88"/>
      <c r="M104" s="88"/>
      <c r="N104" s="96" t="s">
        <v>141</v>
      </c>
      <c r="O104" s="93"/>
      <c r="P104" s="311"/>
      <c r="Q104" s="311"/>
      <c r="R104" s="88"/>
      <c r="S104" s="13"/>
      <c r="T104" s="13"/>
      <c r="U104" s="89"/>
      <c r="V104" s="311"/>
      <c r="W104" s="311"/>
      <c r="X104" s="88"/>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row>
    <row r="105" spans="1:208" ht="16.899999999999999" customHeight="1">
      <c r="A105" s="26"/>
      <c r="B105" s="96" t="s">
        <v>142</v>
      </c>
      <c r="C105" s="87"/>
      <c r="D105" s="258"/>
      <c r="E105" s="269"/>
      <c r="F105" s="269"/>
      <c r="G105" s="88"/>
      <c r="H105" s="311"/>
      <c r="I105" s="311"/>
      <c r="J105" s="88"/>
      <c r="K105" s="88"/>
      <c r="L105" s="88"/>
      <c r="M105" s="88"/>
      <c r="N105" s="96" t="s">
        <v>142</v>
      </c>
      <c r="O105" s="87"/>
      <c r="P105" s="311"/>
      <c r="Q105" s="311"/>
      <c r="R105" s="88"/>
      <c r="S105" s="13"/>
      <c r="T105" s="13"/>
      <c r="U105" s="89"/>
      <c r="V105" s="311"/>
      <c r="W105" s="311"/>
      <c r="X105" s="88"/>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row>
  </sheetData>
  <mergeCells count="53">
    <mergeCell ref="B13:B16"/>
    <mergeCell ref="N13:N16"/>
    <mergeCell ref="B3:B6"/>
    <mergeCell ref="C3:C6"/>
    <mergeCell ref="D3:G3"/>
    <mergeCell ref="H3:J3"/>
    <mergeCell ref="N3:N6"/>
    <mergeCell ref="P3:R3"/>
    <mergeCell ref="S3:U3"/>
    <mergeCell ref="V3:X3"/>
    <mergeCell ref="B8:B10"/>
    <mergeCell ref="N8:N10"/>
    <mergeCell ref="O3:O6"/>
    <mergeCell ref="B17:B20"/>
    <mergeCell ref="N17:N20"/>
    <mergeCell ref="B27:B30"/>
    <mergeCell ref="N27:N30"/>
    <mergeCell ref="B31:C31"/>
    <mergeCell ref="N31:O31"/>
    <mergeCell ref="B32:B35"/>
    <mergeCell ref="N32:N35"/>
    <mergeCell ref="B40:B44"/>
    <mergeCell ref="N40:N44"/>
    <mergeCell ref="B48:B50"/>
    <mergeCell ref="N48:N50"/>
    <mergeCell ref="B55:B57"/>
    <mergeCell ref="N55:N57"/>
    <mergeCell ref="B58:B60"/>
    <mergeCell ref="N58:N60"/>
    <mergeCell ref="B61:B64"/>
    <mergeCell ref="N61:N64"/>
    <mergeCell ref="B66:B69"/>
    <mergeCell ref="N66:N69"/>
    <mergeCell ref="B71:C71"/>
    <mergeCell ref="N71:O71"/>
    <mergeCell ref="B77:B81"/>
    <mergeCell ref="N77:N81"/>
    <mergeCell ref="B82:B84"/>
    <mergeCell ref="N82:N84"/>
    <mergeCell ref="B85:C85"/>
    <mergeCell ref="N85:O85"/>
    <mergeCell ref="B86:B89"/>
    <mergeCell ref="N86:N89"/>
    <mergeCell ref="B96:C96"/>
    <mergeCell ref="N96:O96"/>
    <mergeCell ref="B97:C97"/>
    <mergeCell ref="N97:O97"/>
    <mergeCell ref="B91:C91"/>
    <mergeCell ref="N91:O91"/>
    <mergeCell ref="B94:C94"/>
    <mergeCell ref="N94:O94"/>
    <mergeCell ref="B95:C95"/>
    <mergeCell ref="N95:O95"/>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3" man="1"/>
  </rowBreaks>
  <colBreaks count="1" manualBreakCount="1">
    <brk id="12" max="104"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F0"/>
  </sheetPr>
  <dimension ref="A1:GZ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6" width="8.5" style="260" customWidth="1"/>
    <col min="7" max="7" width="8.5" style="4" customWidth="1"/>
    <col min="8" max="9" width="8.5" style="363" customWidth="1"/>
    <col min="10" max="10" width="8.5" style="4" customWidth="1"/>
    <col min="11" max="12" width="7.625" style="4" customWidth="1"/>
    <col min="13" max="13" width="0.125" style="4" customWidth="1"/>
    <col min="14" max="14" width="10.25" style="4" customWidth="1"/>
    <col min="15" max="15" width="16.625" style="4" customWidth="1"/>
    <col min="16" max="17" width="8.5" style="374" customWidth="1"/>
    <col min="18" max="18" width="8.5" style="5" customWidth="1"/>
    <col min="19" max="20" width="8.5" style="374" customWidth="1"/>
    <col min="21" max="21" width="8.5" style="5" customWidth="1"/>
    <col min="22" max="23" width="8.5" style="374" customWidth="1"/>
    <col min="24" max="24" width="8.5" style="131" customWidth="1"/>
    <col min="25" max="51" width="7.625" style="8" customWidth="1"/>
    <col min="52" max="74" width="7.625" style="1" customWidth="1"/>
    <col min="75" max="16384" width="7.875" style="1"/>
  </cols>
  <sheetData>
    <row r="1" spans="1:208" ht="15.75" customHeight="1">
      <c r="B1" s="2"/>
      <c r="C1" s="2"/>
      <c r="D1" s="372"/>
      <c r="K1" s="356"/>
      <c r="L1" s="356"/>
      <c r="M1" s="356"/>
      <c r="N1" s="356"/>
      <c r="O1" s="356"/>
    </row>
    <row r="2" spans="1:208" ht="21.75" thickBot="1">
      <c r="B2" s="9" t="s">
        <v>3152</v>
      </c>
      <c r="K2" s="356"/>
      <c r="L2" s="356"/>
      <c r="M2" s="356"/>
      <c r="N2" s="375" t="s">
        <v>3153</v>
      </c>
      <c r="O2" s="356"/>
    </row>
    <row r="3" spans="1:208" s="12" customFormat="1" ht="16.899999999999999" customHeight="1">
      <c r="B3" s="469" t="s">
        <v>1</v>
      </c>
      <c r="C3" s="472" t="s">
        <v>2</v>
      </c>
      <c r="D3" s="503" t="s">
        <v>3092</v>
      </c>
      <c r="E3" s="559"/>
      <c r="F3" s="559"/>
      <c r="G3" s="561"/>
      <c r="H3" s="503" t="s">
        <v>3091</v>
      </c>
      <c r="I3" s="559"/>
      <c r="J3" s="560"/>
      <c r="K3" s="112"/>
      <c r="L3" s="112"/>
      <c r="M3" s="376"/>
      <c r="N3" s="469" t="s">
        <v>1</v>
      </c>
      <c r="O3" s="472" t="s">
        <v>2</v>
      </c>
      <c r="P3" s="503" t="s">
        <v>3147</v>
      </c>
      <c r="Q3" s="559"/>
      <c r="R3" s="561"/>
      <c r="S3" s="562" t="s">
        <v>3148</v>
      </c>
      <c r="T3" s="563"/>
      <c r="U3" s="563"/>
      <c r="V3" s="562" t="s">
        <v>3149</v>
      </c>
      <c r="W3" s="563"/>
      <c r="X3" s="564"/>
      <c r="Y3" s="13"/>
      <c r="Z3" s="13"/>
      <c r="AA3" s="13"/>
      <c r="AB3" s="13"/>
      <c r="AC3" s="13"/>
      <c r="AD3" s="13"/>
      <c r="AE3" s="13"/>
      <c r="AF3" s="13"/>
      <c r="AG3" s="13"/>
      <c r="AH3" s="13"/>
      <c r="AI3" s="13"/>
      <c r="AJ3" s="13"/>
      <c r="AK3" s="13"/>
      <c r="AL3" s="13"/>
      <c r="AM3" s="13"/>
      <c r="AN3" s="13"/>
      <c r="AO3" s="13"/>
      <c r="AP3" s="13"/>
      <c r="AQ3" s="13"/>
      <c r="AR3" s="13"/>
      <c r="AS3" s="13"/>
      <c r="AT3" s="13"/>
      <c r="AU3" s="13"/>
      <c r="AV3" s="13"/>
      <c r="AW3" s="14"/>
      <c r="AX3" s="14"/>
      <c r="AY3" s="14"/>
    </row>
    <row r="4" spans="1:208" s="12" customFormat="1" ht="16.899999999999999" customHeight="1">
      <c r="B4" s="470"/>
      <c r="C4" s="473"/>
      <c r="D4" s="324" t="s">
        <v>3124</v>
      </c>
      <c r="E4" s="324" t="s">
        <v>3150</v>
      </c>
      <c r="F4" s="324" t="s">
        <v>3127</v>
      </c>
      <c r="G4" s="327" t="s">
        <v>3138</v>
      </c>
      <c r="H4" s="377" t="s">
        <v>3129</v>
      </c>
      <c r="I4" s="377" t="s">
        <v>3139</v>
      </c>
      <c r="J4" s="378" t="s">
        <v>3151</v>
      </c>
      <c r="K4" s="379"/>
      <c r="L4" s="379"/>
      <c r="M4" s="380"/>
      <c r="N4" s="470"/>
      <c r="O4" s="473"/>
      <c r="P4" s="377" t="s">
        <v>3129</v>
      </c>
      <c r="Q4" s="377" t="s">
        <v>3139</v>
      </c>
      <c r="R4" s="327" t="s">
        <v>3151</v>
      </c>
      <c r="S4" s="377" t="s">
        <v>3129</v>
      </c>
      <c r="T4" s="377" t="s">
        <v>3139</v>
      </c>
      <c r="U4" s="396" t="s">
        <v>3151</v>
      </c>
      <c r="V4" s="377" t="s">
        <v>3129</v>
      </c>
      <c r="W4" s="377" t="s">
        <v>3139</v>
      </c>
      <c r="X4" s="378" t="s">
        <v>3151</v>
      </c>
      <c r="Y4" s="20"/>
      <c r="Z4" s="20"/>
      <c r="AA4" s="20"/>
      <c r="AB4" s="20"/>
      <c r="AC4" s="20"/>
      <c r="AD4" s="20"/>
      <c r="AE4" s="20"/>
      <c r="AF4" s="20"/>
      <c r="AG4" s="20"/>
      <c r="AH4" s="20"/>
      <c r="AI4" s="20"/>
      <c r="AJ4" s="20"/>
      <c r="AK4" s="20"/>
      <c r="AL4" s="20"/>
      <c r="AM4" s="20"/>
      <c r="AN4" s="20"/>
      <c r="AO4" s="20"/>
      <c r="AP4" s="20"/>
      <c r="AQ4" s="20"/>
      <c r="AR4" s="20"/>
      <c r="AS4" s="20"/>
      <c r="AT4" s="20"/>
      <c r="AU4" s="20"/>
      <c r="AV4" s="20"/>
      <c r="AW4" s="14"/>
      <c r="AX4" s="14"/>
      <c r="AY4" s="14"/>
    </row>
    <row r="5" spans="1:208" s="12" customFormat="1" ht="16.899999999999999" customHeight="1">
      <c r="B5" s="470"/>
      <c r="C5" s="473"/>
      <c r="D5" s="365"/>
      <c r="E5" s="365" t="s">
        <v>3124</v>
      </c>
      <c r="F5" s="365"/>
      <c r="G5" s="334" t="s">
        <v>3141</v>
      </c>
      <c r="H5" s="330" t="s">
        <v>3132</v>
      </c>
      <c r="I5" s="330"/>
      <c r="J5" s="381" t="s">
        <v>3142</v>
      </c>
      <c r="K5" s="382"/>
      <c r="L5" s="382"/>
      <c r="M5" s="383"/>
      <c r="N5" s="470"/>
      <c r="O5" s="473"/>
      <c r="P5" s="330" t="s">
        <v>3132</v>
      </c>
      <c r="Q5" s="330"/>
      <c r="R5" s="334" t="s">
        <v>3142</v>
      </c>
      <c r="S5" s="330" t="s">
        <v>3132</v>
      </c>
      <c r="T5" s="330"/>
      <c r="U5" s="397" t="s">
        <v>3142</v>
      </c>
      <c r="V5" s="330" t="s">
        <v>3132</v>
      </c>
      <c r="W5" s="330"/>
      <c r="X5" s="381" t="s">
        <v>3142</v>
      </c>
      <c r="Y5" s="20"/>
      <c r="Z5" s="20"/>
      <c r="AA5" s="20"/>
      <c r="AB5" s="20"/>
      <c r="AC5" s="20"/>
      <c r="AD5" s="20"/>
      <c r="AE5" s="20"/>
      <c r="AF5" s="20"/>
      <c r="AG5" s="20"/>
      <c r="AH5" s="20"/>
      <c r="AI5" s="20"/>
      <c r="AJ5" s="20"/>
      <c r="AK5" s="20"/>
      <c r="AL5" s="20"/>
      <c r="AM5" s="20"/>
      <c r="AN5" s="20"/>
      <c r="AO5" s="20"/>
      <c r="AP5" s="20"/>
      <c r="AQ5" s="20"/>
      <c r="AR5" s="20"/>
      <c r="AS5" s="20"/>
      <c r="AT5" s="20"/>
      <c r="AU5" s="20"/>
      <c r="AV5" s="20"/>
      <c r="AW5" s="14"/>
      <c r="AX5" s="14"/>
      <c r="AY5" s="14"/>
    </row>
    <row r="6" spans="1:208" s="12" customFormat="1" ht="16.899999999999999" customHeight="1" thickBot="1">
      <c r="B6" s="471"/>
      <c r="C6" s="474"/>
      <c r="D6" s="338" t="s">
        <v>178</v>
      </c>
      <c r="E6" s="338" t="s">
        <v>178</v>
      </c>
      <c r="F6" s="338" t="s">
        <v>178</v>
      </c>
      <c r="G6" s="138" t="s">
        <v>179</v>
      </c>
      <c r="H6" s="337" t="s">
        <v>3134</v>
      </c>
      <c r="I6" s="337" t="s">
        <v>3134</v>
      </c>
      <c r="J6" s="139" t="s">
        <v>179</v>
      </c>
      <c r="K6" s="384"/>
      <c r="L6" s="384"/>
      <c r="M6" s="385"/>
      <c r="N6" s="471"/>
      <c r="O6" s="474"/>
      <c r="P6" s="337" t="s">
        <v>3134</v>
      </c>
      <c r="Q6" s="337" t="s">
        <v>3134</v>
      </c>
      <c r="R6" s="138" t="s">
        <v>179</v>
      </c>
      <c r="S6" s="337" t="s">
        <v>3134</v>
      </c>
      <c r="T6" s="337" t="s">
        <v>3134</v>
      </c>
      <c r="U6" s="398" t="s">
        <v>179</v>
      </c>
      <c r="V6" s="337" t="s">
        <v>3134</v>
      </c>
      <c r="W6" s="337" t="s">
        <v>3134</v>
      </c>
      <c r="X6" s="139" t="s">
        <v>179</v>
      </c>
      <c r="Y6" s="13"/>
      <c r="Z6" s="13"/>
      <c r="AA6" s="13"/>
      <c r="AB6" s="13"/>
      <c r="AC6" s="13"/>
      <c r="AD6" s="13"/>
      <c r="AE6" s="13"/>
      <c r="AF6" s="13"/>
      <c r="AG6" s="13"/>
      <c r="AH6" s="13"/>
      <c r="AI6" s="13"/>
      <c r="AJ6" s="13"/>
      <c r="AK6" s="13"/>
      <c r="AL6" s="13"/>
      <c r="AM6" s="13"/>
      <c r="AN6" s="13"/>
      <c r="AO6" s="13"/>
      <c r="AP6" s="13"/>
      <c r="AQ6" s="13"/>
      <c r="AR6" s="13"/>
      <c r="AS6" s="13"/>
      <c r="AT6" s="13"/>
      <c r="AU6" s="13"/>
      <c r="AV6" s="13"/>
      <c r="AW6" s="14"/>
      <c r="AX6" s="14"/>
      <c r="AY6" s="14"/>
    </row>
    <row r="7" spans="1:208" ht="16.899999999999999" customHeight="1">
      <c r="A7" s="26"/>
      <c r="B7" s="27" t="s">
        <v>15</v>
      </c>
      <c r="C7" s="28" t="s">
        <v>16</v>
      </c>
      <c r="D7" s="140">
        <v>21749</v>
      </c>
      <c r="E7" s="140">
        <v>13365.6</v>
      </c>
      <c r="F7" s="140">
        <v>12001.5</v>
      </c>
      <c r="G7" s="140">
        <v>55.181847441261667</v>
      </c>
      <c r="H7" s="340">
        <v>1273497</v>
      </c>
      <c r="I7" s="340">
        <v>1172043</v>
      </c>
      <c r="J7" s="141">
        <v>92.033432352019673</v>
      </c>
      <c r="K7" s="386"/>
      <c r="L7" s="386"/>
      <c r="M7" s="386"/>
      <c r="N7" s="27" t="s">
        <v>15</v>
      </c>
      <c r="O7" s="28" t="s">
        <v>16</v>
      </c>
      <c r="P7" s="340">
        <v>1156481</v>
      </c>
      <c r="Q7" s="340">
        <v>1129792</v>
      </c>
      <c r="R7" s="140">
        <v>97.692223218539681</v>
      </c>
      <c r="S7" s="340">
        <v>117016</v>
      </c>
      <c r="T7" s="340">
        <v>42251</v>
      </c>
      <c r="U7" s="140">
        <v>36.107028098721543</v>
      </c>
      <c r="V7" s="340">
        <v>0</v>
      </c>
      <c r="W7" s="340">
        <v>0</v>
      </c>
      <c r="X7" s="141">
        <v>0</v>
      </c>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row>
    <row r="8" spans="1:208" ht="16.899999999999999" customHeight="1">
      <c r="A8" s="26"/>
      <c r="B8" s="459" t="s">
        <v>17</v>
      </c>
      <c r="C8" s="33" t="s">
        <v>18</v>
      </c>
      <c r="D8" s="142">
        <v>6197</v>
      </c>
      <c r="E8" s="142">
        <v>5333</v>
      </c>
      <c r="F8" s="142">
        <v>4160.7</v>
      </c>
      <c r="G8" s="142">
        <v>67.140551879941896</v>
      </c>
      <c r="H8" s="341">
        <v>593485</v>
      </c>
      <c r="I8" s="341">
        <v>511278</v>
      </c>
      <c r="J8" s="143">
        <v>86.148428351179902</v>
      </c>
      <c r="K8" s="386"/>
      <c r="L8" s="386"/>
      <c r="M8" s="386"/>
      <c r="N8" s="459" t="s">
        <v>17</v>
      </c>
      <c r="O8" s="33" t="s">
        <v>18</v>
      </c>
      <c r="P8" s="341">
        <v>586363</v>
      </c>
      <c r="Q8" s="341">
        <v>511278</v>
      </c>
      <c r="R8" s="142">
        <v>87.194792304425761</v>
      </c>
      <c r="S8" s="341">
        <v>7122</v>
      </c>
      <c r="T8" s="341">
        <v>0</v>
      </c>
      <c r="U8" s="142">
        <v>0</v>
      </c>
      <c r="V8" s="341">
        <v>0</v>
      </c>
      <c r="W8" s="341">
        <v>0</v>
      </c>
      <c r="X8" s="143">
        <v>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row>
    <row r="9" spans="1:208" ht="16.899999999999999" customHeight="1">
      <c r="A9" s="26"/>
      <c r="B9" s="460"/>
      <c r="C9" s="38" t="s">
        <v>19</v>
      </c>
      <c r="D9" s="144"/>
      <c r="E9" s="144"/>
      <c r="F9" s="144"/>
      <c r="G9" s="144" t="s">
        <v>2877</v>
      </c>
      <c r="H9" s="342"/>
      <c r="I9" s="342"/>
      <c r="J9" s="145" t="s">
        <v>2877</v>
      </c>
      <c r="K9" s="386"/>
      <c r="L9" s="386"/>
      <c r="M9" s="386"/>
      <c r="N9" s="460"/>
      <c r="O9" s="38" t="s">
        <v>19</v>
      </c>
      <c r="P9" s="342"/>
      <c r="Q9" s="342"/>
      <c r="R9" s="144" t="s">
        <v>2877</v>
      </c>
      <c r="S9" s="342"/>
      <c r="T9" s="342"/>
      <c r="U9" s="144" t="s">
        <v>2877</v>
      </c>
      <c r="V9" s="342"/>
      <c r="W9" s="342"/>
      <c r="X9" s="145" t="s">
        <v>2877</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row>
    <row r="10" spans="1:208" ht="16.899999999999999" customHeight="1">
      <c r="A10" s="26"/>
      <c r="B10" s="461"/>
      <c r="C10" s="43" t="s">
        <v>20</v>
      </c>
      <c r="D10" s="144"/>
      <c r="E10" s="144"/>
      <c r="F10" s="144"/>
      <c r="G10" s="144" t="s">
        <v>2877</v>
      </c>
      <c r="H10" s="342"/>
      <c r="I10" s="342"/>
      <c r="J10" s="145" t="s">
        <v>2877</v>
      </c>
      <c r="K10" s="386"/>
      <c r="L10" s="386"/>
      <c r="M10" s="386"/>
      <c r="N10" s="461"/>
      <c r="O10" s="43" t="s">
        <v>20</v>
      </c>
      <c r="P10" s="342"/>
      <c r="Q10" s="342"/>
      <c r="R10" s="144" t="s">
        <v>2877</v>
      </c>
      <c r="S10" s="342"/>
      <c r="T10" s="342"/>
      <c r="U10" s="144" t="s">
        <v>2877</v>
      </c>
      <c r="V10" s="342"/>
      <c r="W10" s="342"/>
      <c r="X10" s="145" t="s">
        <v>2877</v>
      </c>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row>
    <row r="11" spans="1:208" ht="16.899999999999999" customHeight="1">
      <c r="A11" s="26"/>
      <c r="B11" s="44" t="s">
        <v>21</v>
      </c>
      <c r="C11" s="33" t="s">
        <v>22</v>
      </c>
      <c r="D11" s="142">
        <v>7199</v>
      </c>
      <c r="E11" s="142">
        <v>3396</v>
      </c>
      <c r="F11" s="142">
        <v>3182.04</v>
      </c>
      <c r="G11" s="142">
        <v>44.201139047089875</v>
      </c>
      <c r="H11" s="341">
        <v>343321</v>
      </c>
      <c r="I11" s="341">
        <v>319282</v>
      </c>
      <c r="J11" s="143">
        <v>92.9980979899278</v>
      </c>
      <c r="K11" s="386"/>
      <c r="L11" s="386"/>
      <c r="M11" s="386"/>
      <c r="N11" s="44" t="s">
        <v>21</v>
      </c>
      <c r="O11" s="33" t="s">
        <v>22</v>
      </c>
      <c r="P11" s="341">
        <v>294921</v>
      </c>
      <c r="Q11" s="341">
        <v>294535</v>
      </c>
      <c r="R11" s="142">
        <v>99.869117492481038</v>
      </c>
      <c r="S11" s="341">
        <v>48400</v>
      </c>
      <c r="T11" s="341">
        <v>24747</v>
      </c>
      <c r="U11" s="142">
        <v>51.130165289256205</v>
      </c>
      <c r="V11" s="341">
        <v>0</v>
      </c>
      <c r="W11" s="341">
        <v>0</v>
      </c>
      <c r="X11" s="143">
        <v>0</v>
      </c>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row>
    <row r="12" spans="1:208" ht="16.899999999999999" customHeight="1">
      <c r="A12" s="26"/>
      <c r="B12" s="44" t="s">
        <v>23</v>
      </c>
      <c r="C12" s="33" t="s">
        <v>24</v>
      </c>
      <c r="D12" s="142">
        <v>6598</v>
      </c>
      <c r="E12" s="142">
        <v>2243.3000000000002</v>
      </c>
      <c r="F12" s="142">
        <v>2184</v>
      </c>
      <c r="G12" s="142">
        <v>33.100939678690509</v>
      </c>
      <c r="H12" s="341">
        <v>236583</v>
      </c>
      <c r="I12" s="341">
        <v>206137</v>
      </c>
      <c r="J12" s="143">
        <v>87.130943474383187</v>
      </c>
      <c r="K12" s="386"/>
      <c r="L12" s="386"/>
      <c r="M12" s="386"/>
      <c r="N12" s="44" t="s">
        <v>23</v>
      </c>
      <c r="O12" s="33" t="s">
        <v>24</v>
      </c>
      <c r="P12" s="341">
        <v>204550</v>
      </c>
      <c r="Q12" s="341">
        <v>203691</v>
      </c>
      <c r="R12" s="142">
        <v>99.580053776582744</v>
      </c>
      <c r="S12" s="341">
        <v>32033</v>
      </c>
      <c r="T12" s="341">
        <v>2446</v>
      </c>
      <c r="U12" s="142">
        <v>7.6358755033871324</v>
      </c>
      <c r="V12" s="341">
        <v>0</v>
      </c>
      <c r="W12" s="341">
        <v>0</v>
      </c>
      <c r="X12" s="143">
        <v>0</v>
      </c>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row>
    <row r="13" spans="1:208" ht="16.899999999999999" customHeight="1">
      <c r="A13" s="26"/>
      <c r="B13" s="459" t="s">
        <v>25</v>
      </c>
      <c r="C13" s="43" t="s">
        <v>26</v>
      </c>
      <c r="D13" s="144">
        <v>2742</v>
      </c>
      <c r="E13" s="144">
        <v>2503</v>
      </c>
      <c r="F13" s="144">
        <v>2386.8000000000002</v>
      </c>
      <c r="G13" s="144">
        <v>87.045951859956233</v>
      </c>
      <c r="H13" s="342">
        <v>246226</v>
      </c>
      <c r="I13" s="342">
        <v>227313</v>
      </c>
      <c r="J13" s="145">
        <v>92.318845288474819</v>
      </c>
      <c r="K13" s="386"/>
      <c r="L13" s="386"/>
      <c r="M13" s="386"/>
      <c r="N13" s="459" t="s">
        <v>25</v>
      </c>
      <c r="O13" s="43" t="s">
        <v>26</v>
      </c>
      <c r="P13" s="342">
        <v>242266</v>
      </c>
      <c r="Q13" s="342">
        <v>227096</v>
      </c>
      <c r="R13" s="144">
        <v>93.738287667274818</v>
      </c>
      <c r="S13" s="342">
        <v>3960</v>
      </c>
      <c r="T13" s="342">
        <v>217</v>
      </c>
      <c r="U13" s="144">
        <v>5.4797979797979801</v>
      </c>
      <c r="V13" s="342">
        <v>0</v>
      </c>
      <c r="W13" s="342">
        <v>0</v>
      </c>
      <c r="X13" s="145">
        <v>0</v>
      </c>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row>
    <row r="14" spans="1:208" ht="16.899999999999999" customHeight="1">
      <c r="A14" s="26"/>
      <c r="B14" s="460"/>
      <c r="C14" s="43" t="s">
        <v>27</v>
      </c>
      <c r="D14" s="144">
        <v>1803</v>
      </c>
      <c r="E14" s="144">
        <v>1071.2</v>
      </c>
      <c r="F14" s="144">
        <v>754.5</v>
      </c>
      <c r="G14" s="144">
        <v>41.846921797004995</v>
      </c>
      <c r="H14" s="342">
        <v>86294</v>
      </c>
      <c r="I14" s="342">
        <v>63170</v>
      </c>
      <c r="J14" s="145">
        <v>73.203235450900408</v>
      </c>
      <c r="K14" s="386"/>
      <c r="L14" s="386"/>
      <c r="M14" s="386"/>
      <c r="N14" s="460"/>
      <c r="O14" s="43" t="s">
        <v>27</v>
      </c>
      <c r="P14" s="342">
        <v>81901</v>
      </c>
      <c r="Q14" s="342">
        <v>63170</v>
      </c>
      <c r="R14" s="144">
        <v>77.129705376002732</v>
      </c>
      <c r="S14" s="342">
        <v>3994</v>
      </c>
      <c r="T14" s="342">
        <v>0</v>
      </c>
      <c r="U14" s="144">
        <v>0</v>
      </c>
      <c r="V14" s="342">
        <v>399</v>
      </c>
      <c r="W14" s="342">
        <v>0</v>
      </c>
      <c r="X14" s="145">
        <v>0</v>
      </c>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row>
    <row r="15" spans="1:208" ht="16.899999999999999" customHeight="1">
      <c r="A15" s="26"/>
      <c r="B15" s="460"/>
      <c r="C15" s="43" t="s">
        <v>28</v>
      </c>
      <c r="D15" s="144">
        <v>3016</v>
      </c>
      <c r="E15" s="144">
        <v>1466.3</v>
      </c>
      <c r="F15" s="144">
        <v>1214.69</v>
      </c>
      <c r="G15" s="144">
        <v>40.274867374005311</v>
      </c>
      <c r="H15" s="342">
        <v>137940</v>
      </c>
      <c r="I15" s="342">
        <v>105956</v>
      </c>
      <c r="J15" s="145">
        <v>76.813107148035371</v>
      </c>
      <c r="K15" s="386"/>
      <c r="L15" s="386"/>
      <c r="M15" s="386"/>
      <c r="N15" s="460"/>
      <c r="O15" s="43" t="s">
        <v>28</v>
      </c>
      <c r="P15" s="342">
        <v>109301</v>
      </c>
      <c r="Q15" s="342">
        <v>105956</v>
      </c>
      <c r="R15" s="144">
        <v>96.939643736104884</v>
      </c>
      <c r="S15" s="342">
        <v>28639</v>
      </c>
      <c r="T15" s="342">
        <v>0</v>
      </c>
      <c r="U15" s="144">
        <v>0</v>
      </c>
      <c r="V15" s="342">
        <v>0</v>
      </c>
      <c r="W15" s="342">
        <v>0</v>
      </c>
      <c r="X15" s="145">
        <v>0</v>
      </c>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row>
    <row r="16" spans="1:208" ht="16.899999999999999" customHeight="1">
      <c r="A16" s="26"/>
      <c r="B16" s="461"/>
      <c r="C16" s="33" t="s">
        <v>29</v>
      </c>
      <c r="D16" s="142">
        <v>7561</v>
      </c>
      <c r="E16" s="142">
        <v>5040.5</v>
      </c>
      <c r="F16" s="142">
        <v>4355.99</v>
      </c>
      <c r="G16" s="142">
        <v>57.611294802274827</v>
      </c>
      <c r="H16" s="341">
        <v>470460</v>
      </c>
      <c r="I16" s="341">
        <v>396439</v>
      </c>
      <c r="J16" s="143">
        <v>84.266250053139487</v>
      </c>
      <c r="K16" s="386"/>
      <c r="L16" s="386"/>
      <c r="M16" s="386"/>
      <c r="N16" s="461"/>
      <c r="O16" s="33" t="s">
        <v>29</v>
      </c>
      <c r="P16" s="341">
        <v>433468</v>
      </c>
      <c r="Q16" s="341">
        <v>396222</v>
      </c>
      <c r="R16" s="142">
        <v>91.407439534175538</v>
      </c>
      <c r="S16" s="341">
        <v>36593</v>
      </c>
      <c r="T16" s="341">
        <v>217</v>
      </c>
      <c r="U16" s="142">
        <v>0.5930095919984697</v>
      </c>
      <c r="V16" s="341">
        <v>399</v>
      </c>
      <c r="W16" s="341">
        <v>0</v>
      </c>
      <c r="X16" s="143">
        <v>0</v>
      </c>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row>
    <row r="17" spans="1:208" ht="16.899999999999999" customHeight="1">
      <c r="A17" s="26"/>
      <c r="B17" s="459" t="s">
        <v>30</v>
      </c>
      <c r="C17" s="43" t="s">
        <v>31</v>
      </c>
      <c r="D17" s="144">
        <v>6031</v>
      </c>
      <c r="E17" s="144">
        <v>2829</v>
      </c>
      <c r="F17" s="144">
        <v>2757.4</v>
      </c>
      <c r="G17" s="144">
        <v>45.720444370751125</v>
      </c>
      <c r="H17" s="342">
        <v>337181</v>
      </c>
      <c r="I17" s="342">
        <v>279899</v>
      </c>
      <c r="J17" s="145">
        <v>83.011498275406979</v>
      </c>
      <c r="K17" s="386"/>
      <c r="L17" s="386"/>
      <c r="M17" s="386"/>
      <c r="N17" s="459" t="s">
        <v>30</v>
      </c>
      <c r="O17" s="43" t="s">
        <v>31</v>
      </c>
      <c r="P17" s="342">
        <v>287244</v>
      </c>
      <c r="Q17" s="342">
        <v>279899</v>
      </c>
      <c r="R17" s="144">
        <v>97.442940496581301</v>
      </c>
      <c r="S17" s="342">
        <v>49937</v>
      </c>
      <c r="T17" s="342">
        <v>0</v>
      </c>
      <c r="U17" s="144">
        <v>0</v>
      </c>
      <c r="V17" s="342">
        <v>0</v>
      </c>
      <c r="W17" s="342">
        <v>0</v>
      </c>
      <c r="X17" s="145">
        <v>0</v>
      </c>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row>
    <row r="18" spans="1:208" ht="16.899999999999999" customHeight="1">
      <c r="A18" s="26"/>
      <c r="B18" s="460"/>
      <c r="C18" s="43" t="s">
        <v>32</v>
      </c>
      <c r="D18" s="146">
        <v>3162</v>
      </c>
      <c r="E18" s="146">
        <v>687</v>
      </c>
      <c r="F18" s="146">
        <v>659.2</v>
      </c>
      <c r="G18" s="146">
        <v>20.84756483238457</v>
      </c>
      <c r="H18" s="344">
        <v>71179</v>
      </c>
      <c r="I18" s="344">
        <v>58239</v>
      </c>
      <c r="J18" s="147">
        <v>81.820480759774654</v>
      </c>
      <c r="K18" s="386"/>
      <c r="L18" s="386"/>
      <c r="M18" s="387"/>
      <c r="N18" s="460"/>
      <c r="O18" s="43" t="s">
        <v>32</v>
      </c>
      <c r="P18" s="344">
        <v>58239</v>
      </c>
      <c r="Q18" s="344">
        <v>58239</v>
      </c>
      <c r="R18" s="146">
        <v>100</v>
      </c>
      <c r="S18" s="344">
        <v>12940</v>
      </c>
      <c r="T18" s="344">
        <v>0</v>
      </c>
      <c r="U18" s="146">
        <v>0</v>
      </c>
      <c r="V18" s="344">
        <v>0</v>
      </c>
      <c r="W18" s="344">
        <v>0</v>
      </c>
      <c r="X18" s="147">
        <v>0</v>
      </c>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row>
    <row r="19" spans="1:208" ht="16.899999999999999" customHeight="1">
      <c r="A19" s="26"/>
      <c r="B19" s="460"/>
      <c r="C19" s="43" t="s">
        <v>33</v>
      </c>
      <c r="D19" s="144">
        <v>1622</v>
      </c>
      <c r="E19" s="144">
        <v>261.39999999999998</v>
      </c>
      <c r="F19" s="144">
        <v>261.3</v>
      </c>
      <c r="G19" s="144">
        <v>16.109741060419235</v>
      </c>
      <c r="H19" s="342">
        <v>30186</v>
      </c>
      <c r="I19" s="342">
        <v>20522</v>
      </c>
      <c r="J19" s="145">
        <v>67.985158682833102</v>
      </c>
      <c r="K19" s="386"/>
      <c r="L19" s="386"/>
      <c r="M19" s="387"/>
      <c r="N19" s="460"/>
      <c r="O19" s="43" t="s">
        <v>33</v>
      </c>
      <c r="P19" s="342">
        <v>20542</v>
      </c>
      <c r="Q19" s="342">
        <v>20522</v>
      </c>
      <c r="R19" s="144">
        <v>99.90263849673839</v>
      </c>
      <c r="S19" s="342">
        <v>9644</v>
      </c>
      <c r="T19" s="342">
        <v>0</v>
      </c>
      <c r="U19" s="144">
        <v>0</v>
      </c>
      <c r="V19" s="342">
        <v>0</v>
      </c>
      <c r="W19" s="342">
        <v>0</v>
      </c>
      <c r="X19" s="145">
        <v>0</v>
      </c>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row>
    <row r="20" spans="1:208" ht="16.899999999999999" customHeight="1">
      <c r="A20" s="26"/>
      <c r="B20" s="461"/>
      <c r="C20" s="33" t="s">
        <v>34</v>
      </c>
      <c r="D20" s="142">
        <v>10815</v>
      </c>
      <c r="E20" s="142">
        <v>3777.4</v>
      </c>
      <c r="F20" s="142">
        <v>3677.9000000000005</v>
      </c>
      <c r="G20" s="142">
        <v>34.007397133610731</v>
      </c>
      <c r="H20" s="341">
        <v>438546</v>
      </c>
      <c r="I20" s="341">
        <v>358660</v>
      </c>
      <c r="J20" s="143">
        <v>81.783894961988025</v>
      </c>
      <c r="K20" s="386"/>
      <c r="L20" s="386"/>
      <c r="M20" s="387"/>
      <c r="N20" s="461"/>
      <c r="O20" s="33" t="s">
        <v>34</v>
      </c>
      <c r="P20" s="341">
        <v>366025</v>
      </c>
      <c r="Q20" s="341">
        <v>358660</v>
      </c>
      <c r="R20" s="142">
        <v>97.987842360494497</v>
      </c>
      <c r="S20" s="341">
        <v>72521</v>
      </c>
      <c r="T20" s="341">
        <v>0</v>
      </c>
      <c r="U20" s="142">
        <v>0</v>
      </c>
      <c r="V20" s="341">
        <v>0</v>
      </c>
      <c r="W20" s="341">
        <v>0</v>
      </c>
      <c r="X20" s="143">
        <v>0</v>
      </c>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row>
    <row r="21" spans="1:208" ht="16.899999999999999" customHeight="1">
      <c r="A21" s="26"/>
      <c r="B21" s="44" t="s">
        <v>35</v>
      </c>
      <c r="C21" s="33" t="s">
        <v>36</v>
      </c>
      <c r="D21" s="142">
        <v>510</v>
      </c>
      <c r="E21" s="142">
        <v>510</v>
      </c>
      <c r="F21" s="142">
        <v>474.8</v>
      </c>
      <c r="G21" s="142">
        <v>93.098039215686285</v>
      </c>
      <c r="H21" s="341">
        <v>73304</v>
      </c>
      <c r="I21" s="341">
        <v>70124</v>
      </c>
      <c r="J21" s="143">
        <v>95.661901124086</v>
      </c>
      <c r="K21" s="386"/>
      <c r="L21" s="386"/>
      <c r="M21" s="387"/>
      <c r="N21" s="44" t="s">
        <v>35</v>
      </c>
      <c r="O21" s="33" t="s">
        <v>36</v>
      </c>
      <c r="P21" s="341">
        <v>73304</v>
      </c>
      <c r="Q21" s="341">
        <v>70124</v>
      </c>
      <c r="R21" s="142">
        <v>95.661901124086</v>
      </c>
      <c r="S21" s="341">
        <v>0</v>
      </c>
      <c r="T21" s="341">
        <v>0</v>
      </c>
      <c r="U21" s="142">
        <v>0</v>
      </c>
      <c r="V21" s="341">
        <v>0</v>
      </c>
      <c r="W21" s="341">
        <v>0</v>
      </c>
      <c r="X21" s="143">
        <v>0</v>
      </c>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row>
    <row r="22" spans="1:208" ht="16.899999999999999" customHeight="1">
      <c r="A22" s="26"/>
      <c r="B22" s="44" t="s">
        <v>37</v>
      </c>
      <c r="C22" s="33" t="s">
        <v>38</v>
      </c>
      <c r="D22" s="142">
        <v>1817</v>
      </c>
      <c r="E22" s="142">
        <v>1315</v>
      </c>
      <c r="F22" s="142">
        <v>1180.1400000000001</v>
      </c>
      <c r="G22" s="142">
        <v>64.949917446340123</v>
      </c>
      <c r="H22" s="341">
        <v>135776</v>
      </c>
      <c r="I22" s="341">
        <v>120677</v>
      </c>
      <c r="J22" s="143">
        <v>88.879477963704929</v>
      </c>
      <c r="K22" s="386"/>
      <c r="L22" s="386"/>
      <c r="M22" s="387"/>
      <c r="N22" s="44" t="s">
        <v>37</v>
      </c>
      <c r="O22" s="33" t="s">
        <v>38</v>
      </c>
      <c r="P22" s="341">
        <v>135776</v>
      </c>
      <c r="Q22" s="341">
        <v>120677</v>
      </c>
      <c r="R22" s="142">
        <v>88.879477963704929</v>
      </c>
      <c r="S22" s="341">
        <v>0</v>
      </c>
      <c r="T22" s="341">
        <v>0</v>
      </c>
      <c r="U22" s="142">
        <v>0</v>
      </c>
      <c r="V22" s="341">
        <v>0</v>
      </c>
      <c r="W22" s="341">
        <v>0</v>
      </c>
      <c r="X22" s="143">
        <v>0</v>
      </c>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row>
    <row r="23" spans="1:208" ht="16.899999999999999" customHeight="1">
      <c r="A23" s="26"/>
      <c r="B23" s="44" t="s">
        <v>39</v>
      </c>
      <c r="C23" s="33" t="s">
        <v>40</v>
      </c>
      <c r="D23" s="142">
        <v>1838</v>
      </c>
      <c r="E23" s="142">
        <v>1124.5999999999999</v>
      </c>
      <c r="F23" s="142">
        <v>1076.0999999999999</v>
      </c>
      <c r="G23" s="142">
        <v>58.547334058759517</v>
      </c>
      <c r="H23" s="341">
        <v>136321</v>
      </c>
      <c r="I23" s="341">
        <v>132844</v>
      </c>
      <c r="J23" s="143">
        <v>97.449402513185788</v>
      </c>
      <c r="K23" s="386"/>
      <c r="L23" s="386"/>
      <c r="M23" s="387"/>
      <c r="N23" s="44" t="s">
        <v>39</v>
      </c>
      <c r="O23" s="33" t="s">
        <v>40</v>
      </c>
      <c r="P23" s="341">
        <v>133745</v>
      </c>
      <c r="Q23" s="341">
        <v>132844</v>
      </c>
      <c r="R23" s="142">
        <v>99.326329956260054</v>
      </c>
      <c r="S23" s="341">
        <v>2576</v>
      </c>
      <c r="T23" s="341">
        <v>0</v>
      </c>
      <c r="U23" s="142">
        <v>0</v>
      </c>
      <c r="V23" s="341">
        <v>0</v>
      </c>
      <c r="W23" s="341">
        <v>0</v>
      </c>
      <c r="X23" s="143">
        <v>0</v>
      </c>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row>
    <row r="24" spans="1:208" ht="16.899999999999999" customHeight="1">
      <c r="A24" s="26"/>
      <c r="B24" s="44" t="s">
        <v>41</v>
      </c>
      <c r="C24" s="33" t="s">
        <v>42</v>
      </c>
      <c r="D24" s="142">
        <v>906</v>
      </c>
      <c r="E24" s="142">
        <v>641</v>
      </c>
      <c r="F24" s="142">
        <v>611.1</v>
      </c>
      <c r="G24" s="142">
        <v>67.450331125827816</v>
      </c>
      <c r="H24" s="341">
        <v>74312</v>
      </c>
      <c r="I24" s="341">
        <v>73937</v>
      </c>
      <c r="J24" s="143">
        <v>99.495370868769513</v>
      </c>
      <c r="K24" s="386"/>
      <c r="L24" s="386"/>
      <c r="M24" s="387"/>
      <c r="N24" s="44" t="s">
        <v>41</v>
      </c>
      <c r="O24" s="33" t="s">
        <v>42</v>
      </c>
      <c r="P24" s="341">
        <v>73937</v>
      </c>
      <c r="Q24" s="341">
        <v>73937</v>
      </c>
      <c r="R24" s="142">
        <v>100</v>
      </c>
      <c r="S24" s="341">
        <v>375</v>
      </c>
      <c r="T24" s="341">
        <v>0</v>
      </c>
      <c r="U24" s="142">
        <v>0</v>
      </c>
      <c r="V24" s="341">
        <v>0</v>
      </c>
      <c r="W24" s="341">
        <v>0</v>
      </c>
      <c r="X24" s="143">
        <v>0</v>
      </c>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row>
    <row r="25" spans="1:208" ht="16.899999999999999" customHeight="1">
      <c r="A25" s="26"/>
      <c r="B25" s="44" t="s">
        <v>43</v>
      </c>
      <c r="C25" s="33" t="s">
        <v>44</v>
      </c>
      <c r="D25" s="142">
        <v>1104</v>
      </c>
      <c r="E25" s="142">
        <v>671</v>
      </c>
      <c r="F25" s="142">
        <v>640.79999999999995</v>
      </c>
      <c r="G25" s="142">
        <v>58.043478260869563</v>
      </c>
      <c r="H25" s="341">
        <v>80546</v>
      </c>
      <c r="I25" s="341">
        <v>77760</v>
      </c>
      <c r="J25" s="143">
        <v>96.541106945099699</v>
      </c>
      <c r="K25" s="386"/>
      <c r="L25" s="386"/>
      <c r="M25" s="387"/>
      <c r="N25" s="44" t="s">
        <v>43</v>
      </c>
      <c r="O25" s="33" t="s">
        <v>44</v>
      </c>
      <c r="P25" s="341">
        <v>77894</v>
      </c>
      <c r="Q25" s="341">
        <v>77760</v>
      </c>
      <c r="R25" s="142">
        <v>99.827971345674896</v>
      </c>
      <c r="S25" s="341">
        <v>2652</v>
      </c>
      <c r="T25" s="341">
        <v>0</v>
      </c>
      <c r="U25" s="142">
        <v>0</v>
      </c>
      <c r="V25" s="341">
        <v>0</v>
      </c>
      <c r="W25" s="341">
        <v>0</v>
      </c>
      <c r="X25" s="143">
        <v>0</v>
      </c>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row>
    <row r="26" spans="1:208" ht="16.899999999999999" customHeight="1">
      <c r="A26" s="26"/>
      <c r="B26" s="44" t="s">
        <v>45</v>
      </c>
      <c r="C26" s="33" t="s">
        <v>46</v>
      </c>
      <c r="D26" s="142">
        <v>2280</v>
      </c>
      <c r="E26" s="142">
        <v>1532.8</v>
      </c>
      <c r="F26" s="142">
        <v>1400.8</v>
      </c>
      <c r="G26" s="142">
        <v>61.438596491228068</v>
      </c>
      <c r="H26" s="341">
        <v>164386</v>
      </c>
      <c r="I26" s="341">
        <v>155385</v>
      </c>
      <c r="J26" s="143">
        <v>94.524472886985507</v>
      </c>
      <c r="K26" s="386"/>
      <c r="L26" s="386"/>
      <c r="M26" s="387"/>
      <c r="N26" s="44" t="s">
        <v>45</v>
      </c>
      <c r="O26" s="33" t="s">
        <v>46</v>
      </c>
      <c r="P26" s="341">
        <v>151370</v>
      </c>
      <c r="Q26" s="341">
        <v>149250</v>
      </c>
      <c r="R26" s="142">
        <v>98.599458281033222</v>
      </c>
      <c r="S26" s="341">
        <v>13016</v>
      </c>
      <c r="T26" s="341">
        <v>6135</v>
      </c>
      <c r="U26" s="142">
        <v>47.134296250768287</v>
      </c>
      <c r="V26" s="341">
        <v>0</v>
      </c>
      <c r="W26" s="341">
        <v>0</v>
      </c>
      <c r="X26" s="143">
        <v>0</v>
      </c>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row>
    <row r="27" spans="1:208" ht="16.899999999999999" customHeight="1">
      <c r="A27" s="26"/>
      <c r="B27" s="459" t="s">
        <v>47</v>
      </c>
      <c r="C27" s="43" t="s">
        <v>48</v>
      </c>
      <c r="D27" s="144">
        <v>1970</v>
      </c>
      <c r="E27" s="144">
        <v>1202.9000000000001</v>
      </c>
      <c r="F27" s="144">
        <v>997.26</v>
      </c>
      <c r="G27" s="144">
        <v>50.622335025380707</v>
      </c>
      <c r="H27" s="342">
        <v>110174</v>
      </c>
      <c r="I27" s="342">
        <v>107916</v>
      </c>
      <c r="J27" s="145">
        <v>97.950514640477792</v>
      </c>
      <c r="K27" s="386"/>
      <c r="L27" s="386"/>
      <c r="M27" s="387"/>
      <c r="N27" s="459" t="s">
        <v>47</v>
      </c>
      <c r="O27" s="43" t="s">
        <v>48</v>
      </c>
      <c r="P27" s="342">
        <v>101506</v>
      </c>
      <c r="Q27" s="342">
        <v>101008</v>
      </c>
      <c r="R27" s="144">
        <v>99.509388607569988</v>
      </c>
      <c r="S27" s="342">
        <v>8668</v>
      </c>
      <c r="T27" s="342">
        <v>6908</v>
      </c>
      <c r="U27" s="144">
        <v>79.695431472081211</v>
      </c>
      <c r="V27" s="342">
        <v>0</v>
      </c>
      <c r="W27" s="342">
        <v>0</v>
      </c>
      <c r="X27" s="145">
        <v>0</v>
      </c>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row>
    <row r="28" spans="1:208" ht="16.899999999999999" customHeight="1">
      <c r="A28" s="26"/>
      <c r="B28" s="460"/>
      <c r="C28" s="43" t="s">
        <v>49</v>
      </c>
      <c r="D28" s="144">
        <v>1467</v>
      </c>
      <c r="E28" s="144">
        <v>925.9</v>
      </c>
      <c r="F28" s="144">
        <v>916.04</v>
      </c>
      <c r="G28" s="144">
        <v>62.443081117927747</v>
      </c>
      <c r="H28" s="342">
        <v>113107</v>
      </c>
      <c r="I28" s="342">
        <v>103315</v>
      </c>
      <c r="J28" s="145">
        <v>91.34271088438382</v>
      </c>
      <c r="K28" s="386"/>
      <c r="L28" s="386"/>
      <c r="M28" s="387"/>
      <c r="N28" s="460"/>
      <c r="O28" s="43" t="s">
        <v>49</v>
      </c>
      <c r="P28" s="342">
        <v>99658</v>
      </c>
      <c r="Q28" s="342">
        <v>94858</v>
      </c>
      <c r="R28" s="144">
        <v>95.183527664612981</v>
      </c>
      <c r="S28" s="342">
        <v>13449</v>
      </c>
      <c r="T28" s="342">
        <v>8457</v>
      </c>
      <c r="U28" s="144">
        <v>62.881998661610524</v>
      </c>
      <c r="V28" s="342">
        <v>0</v>
      </c>
      <c r="W28" s="342">
        <v>0</v>
      </c>
      <c r="X28" s="145">
        <v>0</v>
      </c>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row>
    <row r="29" spans="1:208" ht="16.899999999999999" customHeight="1">
      <c r="A29" s="26"/>
      <c r="B29" s="460"/>
      <c r="C29" s="43" t="s">
        <v>50</v>
      </c>
      <c r="D29" s="144">
        <v>1530</v>
      </c>
      <c r="E29" s="144">
        <v>907.2</v>
      </c>
      <c r="F29" s="144">
        <v>694.3</v>
      </c>
      <c r="G29" s="144">
        <v>45.37908496732026</v>
      </c>
      <c r="H29" s="342">
        <v>38234</v>
      </c>
      <c r="I29" s="342">
        <v>35757</v>
      </c>
      <c r="J29" s="145">
        <v>93.521473034471938</v>
      </c>
      <c r="K29" s="386"/>
      <c r="L29" s="386"/>
      <c r="M29" s="387"/>
      <c r="N29" s="460"/>
      <c r="O29" s="43" t="s">
        <v>50</v>
      </c>
      <c r="P29" s="342">
        <v>30223</v>
      </c>
      <c r="Q29" s="342">
        <v>30223</v>
      </c>
      <c r="R29" s="144">
        <v>100</v>
      </c>
      <c r="S29" s="342">
        <v>8011</v>
      </c>
      <c r="T29" s="342">
        <v>5534</v>
      </c>
      <c r="U29" s="144">
        <v>69.08001497940333</v>
      </c>
      <c r="V29" s="342">
        <v>0</v>
      </c>
      <c r="W29" s="342">
        <v>0</v>
      </c>
      <c r="X29" s="145">
        <v>0</v>
      </c>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row>
    <row r="30" spans="1:208" ht="16.899999999999999" customHeight="1">
      <c r="A30" s="49"/>
      <c r="B30" s="461"/>
      <c r="C30" s="50" t="s">
        <v>34</v>
      </c>
      <c r="D30" s="142">
        <v>4967</v>
      </c>
      <c r="E30" s="142">
        <v>3036</v>
      </c>
      <c r="F30" s="142">
        <v>2607.6</v>
      </c>
      <c r="G30" s="142">
        <v>52.498490034225888</v>
      </c>
      <c r="H30" s="341">
        <v>261515</v>
      </c>
      <c r="I30" s="341">
        <v>246988</v>
      </c>
      <c r="J30" s="143">
        <v>94.445060512781296</v>
      </c>
      <c r="K30" s="386"/>
      <c r="L30" s="386"/>
      <c r="M30" s="387"/>
      <c r="N30" s="461"/>
      <c r="O30" s="50" t="s">
        <v>34</v>
      </c>
      <c r="P30" s="341">
        <v>231387</v>
      </c>
      <c r="Q30" s="341">
        <v>226089</v>
      </c>
      <c r="R30" s="142">
        <v>97.710329448067526</v>
      </c>
      <c r="S30" s="341">
        <v>30128</v>
      </c>
      <c r="T30" s="341">
        <v>20899</v>
      </c>
      <c r="U30" s="142">
        <v>69.367365905469995</v>
      </c>
      <c r="V30" s="341">
        <v>0</v>
      </c>
      <c r="W30" s="341">
        <v>0</v>
      </c>
      <c r="X30" s="143">
        <v>0</v>
      </c>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row>
    <row r="31" spans="1:208" ht="16.899999999999999" customHeight="1" thickBot="1">
      <c r="A31" s="26"/>
      <c r="B31" s="457" t="s">
        <v>51</v>
      </c>
      <c r="C31" s="458"/>
      <c r="D31" s="148">
        <v>73541</v>
      </c>
      <c r="E31" s="148">
        <v>41986.2</v>
      </c>
      <c r="F31" s="148">
        <v>37553.470000000008</v>
      </c>
      <c r="G31" s="148">
        <v>51.064671407786143</v>
      </c>
      <c r="H31" s="345">
        <v>4282052</v>
      </c>
      <c r="I31" s="345">
        <v>3841554</v>
      </c>
      <c r="J31" s="149">
        <v>89.712922682863265</v>
      </c>
      <c r="K31" s="386"/>
      <c r="L31" s="386"/>
      <c r="M31" s="387"/>
      <c r="N31" s="457" t="s">
        <v>51</v>
      </c>
      <c r="O31" s="458"/>
      <c r="P31" s="345">
        <v>3919221</v>
      </c>
      <c r="Q31" s="345">
        <v>3744859</v>
      </c>
      <c r="R31" s="148">
        <v>95.551105691666791</v>
      </c>
      <c r="S31" s="345">
        <v>362432</v>
      </c>
      <c r="T31" s="345">
        <v>96695</v>
      </c>
      <c r="U31" s="148">
        <v>26.67948746247572</v>
      </c>
      <c r="V31" s="345">
        <v>399</v>
      </c>
      <c r="W31" s="345">
        <v>0</v>
      </c>
      <c r="X31" s="149">
        <v>0</v>
      </c>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row>
    <row r="32" spans="1:208" ht="16.899999999999999" customHeight="1">
      <c r="A32" s="26"/>
      <c r="B32" s="462" t="s">
        <v>52</v>
      </c>
      <c r="C32" s="43" t="s">
        <v>53</v>
      </c>
      <c r="D32" s="146">
        <v>10916</v>
      </c>
      <c r="E32" s="146">
        <v>3784.1</v>
      </c>
      <c r="F32" s="146">
        <v>3695.8</v>
      </c>
      <c r="G32" s="146">
        <v>33.856724074752655</v>
      </c>
      <c r="H32" s="344">
        <v>350457</v>
      </c>
      <c r="I32" s="344">
        <v>298943</v>
      </c>
      <c r="J32" s="147">
        <v>85.30090710129916</v>
      </c>
      <c r="K32" s="386"/>
      <c r="L32" s="386"/>
      <c r="M32" s="387"/>
      <c r="N32" s="462" t="s">
        <v>52</v>
      </c>
      <c r="O32" s="43" t="s">
        <v>53</v>
      </c>
      <c r="P32" s="344">
        <v>269676</v>
      </c>
      <c r="Q32" s="344">
        <v>268677</v>
      </c>
      <c r="R32" s="146">
        <v>99.629555466559879</v>
      </c>
      <c r="S32" s="344">
        <v>80781</v>
      </c>
      <c r="T32" s="344">
        <v>30266</v>
      </c>
      <c r="U32" s="146">
        <v>37.466731038239189</v>
      </c>
      <c r="V32" s="344">
        <v>0</v>
      </c>
      <c r="W32" s="344">
        <v>0</v>
      </c>
      <c r="X32" s="147">
        <v>0</v>
      </c>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row>
    <row r="33" spans="1:208" ht="16.899999999999999" customHeight="1">
      <c r="A33" s="26"/>
      <c r="B33" s="460"/>
      <c r="C33" s="43" t="s">
        <v>54</v>
      </c>
      <c r="D33" s="144">
        <v>4748</v>
      </c>
      <c r="E33" s="144">
        <v>819.77</v>
      </c>
      <c r="F33" s="144">
        <v>548.29999999999995</v>
      </c>
      <c r="G33" s="144">
        <v>11.548020219039595</v>
      </c>
      <c r="H33" s="342">
        <v>56852</v>
      </c>
      <c r="I33" s="342">
        <v>33455</v>
      </c>
      <c r="J33" s="145">
        <v>58.845774994723143</v>
      </c>
      <c r="K33" s="386"/>
      <c r="L33" s="386"/>
      <c r="M33" s="387"/>
      <c r="N33" s="460"/>
      <c r="O33" s="43" t="s">
        <v>54</v>
      </c>
      <c r="P33" s="342">
        <v>33306</v>
      </c>
      <c r="Q33" s="342">
        <v>26162</v>
      </c>
      <c r="R33" s="144">
        <v>78.550411337296595</v>
      </c>
      <c r="S33" s="342">
        <v>23546</v>
      </c>
      <c r="T33" s="342">
        <v>5302</v>
      </c>
      <c r="U33" s="144">
        <v>22.517625074322602</v>
      </c>
      <c r="V33" s="342">
        <v>0</v>
      </c>
      <c r="W33" s="342">
        <v>0</v>
      </c>
      <c r="X33" s="145">
        <v>0</v>
      </c>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row>
    <row r="34" spans="1:208" ht="16.899999999999999" customHeight="1">
      <c r="A34" s="26"/>
      <c r="B34" s="460"/>
      <c r="C34" s="43" t="s">
        <v>55</v>
      </c>
      <c r="D34" s="144">
        <v>4172</v>
      </c>
      <c r="E34" s="144">
        <v>325.3</v>
      </c>
      <c r="F34" s="144">
        <v>319.2</v>
      </c>
      <c r="G34" s="144">
        <v>7.651006711409396</v>
      </c>
      <c r="H34" s="342">
        <v>20957</v>
      </c>
      <c r="I34" s="342">
        <v>10571</v>
      </c>
      <c r="J34" s="145">
        <v>50.441379968506936</v>
      </c>
      <c r="K34" s="386"/>
      <c r="L34" s="386"/>
      <c r="M34" s="387"/>
      <c r="N34" s="460"/>
      <c r="O34" s="43" t="s">
        <v>55</v>
      </c>
      <c r="P34" s="342">
        <v>10371</v>
      </c>
      <c r="Q34" s="342">
        <v>10371</v>
      </c>
      <c r="R34" s="144">
        <v>100</v>
      </c>
      <c r="S34" s="342">
        <v>10586</v>
      </c>
      <c r="T34" s="342">
        <v>200</v>
      </c>
      <c r="U34" s="144">
        <v>1.889287738522577</v>
      </c>
      <c r="V34" s="342">
        <v>0</v>
      </c>
      <c r="W34" s="342">
        <v>0</v>
      </c>
      <c r="X34" s="145">
        <v>0</v>
      </c>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row>
    <row r="35" spans="1:208" ht="16.899999999999999" customHeight="1">
      <c r="A35" s="26"/>
      <c r="B35" s="461"/>
      <c r="C35" s="33" t="s">
        <v>34</v>
      </c>
      <c r="D35" s="142">
        <v>19836</v>
      </c>
      <c r="E35" s="142">
        <v>4929.17</v>
      </c>
      <c r="F35" s="142">
        <v>4563.3</v>
      </c>
      <c r="G35" s="142">
        <v>23.005142165759228</v>
      </c>
      <c r="H35" s="341">
        <v>428266</v>
      </c>
      <c r="I35" s="341">
        <v>342969</v>
      </c>
      <c r="J35" s="143">
        <v>80.083172607678407</v>
      </c>
      <c r="K35" s="386"/>
      <c r="L35" s="386"/>
      <c r="M35" s="387"/>
      <c r="N35" s="461"/>
      <c r="O35" s="33" t="s">
        <v>34</v>
      </c>
      <c r="P35" s="341">
        <v>313353</v>
      </c>
      <c r="Q35" s="341">
        <v>305210</v>
      </c>
      <c r="R35" s="142">
        <v>97.40133332056817</v>
      </c>
      <c r="S35" s="341">
        <v>114913</v>
      </c>
      <c r="T35" s="341">
        <v>35768</v>
      </c>
      <c r="U35" s="142">
        <v>31.126156309555924</v>
      </c>
      <c r="V35" s="341">
        <v>0</v>
      </c>
      <c r="W35" s="341">
        <v>0</v>
      </c>
      <c r="X35" s="143">
        <v>0</v>
      </c>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row>
    <row r="36" spans="1:208" ht="16.899999999999999" customHeight="1">
      <c r="A36" s="26"/>
      <c r="B36" s="55" t="s">
        <v>56</v>
      </c>
      <c r="C36" s="28" t="s">
        <v>57</v>
      </c>
      <c r="D36" s="142">
        <v>6737</v>
      </c>
      <c r="E36" s="142">
        <v>1126</v>
      </c>
      <c r="F36" s="142">
        <v>900.2</v>
      </c>
      <c r="G36" s="142">
        <v>13.362030577408342</v>
      </c>
      <c r="H36" s="341">
        <v>83249</v>
      </c>
      <c r="I36" s="341">
        <v>45574</v>
      </c>
      <c r="J36" s="143">
        <v>54.744201131545125</v>
      </c>
      <c r="K36" s="386"/>
      <c r="L36" s="386"/>
      <c r="M36" s="387"/>
      <c r="N36" s="55" t="s">
        <v>56</v>
      </c>
      <c r="O36" s="28" t="s">
        <v>57</v>
      </c>
      <c r="P36" s="341">
        <v>54718</v>
      </c>
      <c r="Q36" s="341">
        <v>44551</v>
      </c>
      <c r="R36" s="142">
        <v>81.419277020358933</v>
      </c>
      <c r="S36" s="341">
        <v>28531</v>
      </c>
      <c r="T36" s="341">
        <v>1023</v>
      </c>
      <c r="U36" s="142">
        <v>3.5855735866250744</v>
      </c>
      <c r="V36" s="341">
        <v>0</v>
      </c>
      <c r="W36" s="341">
        <v>0</v>
      </c>
      <c r="X36" s="143">
        <v>0</v>
      </c>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row>
    <row r="37" spans="1:208" ht="16.899999999999999" customHeight="1">
      <c r="A37" s="99"/>
      <c r="B37" s="44" t="s">
        <v>58</v>
      </c>
      <c r="C37" s="33" t="s">
        <v>59</v>
      </c>
      <c r="D37" s="142">
        <v>5014</v>
      </c>
      <c r="E37" s="142">
        <v>1292.71</v>
      </c>
      <c r="F37" s="142">
        <v>1020.2</v>
      </c>
      <c r="G37" s="142">
        <v>20.347028320702034</v>
      </c>
      <c r="H37" s="341">
        <v>80364</v>
      </c>
      <c r="I37" s="341">
        <v>53912</v>
      </c>
      <c r="J37" s="143">
        <v>67.084764322333385</v>
      </c>
      <c r="K37" s="386"/>
      <c r="L37" s="386"/>
      <c r="M37" s="387"/>
      <c r="N37" s="44" t="s">
        <v>58</v>
      </c>
      <c r="O37" s="33" t="s">
        <v>59</v>
      </c>
      <c r="P37" s="341">
        <v>53094</v>
      </c>
      <c r="Q37" s="341">
        <v>46414</v>
      </c>
      <c r="R37" s="142">
        <v>87.418540701397518</v>
      </c>
      <c r="S37" s="341">
        <v>13658</v>
      </c>
      <c r="T37" s="341">
        <v>6667</v>
      </c>
      <c r="U37" s="142">
        <v>48.813881973934691</v>
      </c>
      <c r="V37" s="341">
        <v>13612</v>
      </c>
      <c r="W37" s="341">
        <v>831</v>
      </c>
      <c r="X37" s="143">
        <v>6.1049074346165151</v>
      </c>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row>
    <row r="38" spans="1:208" ht="16.899999999999999" customHeight="1">
      <c r="A38" s="26"/>
      <c r="B38" s="100" t="s">
        <v>60</v>
      </c>
      <c r="C38" s="56" t="s">
        <v>3104</v>
      </c>
      <c r="D38" s="142">
        <v>11247</v>
      </c>
      <c r="E38" s="142">
        <v>991.1</v>
      </c>
      <c r="F38" s="142">
        <v>961.31000000000006</v>
      </c>
      <c r="G38" s="142">
        <v>8.5472570463234643</v>
      </c>
      <c r="H38" s="341">
        <v>102384</v>
      </c>
      <c r="I38" s="341">
        <v>54981</v>
      </c>
      <c r="J38" s="143">
        <v>53.700773558368496</v>
      </c>
      <c r="K38" s="386"/>
      <c r="L38" s="386"/>
      <c r="M38" s="387"/>
      <c r="N38" s="100" t="s">
        <v>60</v>
      </c>
      <c r="O38" s="56" t="s">
        <v>3104</v>
      </c>
      <c r="P38" s="341">
        <v>54144</v>
      </c>
      <c r="Q38" s="341">
        <v>54981</v>
      </c>
      <c r="R38" s="142">
        <v>101.54587765957446</v>
      </c>
      <c r="S38" s="341">
        <v>48240</v>
      </c>
      <c r="T38" s="341">
        <v>0</v>
      </c>
      <c r="U38" s="142">
        <v>0</v>
      </c>
      <c r="V38" s="341">
        <v>0</v>
      </c>
      <c r="W38" s="341">
        <v>0</v>
      </c>
      <c r="X38" s="143">
        <v>0</v>
      </c>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row>
    <row r="39" spans="1:208" ht="16.899999999999999" customHeight="1">
      <c r="A39" s="26"/>
      <c r="B39" s="44" t="s">
        <v>62</v>
      </c>
      <c r="C39" s="56" t="s">
        <v>3105</v>
      </c>
      <c r="D39" s="142">
        <v>2100</v>
      </c>
      <c r="E39" s="142">
        <v>0</v>
      </c>
      <c r="F39" s="142">
        <v>0</v>
      </c>
      <c r="G39" s="142">
        <v>0</v>
      </c>
      <c r="H39" s="341">
        <v>11698</v>
      </c>
      <c r="I39" s="341">
        <v>0</v>
      </c>
      <c r="J39" s="143">
        <v>0</v>
      </c>
      <c r="K39" s="386"/>
      <c r="L39" s="386"/>
      <c r="M39" s="387"/>
      <c r="N39" s="44" t="s">
        <v>62</v>
      </c>
      <c r="O39" s="56" t="s">
        <v>3105</v>
      </c>
      <c r="P39" s="341"/>
      <c r="Q39" s="341"/>
      <c r="R39" s="142" t="s">
        <v>2877</v>
      </c>
      <c r="S39" s="341"/>
      <c r="T39" s="341"/>
      <c r="U39" s="142" t="s">
        <v>2877</v>
      </c>
      <c r="V39" s="341"/>
      <c r="W39" s="341"/>
      <c r="X39" s="143" t="s">
        <v>2877</v>
      </c>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row>
    <row r="40" spans="1:208" ht="16.899999999999999" customHeight="1">
      <c r="A40" s="26"/>
      <c r="B40" s="466" t="s">
        <v>64</v>
      </c>
      <c r="C40" s="43" t="s">
        <v>65</v>
      </c>
      <c r="D40" s="144">
        <v>6533</v>
      </c>
      <c r="E40" s="144">
        <v>1092</v>
      </c>
      <c r="F40" s="144">
        <v>886.12</v>
      </c>
      <c r="G40" s="144">
        <v>13.563753252716976</v>
      </c>
      <c r="H40" s="342">
        <v>89656</v>
      </c>
      <c r="I40" s="342">
        <v>40641</v>
      </c>
      <c r="J40" s="145">
        <v>45.329927723744092</v>
      </c>
      <c r="K40" s="386"/>
      <c r="L40" s="386"/>
      <c r="M40" s="387"/>
      <c r="N40" s="466" t="s">
        <v>64</v>
      </c>
      <c r="O40" s="43" t="s">
        <v>65</v>
      </c>
      <c r="P40" s="342">
        <v>52187</v>
      </c>
      <c r="Q40" s="342">
        <v>40641</v>
      </c>
      <c r="R40" s="144">
        <v>77.875716174526218</v>
      </c>
      <c r="S40" s="342">
        <v>37469</v>
      </c>
      <c r="T40" s="342">
        <v>0</v>
      </c>
      <c r="U40" s="144">
        <v>0</v>
      </c>
      <c r="V40" s="342">
        <v>0</v>
      </c>
      <c r="W40" s="342">
        <v>0</v>
      </c>
      <c r="X40" s="145">
        <v>0</v>
      </c>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row>
    <row r="41" spans="1:208" ht="16.899999999999999" customHeight="1">
      <c r="A41" s="26"/>
      <c r="B41" s="467"/>
      <c r="C41" s="43" t="s">
        <v>66</v>
      </c>
      <c r="D41" s="144">
        <v>2971</v>
      </c>
      <c r="E41" s="144">
        <v>320.39999999999998</v>
      </c>
      <c r="F41" s="144">
        <v>262.39999999999998</v>
      </c>
      <c r="G41" s="144">
        <v>8.8320430831369894</v>
      </c>
      <c r="H41" s="342">
        <v>18068</v>
      </c>
      <c r="I41" s="342">
        <v>9094</v>
      </c>
      <c r="J41" s="145">
        <v>50.332078813371709</v>
      </c>
      <c r="K41" s="386"/>
      <c r="L41" s="386"/>
      <c r="M41" s="387"/>
      <c r="N41" s="467"/>
      <c r="O41" s="43" t="s">
        <v>66</v>
      </c>
      <c r="P41" s="342">
        <v>9251</v>
      </c>
      <c r="Q41" s="342">
        <v>8635</v>
      </c>
      <c r="R41" s="144">
        <v>93.341260404280618</v>
      </c>
      <c r="S41" s="342">
        <v>8817</v>
      </c>
      <c r="T41" s="342">
        <v>459</v>
      </c>
      <c r="U41" s="144">
        <v>5.2058523307247366</v>
      </c>
      <c r="V41" s="342">
        <v>0</v>
      </c>
      <c r="W41" s="342">
        <v>0</v>
      </c>
      <c r="X41" s="145">
        <v>0</v>
      </c>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row>
    <row r="42" spans="1:208" ht="16.899999999999999" customHeight="1">
      <c r="A42" s="26"/>
      <c r="B42" s="467"/>
      <c r="C42" s="43" t="s">
        <v>67</v>
      </c>
      <c r="D42" s="144">
        <v>2985</v>
      </c>
      <c r="E42" s="144">
        <v>343.6</v>
      </c>
      <c r="F42" s="144">
        <v>296.8</v>
      </c>
      <c r="G42" s="144">
        <v>9.9430485762144052</v>
      </c>
      <c r="H42" s="342">
        <v>18094</v>
      </c>
      <c r="I42" s="342">
        <v>11866</v>
      </c>
      <c r="J42" s="145">
        <v>65.579750193434279</v>
      </c>
      <c r="K42" s="386"/>
      <c r="L42" s="386"/>
      <c r="M42" s="387"/>
      <c r="N42" s="467"/>
      <c r="O42" s="43" t="s">
        <v>67</v>
      </c>
      <c r="P42" s="342">
        <v>12065</v>
      </c>
      <c r="Q42" s="342">
        <v>11843</v>
      </c>
      <c r="R42" s="144">
        <v>98.159966846249475</v>
      </c>
      <c r="S42" s="342">
        <v>6029</v>
      </c>
      <c r="T42" s="342">
        <v>23</v>
      </c>
      <c r="U42" s="144">
        <v>0.38148946757339525</v>
      </c>
      <c r="V42" s="342">
        <v>0</v>
      </c>
      <c r="W42" s="342">
        <v>0</v>
      </c>
      <c r="X42" s="145">
        <v>0</v>
      </c>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row>
    <row r="43" spans="1:208" ht="16.899999999999999" customHeight="1">
      <c r="A43" s="26"/>
      <c r="B43" s="467"/>
      <c r="C43" s="43" t="s">
        <v>68</v>
      </c>
      <c r="D43" s="144">
        <v>3863</v>
      </c>
      <c r="E43" s="144">
        <v>270.7</v>
      </c>
      <c r="F43" s="144">
        <v>176.3</v>
      </c>
      <c r="G43" s="144">
        <v>4.5638105099663475</v>
      </c>
      <c r="H43" s="342">
        <v>19919</v>
      </c>
      <c r="I43" s="342">
        <v>4717</v>
      </c>
      <c r="J43" s="145">
        <v>23.680907676088157</v>
      </c>
      <c r="K43" s="386"/>
      <c r="L43" s="386"/>
      <c r="M43" s="387"/>
      <c r="N43" s="467"/>
      <c r="O43" s="43" t="s">
        <v>68</v>
      </c>
      <c r="P43" s="342">
        <v>3815</v>
      </c>
      <c r="Q43" s="342">
        <v>2569</v>
      </c>
      <c r="R43" s="144">
        <v>67.339449541284395</v>
      </c>
      <c r="S43" s="342">
        <v>16104</v>
      </c>
      <c r="T43" s="342">
        <v>2148</v>
      </c>
      <c r="U43" s="144">
        <v>13.338301043219076</v>
      </c>
      <c r="V43" s="342">
        <v>0</v>
      </c>
      <c r="W43" s="342">
        <v>0</v>
      </c>
      <c r="X43" s="145">
        <v>0</v>
      </c>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row>
    <row r="44" spans="1:208" ht="16.899999999999999" customHeight="1">
      <c r="A44" s="26"/>
      <c r="B44" s="468"/>
      <c r="C44" s="33" t="s">
        <v>34</v>
      </c>
      <c r="D44" s="142">
        <v>16352</v>
      </c>
      <c r="E44" s="142">
        <v>2026.7</v>
      </c>
      <c r="F44" s="142">
        <v>1621.62</v>
      </c>
      <c r="G44" s="142">
        <v>9.9169520547945194</v>
      </c>
      <c r="H44" s="341">
        <v>145737</v>
      </c>
      <c r="I44" s="341">
        <v>66318</v>
      </c>
      <c r="J44" s="143">
        <v>45.505259474258423</v>
      </c>
      <c r="K44" s="386"/>
      <c r="L44" s="386"/>
      <c r="M44" s="387"/>
      <c r="N44" s="468"/>
      <c r="O44" s="33" t="s">
        <v>34</v>
      </c>
      <c r="P44" s="341">
        <v>77318</v>
      </c>
      <c r="Q44" s="341">
        <v>63688</v>
      </c>
      <c r="R44" s="142">
        <v>82.371504694896402</v>
      </c>
      <c r="S44" s="341">
        <v>68419</v>
      </c>
      <c r="T44" s="341">
        <v>2630</v>
      </c>
      <c r="U44" s="142">
        <v>3.8439614726903346</v>
      </c>
      <c r="V44" s="341">
        <v>0</v>
      </c>
      <c r="W44" s="341">
        <v>0</v>
      </c>
      <c r="X44" s="143">
        <v>0</v>
      </c>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row>
    <row r="45" spans="1:208" ht="16.899999999999999" customHeight="1">
      <c r="A45" s="26"/>
      <c r="B45" s="44" t="s">
        <v>69</v>
      </c>
      <c r="C45" s="33" t="s">
        <v>70</v>
      </c>
      <c r="D45" s="140">
        <v>4904</v>
      </c>
      <c r="E45" s="140">
        <v>1998.5</v>
      </c>
      <c r="F45" s="140">
        <v>1912.53</v>
      </c>
      <c r="G45" s="140">
        <v>38.999388254486135</v>
      </c>
      <c r="H45" s="340">
        <v>153516</v>
      </c>
      <c r="I45" s="340">
        <v>146623</v>
      </c>
      <c r="J45" s="141">
        <v>95.509914276036383</v>
      </c>
      <c r="K45" s="386"/>
      <c r="L45" s="386"/>
      <c r="M45" s="387"/>
      <c r="N45" s="44" t="s">
        <v>69</v>
      </c>
      <c r="O45" s="33" t="s">
        <v>70</v>
      </c>
      <c r="P45" s="340">
        <v>114535</v>
      </c>
      <c r="Q45" s="340">
        <v>114535</v>
      </c>
      <c r="R45" s="140">
        <v>100</v>
      </c>
      <c r="S45" s="340">
        <v>38981</v>
      </c>
      <c r="T45" s="340">
        <v>32088</v>
      </c>
      <c r="U45" s="140">
        <v>82.317026243554551</v>
      </c>
      <c r="V45" s="340">
        <v>0</v>
      </c>
      <c r="W45" s="340">
        <v>0</v>
      </c>
      <c r="X45" s="141">
        <v>0</v>
      </c>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row>
    <row r="46" spans="1:208" ht="16.899999999999999" customHeight="1">
      <c r="A46" s="26"/>
      <c r="B46" s="44" t="s">
        <v>71</v>
      </c>
      <c r="C46" s="33" t="s">
        <v>72</v>
      </c>
      <c r="D46" s="142">
        <v>5855</v>
      </c>
      <c r="E46" s="142">
        <v>599</v>
      </c>
      <c r="F46" s="142">
        <v>406.29</v>
      </c>
      <c r="G46" s="142">
        <v>6.9391972672929123</v>
      </c>
      <c r="H46" s="341">
        <v>55589</v>
      </c>
      <c r="I46" s="341">
        <v>20220</v>
      </c>
      <c r="J46" s="143">
        <v>36.374102790120347</v>
      </c>
      <c r="K46" s="386"/>
      <c r="L46" s="386"/>
      <c r="M46" s="387"/>
      <c r="N46" s="44" t="s">
        <v>71</v>
      </c>
      <c r="O46" s="33" t="s">
        <v>72</v>
      </c>
      <c r="P46" s="341">
        <v>26546</v>
      </c>
      <c r="Q46" s="341">
        <v>20220</v>
      </c>
      <c r="R46" s="142">
        <v>76.169667746553145</v>
      </c>
      <c r="S46" s="341">
        <v>29043</v>
      </c>
      <c r="T46" s="341">
        <v>0</v>
      </c>
      <c r="U46" s="142">
        <v>0</v>
      </c>
      <c r="V46" s="341">
        <v>0</v>
      </c>
      <c r="W46" s="341">
        <v>0</v>
      </c>
      <c r="X46" s="143">
        <v>0</v>
      </c>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row>
    <row r="47" spans="1:208" ht="16.899999999999999" customHeight="1">
      <c r="A47" s="26"/>
      <c r="B47" s="57" t="s">
        <v>73</v>
      </c>
      <c r="C47" s="33" t="s">
        <v>74</v>
      </c>
      <c r="D47" s="142">
        <v>6749</v>
      </c>
      <c r="E47" s="142">
        <v>1534</v>
      </c>
      <c r="F47" s="142">
        <v>1425.7</v>
      </c>
      <c r="G47" s="142">
        <v>21.124611053489406</v>
      </c>
      <c r="H47" s="341">
        <v>119076</v>
      </c>
      <c r="I47" s="341">
        <v>90966</v>
      </c>
      <c r="J47" s="143">
        <v>76.393227854479491</v>
      </c>
      <c r="K47" s="386"/>
      <c r="L47" s="386"/>
      <c r="M47" s="387"/>
      <c r="N47" s="57" t="s">
        <v>73</v>
      </c>
      <c r="O47" s="33" t="s">
        <v>74</v>
      </c>
      <c r="P47" s="341">
        <v>92466</v>
      </c>
      <c r="Q47" s="341">
        <v>90966</v>
      </c>
      <c r="R47" s="142">
        <v>98.377782103692169</v>
      </c>
      <c r="S47" s="341">
        <v>26610</v>
      </c>
      <c r="T47" s="341">
        <v>0</v>
      </c>
      <c r="U47" s="142">
        <v>0</v>
      </c>
      <c r="V47" s="341">
        <v>0</v>
      </c>
      <c r="W47" s="341">
        <v>0</v>
      </c>
      <c r="X47" s="143">
        <v>0</v>
      </c>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row>
    <row r="48" spans="1:208" ht="16.899999999999999" customHeight="1">
      <c r="A48" s="26"/>
      <c r="B48" s="459" t="s">
        <v>75</v>
      </c>
      <c r="C48" s="43" t="s">
        <v>76</v>
      </c>
      <c r="D48" s="144">
        <v>4555</v>
      </c>
      <c r="E48" s="144">
        <v>2375.3000000000002</v>
      </c>
      <c r="F48" s="144">
        <v>2145.9</v>
      </c>
      <c r="G48" s="144">
        <v>47.110867178924259</v>
      </c>
      <c r="H48" s="342">
        <v>227912</v>
      </c>
      <c r="I48" s="342">
        <v>182515</v>
      </c>
      <c r="J48" s="145">
        <v>80.081347186633437</v>
      </c>
      <c r="K48" s="386"/>
      <c r="L48" s="386"/>
      <c r="M48" s="387"/>
      <c r="N48" s="459" t="s">
        <v>75</v>
      </c>
      <c r="O48" s="43" t="s">
        <v>76</v>
      </c>
      <c r="P48" s="342">
        <v>201679</v>
      </c>
      <c r="Q48" s="342">
        <v>179081</v>
      </c>
      <c r="R48" s="144">
        <v>88.795065425750821</v>
      </c>
      <c r="S48" s="342">
        <v>26233</v>
      </c>
      <c r="T48" s="342">
        <v>3434</v>
      </c>
      <c r="U48" s="144">
        <v>13.090382342850607</v>
      </c>
      <c r="V48" s="342">
        <v>0</v>
      </c>
      <c r="W48" s="342">
        <v>0</v>
      </c>
      <c r="X48" s="145">
        <v>0</v>
      </c>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row>
    <row r="49" spans="1:208" ht="16.899999999999999" customHeight="1">
      <c r="A49" s="26"/>
      <c r="B49" s="460"/>
      <c r="C49" s="43" t="s">
        <v>77</v>
      </c>
      <c r="D49" s="144">
        <v>1480</v>
      </c>
      <c r="E49" s="144">
        <v>541</v>
      </c>
      <c r="F49" s="144">
        <v>527.25</v>
      </c>
      <c r="G49" s="144">
        <v>35.625</v>
      </c>
      <c r="H49" s="342">
        <v>44469</v>
      </c>
      <c r="I49" s="342">
        <v>32970</v>
      </c>
      <c r="J49" s="145">
        <v>74.141536800917493</v>
      </c>
      <c r="K49" s="386"/>
      <c r="L49" s="386"/>
      <c r="M49" s="387"/>
      <c r="N49" s="460"/>
      <c r="O49" s="43" t="s">
        <v>77</v>
      </c>
      <c r="P49" s="342">
        <v>34085</v>
      </c>
      <c r="Q49" s="342">
        <v>31454</v>
      </c>
      <c r="R49" s="144">
        <v>92.281062050755466</v>
      </c>
      <c r="S49" s="342">
        <v>10384</v>
      </c>
      <c r="T49" s="342">
        <v>1516</v>
      </c>
      <c r="U49" s="144">
        <v>14.599383667180277</v>
      </c>
      <c r="V49" s="342">
        <v>0</v>
      </c>
      <c r="W49" s="342">
        <v>0</v>
      </c>
      <c r="X49" s="145">
        <v>0</v>
      </c>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row>
    <row r="50" spans="1:208" ht="16.899999999999999" customHeight="1">
      <c r="A50" s="26"/>
      <c r="B50" s="461"/>
      <c r="C50" s="33" t="s">
        <v>34</v>
      </c>
      <c r="D50" s="142">
        <v>6035</v>
      </c>
      <c r="E50" s="142">
        <v>2916.3</v>
      </c>
      <c r="F50" s="142">
        <v>2673.15</v>
      </c>
      <c r="G50" s="142">
        <v>44.294117647058826</v>
      </c>
      <c r="H50" s="341">
        <v>272381</v>
      </c>
      <c r="I50" s="341">
        <v>215485</v>
      </c>
      <c r="J50" s="143">
        <v>79.111612043424472</v>
      </c>
      <c r="K50" s="386"/>
      <c r="L50" s="386"/>
      <c r="M50" s="387"/>
      <c r="N50" s="461"/>
      <c r="O50" s="33" t="s">
        <v>34</v>
      </c>
      <c r="P50" s="341">
        <v>235764</v>
      </c>
      <c r="Q50" s="341">
        <v>210535</v>
      </c>
      <c r="R50" s="142">
        <v>89.29904480751938</v>
      </c>
      <c r="S50" s="341">
        <v>36617</v>
      </c>
      <c r="T50" s="341">
        <v>4950</v>
      </c>
      <c r="U50" s="142">
        <v>13.518311166944317</v>
      </c>
      <c r="V50" s="341">
        <v>0</v>
      </c>
      <c r="W50" s="341">
        <v>0</v>
      </c>
      <c r="X50" s="143">
        <v>0</v>
      </c>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row>
    <row r="51" spans="1:208" ht="16.899999999999999" customHeight="1">
      <c r="A51" s="26"/>
      <c r="B51" s="44" t="s">
        <v>78</v>
      </c>
      <c r="C51" s="33" t="s">
        <v>79</v>
      </c>
      <c r="D51" s="142">
        <v>4474</v>
      </c>
      <c r="E51" s="142">
        <v>1610.8</v>
      </c>
      <c r="F51" s="142">
        <v>1568.5</v>
      </c>
      <c r="G51" s="142">
        <v>35.058113544926236</v>
      </c>
      <c r="H51" s="341">
        <v>149292</v>
      </c>
      <c r="I51" s="341">
        <v>131705</v>
      </c>
      <c r="J51" s="143">
        <v>88.219730461109762</v>
      </c>
      <c r="K51" s="386"/>
      <c r="L51" s="386"/>
      <c r="M51" s="387"/>
      <c r="N51" s="44" t="s">
        <v>78</v>
      </c>
      <c r="O51" s="33" t="s">
        <v>79</v>
      </c>
      <c r="P51" s="341">
        <v>130369</v>
      </c>
      <c r="Q51" s="341">
        <v>130304</v>
      </c>
      <c r="R51" s="142">
        <v>99.950141521373951</v>
      </c>
      <c r="S51" s="341">
        <v>18923</v>
      </c>
      <c r="T51" s="341">
        <v>1401</v>
      </c>
      <c r="U51" s="142">
        <v>7.4036886328806215</v>
      </c>
      <c r="V51" s="341">
        <v>0</v>
      </c>
      <c r="W51" s="341">
        <v>0</v>
      </c>
      <c r="X51" s="143">
        <v>0</v>
      </c>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row>
    <row r="52" spans="1:208" ht="16.899999999999999" customHeight="1">
      <c r="A52" s="99"/>
      <c r="B52" s="44" t="s">
        <v>80</v>
      </c>
      <c r="C52" s="33" t="s">
        <v>81</v>
      </c>
      <c r="D52" s="142">
        <v>2526</v>
      </c>
      <c r="E52" s="142">
        <v>818</v>
      </c>
      <c r="F52" s="142">
        <v>760.1</v>
      </c>
      <c r="G52" s="142">
        <v>30.091053048297706</v>
      </c>
      <c r="H52" s="341">
        <v>75150</v>
      </c>
      <c r="I52" s="341">
        <v>59063</v>
      </c>
      <c r="J52" s="143">
        <v>78.593479707252172</v>
      </c>
      <c r="K52" s="386"/>
      <c r="L52" s="386"/>
      <c r="M52" s="387"/>
      <c r="N52" s="44" t="s">
        <v>80</v>
      </c>
      <c r="O52" s="33" t="s">
        <v>81</v>
      </c>
      <c r="P52" s="341">
        <v>62928</v>
      </c>
      <c r="Q52" s="341">
        <v>59063</v>
      </c>
      <c r="R52" s="142">
        <v>93.858060005085179</v>
      </c>
      <c r="S52" s="341">
        <v>12222</v>
      </c>
      <c r="T52" s="341">
        <v>0</v>
      </c>
      <c r="U52" s="142">
        <v>0</v>
      </c>
      <c r="V52" s="341">
        <v>0</v>
      </c>
      <c r="W52" s="341">
        <v>0</v>
      </c>
      <c r="X52" s="143">
        <v>0</v>
      </c>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row>
    <row r="53" spans="1:208" ht="16.899999999999999" customHeight="1">
      <c r="A53" s="26"/>
      <c r="B53" s="75" t="s">
        <v>82</v>
      </c>
      <c r="C53" s="33" t="s">
        <v>3106</v>
      </c>
      <c r="D53" s="142">
        <v>8241</v>
      </c>
      <c r="E53" s="142">
        <v>2194.5</v>
      </c>
      <c r="F53" s="142">
        <v>1829.8</v>
      </c>
      <c r="G53" s="142">
        <v>22.203616066011406</v>
      </c>
      <c r="H53" s="341">
        <v>154224</v>
      </c>
      <c r="I53" s="341">
        <v>106351</v>
      </c>
      <c r="J53" s="143">
        <v>68.958787218591141</v>
      </c>
      <c r="K53" s="386"/>
      <c r="L53" s="386"/>
      <c r="M53" s="387"/>
      <c r="N53" s="75" t="s">
        <v>82</v>
      </c>
      <c r="O53" s="33" t="s">
        <v>3106</v>
      </c>
      <c r="P53" s="341">
        <v>107687</v>
      </c>
      <c r="Q53" s="341">
        <v>96924</v>
      </c>
      <c r="R53" s="142">
        <v>90.00529311801796</v>
      </c>
      <c r="S53" s="341">
        <v>46537</v>
      </c>
      <c r="T53" s="341">
        <v>9427</v>
      </c>
      <c r="U53" s="142">
        <v>20.256999806605496</v>
      </c>
      <c r="V53" s="341">
        <v>0</v>
      </c>
      <c r="W53" s="341">
        <v>0</v>
      </c>
      <c r="X53" s="143">
        <v>0</v>
      </c>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row>
    <row r="54" spans="1:208" ht="16.899999999999999" customHeight="1">
      <c r="A54" s="26"/>
      <c r="B54" s="44" t="s">
        <v>84</v>
      </c>
      <c r="C54" s="33" t="s">
        <v>85</v>
      </c>
      <c r="D54" s="142">
        <v>1984</v>
      </c>
      <c r="E54" s="142">
        <v>724</v>
      </c>
      <c r="F54" s="142">
        <v>601.80999999999995</v>
      </c>
      <c r="G54" s="142">
        <v>30.333165322580641</v>
      </c>
      <c r="H54" s="341">
        <v>67960</v>
      </c>
      <c r="I54" s="341">
        <v>49770</v>
      </c>
      <c r="J54" s="143">
        <v>73.234255444379045</v>
      </c>
      <c r="K54" s="386"/>
      <c r="L54" s="386"/>
      <c r="M54" s="387"/>
      <c r="N54" s="44" t="s">
        <v>84</v>
      </c>
      <c r="O54" s="33" t="s">
        <v>85</v>
      </c>
      <c r="P54" s="341">
        <v>52565</v>
      </c>
      <c r="Q54" s="341">
        <v>49770</v>
      </c>
      <c r="R54" s="142">
        <v>94.682773708741564</v>
      </c>
      <c r="S54" s="341">
        <v>15395</v>
      </c>
      <c r="T54" s="341">
        <v>0</v>
      </c>
      <c r="U54" s="142">
        <v>0</v>
      </c>
      <c r="V54" s="341">
        <v>0</v>
      </c>
      <c r="W54" s="341">
        <v>0</v>
      </c>
      <c r="X54" s="143">
        <v>0</v>
      </c>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row>
    <row r="55" spans="1:208" ht="16.899999999999999" customHeight="1">
      <c r="A55" s="26"/>
      <c r="B55" s="459" t="s">
        <v>86</v>
      </c>
      <c r="C55" s="43" t="s">
        <v>87</v>
      </c>
      <c r="D55" s="144">
        <v>2727</v>
      </c>
      <c r="E55" s="144">
        <v>815</v>
      </c>
      <c r="F55" s="144">
        <v>757.19</v>
      </c>
      <c r="G55" s="144">
        <v>27.76640997433077</v>
      </c>
      <c r="H55" s="342">
        <v>62503</v>
      </c>
      <c r="I55" s="342">
        <v>45450</v>
      </c>
      <c r="J55" s="145">
        <v>72.716509607538839</v>
      </c>
      <c r="K55" s="386"/>
      <c r="L55" s="386"/>
      <c r="M55" s="387"/>
      <c r="N55" s="459" t="s">
        <v>86</v>
      </c>
      <c r="O55" s="43" t="s">
        <v>87</v>
      </c>
      <c r="P55" s="342">
        <v>42524</v>
      </c>
      <c r="Q55" s="342">
        <v>41374</v>
      </c>
      <c r="R55" s="144">
        <v>97.295644812341266</v>
      </c>
      <c r="S55" s="342">
        <v>19979</v>
      </c>
      <c r="T55" s="342">
        <v>4076</v>
      </c>
      <c r="U55" s="144">
        <v>20.401421492567195</v>
      </c>
      <c r="V55" s="342">
        <v>0</v>
      </c>
      <c r="W55" s="342">
        <v>0</v>
      </c>
      <c r="X55" s="145">
        <v>0</v>
      </c>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row>
    <row r="56" spans="1:208" ht="16.899999999999999" customHeight="1">
      <c r="A56" s="26"/>
      <c r="B56" s="460"/>
      <c r="C56" s="43" t="s">
        <v>3073</v>
      </c>
      <c r="D56" s="144">
        <v>2492</v>
      </c>
      <c r="E56" s="144">
        <v>558</v>
      </c>
      <c r="F56" s="144">
        <v>478.38</v>
      </c>
      <c r="G56" s="144">
        <v>19.196629213483146</v>
      </c>
      <c r="H56" s="342">
        <v>52136</v>
      </c>
      <c r="I56" s="342">
        <v>34334</v>
      </c>
      <c r="J56" s="145">
        <v>65.854687739757551</v>
      </c>
      <c r="K56" s="386"/>
      <c r="L56" s="386"/>
      <c r="M56" s="387"/>
      <c r="N56" s="460"/>
      <c r="O56" s="43" t="s">
        <v>3073</v>
      </c>
      <c r="P56" s="342">
        <v>36193</v>
      </c>
      <c r="Q56" s="342">
        <v>34334</v>
      </c>
      <c r="R56" s="144">
        <v>94.863647666675874</v>
      </c>
      <c r="S56" s="342">
        <v>15943</v>
      </c>
      <c r="T56" s="342">
        <v>0</v>
      </c>
      <c r="U56" s="144">
        <v>0</v>
      </c>
      <c r="V56" s="342">
        <v>0</v>
      </c>
      <c r="W56" s="342">
        <v>0</v>
      </c>
      <c r="X56" s="145">
        <v>0</v>
      </c>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row>
    <row r="57" spans="1:208" ht="16.899999999999999" customHeight="1">
      <c r="A57" s="26"/>
      <c r="B57" s="461"/>
      <c r="C57" s="33" t="s">
        <v>34</v>
      </c>
      <c r="D57" s="142">
        <v>5219</v>
      </c>
      <c r="E57" s="142">
        <v>1373</v>
      </c>
      <c r="F57" s="142">
        <v>1235.5700000000002</v>
      </c>
      <c r="G57" s="142">
        <v>23.674458708564863</v>
      </c>
      <c r="H57" s="341">
        <v>114639</v>
      </c>
      <c r="I57" s="341">
        <v>79784</v>
      </c>
      <c r="J57" s="143">
        <v>69.595861792234757</v>
      </c>
      <c r="K57" s="386"/>
      <c r="L57" s="386"/>
      <c r="M57" s="387"/>
      <c r="N57" s="461"/>
      <c r="O57" s="33" t="s">
        <v>34</v>
      </c>
      <c r="P57" s="341">
        <v>78717</v>
      </c>
      <c r="Q57" s="341">
        <v>75708</v>
      </c>
      <c r="R57" s="142">
        <v>96.177445786805905</v>
      </c>
      <c r="S57" s="341">
        <v>35922</v>
      </c>
      <c r="T57" s="341">
        <v>4076</v>
      </c>
      <c r="U57" s="142">
        <v>11.346806970658649</v>
      </c>
      <c r="V57" s="341">
        <v>0</v>
      </c>
      <c r="W57" s="341">
        <v>0</v>
      </c>
      <c r="X57" s="143">
        <v>0</v>
      </c>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row>
    <row r="58" spans="1:208" ht="16.899999999999999" customHeight="1">
      <c r="A58" s="26"/>
      <c r="B58" s="459" t="s">
        <v>89</v>
      </c>
      <c r="C58" s="43" t="s">
        <v>90</v>
      </c>
      <c r="D58" s="146">
        <v>4097</v>
      </c>
      <c r="E58" s="146">
        <v>1068</v>
      </c>
      <c r="F58" s="146">
        <v>900.8</v>
      </c>
      <c r="G58" s="146">
        <v>21.986819624115206</v>
      </c>
      <c r="H58" s="344">
        <v>101320</v>
      </c>
      <c r="I58" s="344">
        <v>67713</v>
      </c>
      <c r="J58" s="147">
        <v>66.830833004342665</v>
      </c>
      <c r="K58" s="386"/>
      <c r="L58" s="386"/>
      <c r="M58" s="387"/>
      <c r="N58" s="459" t="s">
        <v>89</v>
      </c>
      <c r="O58" s="43" t="s">
        <v>90</v>
      </c>
      <c r="P58" s="344">
        <v>76122</v>
      </c>
      <c r="Q58" s="344">
        <v>67713</v>
      </c>
      <c r="R58" s="146">
        <v>88.953259241743524</v>
      </c>
      <c r="S58" s="344">
        <v>25198</v>
      </c>
      <c r="T58" s="344">
        <v>0</v>
      </c>
      <c r="U58" s="146">
        <v>0</v>
      </c>
      <c r="V58" s="344">
        <v>0</v>
      </c>
      <c r="W58" s="344">
        <v>0</v>
      </c>
      <c r="X58" s="147">
        <v>0</v>
      </c>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row>
    <row r="59" spans="1:208" ht="16.899999999999999" customHeight="1">
      <c r="A59" s="26"/>
      <c r="B59" s="460"/>
      <c r="C59" s="43" t="s">
        <v>91</v>
      </c>
      <c r="D59" s="146">
        <v>1773</v>
      </c>
      <c r="E59" s="146">
        <v>727.1</v>
      </c>
      <c r="F59" s="146">
        <v>656.1</v>
      </c>
      <c r="G59" s="146">
        <v>37.005076142131983</v>
      </c>
      <c r="H59" s="344">
        <v>70019</v>
      </c>
      <c r="I59" s="344">
        <v>55556</v>
      </c>
      <c r="J59" s="147">
        <v>79.344178008826177</v>
      </c>
      <c r="K59" s="386"/>
      <c r="L59" s="386"/>
      <c r="M59" s="387"/>
      <c r="N59" s="460"/>
      <c r="O59" s="43" t="s">
        <v>91</v>
      </c>
      <c r="P59" s="344">
        <v>62333</v>
      </c>
      <c r="Q59" s="344">
        <v>55556</v>
      </c>
      <c r="R59" s="146">
        <v>89.127749346253196</v>
      </c>
      <c r="S59" s="344">
        <v>7686</v>
      </c>
      <c r="T59" s="344">
        <v>0</v>
      </c>
      <c r="U59" s="146">
        <v>0</v>
      </c>
      <c r="V59" s="344">
        <v>0</v>
      </c>
      <c r="W59" s="344">
        <v>0</v>
      </c>
      <c r="X59" s="147">
        <v>0</v>
      </c>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row>
    <row r="60" spans="1:208" ht="16.899999999999999" customHeight="1">
      <c r="A60" s="26"/>
      <c r="B60" s="461"/>
      <c r="C60" s="33" t="s">
        <v>34</v>
      </c>
      <c r="D60" s="142">
        <v>5870</v>
      </c>
      <c r="E60" s="142">
        <v>1795.1</v>
      </c>
      <c r="F60" s="142">
        <v>1556.9</v>
      </c>
      <c r="G60" s="142">
        <v>26.52299829642249</v>
      </c>
      <c r="H60" s="341">
        <v>171339</v>
      </c>
      <c r="I60" s="341">
        <v>123269</v>
      </c>
      <c r="J60" s="143">
        <v>71.944507671925251</v>
      </c>
      <c r="K60" s="386"/>
      <c r="L60" s="386"/>
      <c r="M60" s="387"/>
      <c r="N60" s="461"/>
      <c r="O60" s="33" t="s">
        <v>34</v>
      </c>
      <c r="P60" s="341">
        <v>138455</v>
      </c>
      <c r="Q60" s="341">
        <v>123269</v>
      </c>
      <c r="R60" s="142">
        <v>89.031815391282365</v>
      </c>
      <c r="S60" s="341">
        <v>32884</v>
      </c>
      <c r="T60" s="341">
        <v>0</v>
      </c>
      <c r="U60" s="142">
        <v>0</v>
      </c>
      <c r="V60" s="341">
        <v>0</v>
      </c>
      <c r="W60" s="341">
        <v>0</v>
      </c>
      <c r="X60" s="143">
        <v>0</v>
      </c>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row>
    <row r="61" spans="1:208" ht="16.899999999999999" customHeight="1">
      <c r="A61" s="26"/>
      <c r="B61" s="459" t="s">
        <v>92</v>
      </c>
      <c r="C61" s="43" t="s">
        <v>93</v>
      </c>
      <c r="D61" s="144">
        <v>3395</v>
      </c>
      <c r="E61" s="144">
        <v>441.1</v>
      </c>
      <c r="F61" s="144">
        <v>357.57</v>
      </c>
      <c r="G61" s="144">
        <v>10.532253313696613</v>
      </c>
      <c r="H61" s="342">
        <v>52659</v>
      </c>
      <c r="I61" s="342">
        <v>23624</v>
      </c>
      <c r="J61" s="145">
        <v>44.862226779847695</v>
      </c>
      <c r="K61" s="386"/>
      <c r="L61" s="386"/>
      <c r="M61" s="387"/>
      <c r="N61" s="459" t="s">
        <v>92</v>
      </c>
      <c r="O61" s="43" t="s">
        <v>93</v>
      </c>
      <c r="P61" s="342">
        <v>34393</v>
      </c>
      <c r="Q61" s="342">
        <v>23624</v>
      </c>
      <c r="R61" s="144">
        <v>68.68839589451342</v>
      </c>
      <c r="S61" s="342">
        <v>18266</v>
      </c>
      <c r="T61" s="342">
        <v>0</v>
      </c>
      <c r="U61" s="144">
        <v>0</v>
      </c>
      <c r="V61" s="342">
        <v>0</v>
      </c>
      <c r="W61" s="342">
        <v>0</v>
      </c>
      <c r="X61" s="145">
        <v>0</v>
      </c>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row>
    <row r="62" spans="1:208" ht="16.899999999999999" customHeight="1">
      <c r="A62" s="26"/>
      <c r="B62" s="460"/>
      <c r="C62" s="43" t="s">
        <v>94</v>
      </c>
      <c r="D62" s="144">
        <v>1595</v>
      </c>
      <c r="E62" s="144">
        <v>353.4</v>
      </c>
      <c r="F62" s="144">
        <v>352.5</v>
      </c>
      <c r="G62" s="144">
        <v>22.100313479623821</v>
      </c>
      <c r="H62" s="342">
        <v>33574</v>
      </c>
      <c r="I62" s="342">
        <v>23645</v>
      </c>
      <c r="J62" s="145">
        <v>70.426520521832373</v>
      </c>
      <c r="K62" s="386"/>
      <c r="L62" s="386"/>
      <c r="M62" s="387"/>
      <c r="N62" s="460"/>
      <c r="O62" s="43" t="s">
        <v>94</v>
      </c>
      <c r="P62" s="342">
        <v>23402</v>
      </c>
      <c r="Q62" s="342">
        <v>22800</v>
      </c>
      <c r="R62" s="144">
        <v>97.427570293137336</v>
      </c>
      <c r="S62" s="342">
        <v>10172</v>
      </c>
      <c r="T62" s="342">
        <v>845</v>
      </c>
      <c r="U62" s="144">
        <v>8.3071175776641759</v>
      </c>
      <c r="V62" s="342">
        <v>0</v>
      </c>
      <c r="W62" s="342">
        <v>0</v>
      </c>
      <c r="X62" s="145">
        <v>0</v>
      </c>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row>
    <row r="63" spans="1:208" ht="16.899999999999999" customHeight="1">
      <c r="A63" s="26"/>
      <c r="B63" s="460"/>
      <c r="C63" s="43" t="s">
        <v>95</v>
      </c>
      <c r="D63" s="144">
        <v>3000</v>
      </c>
      <c r="E63" s="144">
        <v>552</v>
      </c>
      <c r="F63" s="144">
        <v>487.2</v>
      </c>
      <c r="G63" s="144">
        <v>16.239999999999998</v>
      </c>
      <c r="H63" s="342">
        <v>46064</v>
      </c>
      <c r="I63" s="342">
        <v>31428</v>
      </c>
      <c r="J63" s="145">
        <v>68.226814866273017</v>
      </c>
      <c r="K63" s="386"/>
      <c r="L63" s="386"/>
      <c r="M63" s="387"/>
      <c r="N63" s="460"/>
      <c r="O63" s="43" t="s">
        <v>95</v>
      </c>
      <c r="P63" s="342">
        <v>41652</v>
      </c>
      <c r="Q63" s="342">
        <v>27341</v>
      </c>
      <c r="R63" s="144">
        <v>65.641505810045132</v>
      </c>
      <c r="S63" s="342">
        <v>4412</v>
      </c>
      <c r="T63" s="342">
        <v>4087</v>
      </c>
      <c r="U63" s="144">
        <v>92.633726201269269</v>
      </c>
      <c r="V63" s="342">
        <v>0</v>
      </c>
      <c r="W63" s="342">
        <v>0</v>
      </c>
      <c r="X63" s="145">
        <v>0</v>
      </c>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row>
    <row r="64" spans="1:208" ht="16.899999999999999" customHeight="1">
      <c r="A64" s="26"/>
      <c r="B64" s="461"/>
      <c r="C64" s="33" t="s">
        <v>34</v>
      </c>
      <c r="D64" s="142">
        <v>7990</v>
      </c>
      <c r="E64" s="142">
        <v>1346.5</v>
      </c>
      <c r="F64" s="142">
        <v>1197.27</v>
      </c>
      <c r="G64" s="142">
        <v>14.984605757196496</v>
      </c>
      <c r="H64" s="341">
        <v>132297</v>
      </c>
      <c r="I64" s="341">
        <v>78697</v>
      </c>
      <c r="J64" s="143">
        <v>59.485097923611264</v>
      </c>
      <c r="K64" s="386"/>
      <c r="L64" s="386"/>
      <c r="M64" s="387"/>
      <c r="N64" s="461"/>
      <c r="O64" s="33" t="s">
        <v>34</v>
      </c>
      <c r="P64" s="341">
        <v>99447</v>
      </c>
      <c r="Q64" s="341">
        <v>73765</v>
      </c>
      <c r="R64" s="142">
        <v>74.175188794030987</v>
      </c>
      <c r="S64" s="341">
        <v>32850</v>
      </c>
      <c r="T64" s="341">
        <v>4932</v>
      </c>
      <c r="U64" s="142">
        <v>15.013698630136988</v>
      </c>
      <c r="V64" s="341">
        <v>0</v>
      </c>
      <c r="W64" s="341">
        <v>0</v>
      </c>
      <c r="X64" s="143">
        <v>0</v>
      </c>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row>
    <row r="65" spans="1:208" ht="16.899999999999999" customHeight="1">
      <c r="A65" s="26"/>
      <c r="B65" s="44" t="s">
        <v>96</v>
      </c>
      <c r="C65" s="58" t="s">
        <v>97</v>
      </c>
      <c r="D65" s="142">
        <v>6045</v>
      </c>
      <c r="E65" s="142">
        <v>420</v>
      </c>
      <c r="F65" s="142">
        <v>407.6</v>
      </c>
      <c r="G65" s="142">
        <v>6.7427626137303562</v>
      </c>
      <c r="H65" s="341">
        <v>31386</v>
      </c>
      <c r="I65" s="341">
        <v>15685</v>
      </c>
      <c r="J65" s="143">
        <v>49.974510928439429</v>
      </c>
      <c r="K65" s="386"/>
      <c r="L65" s="386"/>
      <c r="M65" s="387"/>
      <c r="N65" s="44" t="s">
        <v>96</v>
      </c>
      <c r="O65" s="58" t="s">
        <v>97</v>
      </c>
      <c r="P65" s="341">
        <v>18893</v>
      </c>
      <c r="Q65" s="341">
        <v>14244</v>
      </c>
      <c r="R65" s="142">
        <v>75.393002699412477</v>
      </c>
      <c r="S65" s="341">
        <v>12493</v>
      </c>
      <c r="T65" s="341">
        <v>1441</v>
      </c>
      <c r="U65" s="142">
        <v>11.534459297206435</v>
      </c>
      <c r="V65" s="341">
        <v>0</v>
      </c>
      <c r="W65" s="341">
        <v>0</v>
      </c>
      <c r="X65" s="143">
        <v>0</v>
      </c>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row>
    <row r="66" spans="1:208" ht="16.5" customHeight="1">
      <c r="A66" s="26"/>
      <c r="B66" s="463" t="s">
        <v>98</v>
      </c>
      <c r="C66" s="43" t="s">
        <v>99</v>
      </c>
      <c r="D66" s="144">
        <v>3403</v>
      </c>
      <c r="E66" s="144">
        <v>430.8</v>
      </c>
      <c r="F66" s="144">
        <v>403.4</v>
      </c>
      <c r="G66" s="144">
        <v>11.854246253305906</v>
      </c>
      <c r="H66" s="342">
        <v>34865</v>
      </c>
      <c r="I66" s="342">
        <v>23084</v>
      </c>
      <c r="J66" s="145">
        <v>66.209665854008321</v>
      </c>
      <c r="K66" s="386"/>
      <c r="L66" s="386"/>
      <c r="M66" s="387"/>
      <c r="N66" s="463" t="s">
        <v>98</v>
      </c>
      <c r="O66" s="43" t="s">
        <v>99</v>
      </c>
      <c r="P66" s="342">
        <v>19950</v>
      </c>
      <c r="Q66" s="342">
        <v>20116</v>
      </c>
      <c r="R66" s="144">
        <v>100.83208020050125</v>
      </c>
      <c r="S66" s="342">
        <v>14915</v>
      </c>
      <c r="T66" s="342">
        <v>2968</v>
      </c>
      <c r="U66" s="144">
        <v>19.899430103922224</v>
      </c>
      <c r="V66" s="342">
        <v>0</v>
      </c>
      <c r="W66" s="342">
        <v>0</v>
      </c>
      <c r="X66" s="145">
        <v>0</v>
      </c>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row>
    <row r="67" spans="1:208" ht="16.899999999999999" customHeight="1">
      <c r="A67" s="26"/>
      <c r="B67" s="464"/>
      <c r="C67" s="43" t="s">
        <v>100</v>
      </c>
      <c r="D67" s="144">
        <v>1554</v>
      </c>
      <c r="E67" s="144">
        <v>177.1</v>
      </c>
      <c r="F67" s="144">
        <v>170.4</v>
      </c>
      <c r="G67" s="144">
        <v>10.965250965250965</v>
      </c>
      <c r="H67" s="342">
        <v>12032</v>
      </c>
      <c r="I67" s="342">
        <v>6301</v>
      </c>
      <c r="J67" s="145">
        <v>52.368683510638306</v>
      </c>
      <c r="K67" s="386"/>
      <c r="L67" s="386"/>
      <c r="M67" s="387"/>
      <c r="N67" s="464"/>
      <c r="O67" s="43" t="s">
        <v>100</v>
      </c>
      <c r="P67" s="342">
        <v>6149</v>
      </c>
      <c r="Q67" s="342">
        <v>6266</v>
      </c>
      <c r="R67" s="144">
        <v>101.90274841437632</v>
      </c>
      <c r="S67" s="342">
        <v>3732</v>
      </c>
      <c r="T67" s="342">
        <v>35</v>
      </c>
      <c r="U67" s="144">
        <v>0.93783494105037524</v>
      </c>
      <c r="V67" s="342">
        <v>2151</v>
      </c>
      <c r="W67" s="342">
        <v>0</v>
      </c>
      <c r="X67" s="145">
        <v>0</v>
      </c>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row>
    <row r="68" spans="1:208" ht="16.899999999999999" customHeight="1">
      <c r="A68" s="26"/>
      <c r="B68" s="464"/>
      <c r="C68" s="43" t="s">
        <v>101</v>
      </c>
      <c r="D68" s="144">
        <v>2571</v>
      </c>
      <c r="E68" s="144">
        <v>197.4</v>
      </c>
      <c r="F68" s="144">
        <v>174.4</v>
      </c>
      <c r="G68" s="144">
        <v>6.7833527810190581</v>
      </c>
      <c r="H68" s="342">
        <v>14306</v>
      </c>
      <c r="I68" s="342">
        <v>9119</v>
      </c>
      <c r="J68" s="145">
        <v>63.742485670348103</v>
      </c>
      <c r="K68" s="386"/>
      <c r="L68" s="386"/>
      <c r="M68" s="387"/>
      <c r="N68" s="464"/>
      <c r="O68" s="43" t="s">
        <v>101</v>
      </c>
      <c r="P68" s="342">
        <v>9141</v>
      </c>
      <c r="Q68" s="342">
        <v>8782</v>
      </c>
      <c r="R68" s="144">
        <v>96.072639754950231</v>
      </c>
      <c r="S68" s="342">
        <v>5165</v>
      </c>
      <c r="T68" s="342">
        <v>337</v>
      </c>
      <c r="U68" s="144">
        <v>6.5246853823814135</v>
      </c>
      <c r="V68" s="342">
        <v>0</v>
      </c>
      <c r="W68" s="342">
        <v>0</v>
      </c>
      <c r="X68" s="145">
        <v>0</v>
      </c>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row>
    <row r="69" spans="1:208" ht="16.899999999999999" customHeight="1">
      <c r="A69" s="26"/>
      <c r="B69" s="465"/>
      <c r="C69" s="33" t="s">
        <v>34</v>
      </c>
      <c r="D69" s="142">
        <v>7528</v>
      </c>
      <c r="E69" s="142">
        <v>805.3</v>
      </c>
      <c r="F69" s="142">
        <v>748.19999999999993</v>
      </c>
      <c r="G69" s="142">
        <v>9.9388947927736435</v>
      </c>
      <c r="H69" s="341">
        <v>61203</v>
      </c>
      <c r="I69" s="341">
        <v>38504</v>
      </c>
      <c r="J69" s="143">
        <v>62.911948760681668</v>
      </c>
      <c r="K69" s="386"/>
      <c r="L69" s="386"/>
      <c r="M69" s="387"/>
      <c r="N69" s="465"/>
      <c r="O69" s="33" t="s">
        <v>34</v>
      </c>
      <c r="P69" s="341">
        <v>35240</v>
      </c>
      <c r="Q69" s="341">
        <v>35164</v>
      </c>
      <c r="R69" s="142">
        <v>99.784335981838822</v>
      </c>
      <c r="S69" s="341">
        <v>23812</v>
      </c>
      <c r="T69" s="341">
        <v>3340</v>
      </c>
      <c r="U69" s="142">
        <v>14.02654123971107</v>
      </c>
      <c r="V69" s="341">
        <v>2151</v>
      </c>
      <c r="W69" s="341">
        <v>0</v>
      </c>
      <c r="X69" s="143">
        <v>0</v>
      </c>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row>
    <row r="70" spans="1:208" ht="16.899999999999999" customHeight="1">
      <c r="A70" s="59"/>
      <c r="B70" s="60" t="s">
        <v>102</v>
      </c>
      <c r="C70" s="50" t="s">
        <v>103</v>
      </c>
      <c r="D70" s="142">
        <v>5577</v>
      </c>
      <c r="E70" s="142">
        <v>0</v>
      </c>
      <c r="F70" s="142">
        <v>0</v>
      </c>
      <c r="G70" s="142">
        <v>0</v>
      </c>
      <c r="H70" s="341">
        <v>11780</v>
      </c>
      <c r="I70" s="341">
        <v>0</v>
      </c>
      <c r="J70" s="143">
        <v>0</v>
      </c>
      <c r="K70" s="386"/>
      <c r="L70" s="386"/>
      <c r="M70" s="387"/>
      <c r="N70" s="60" t="s">
        <v>102</v>
      </c>
      <c r="O70" s="50" t="s">
        <v>103</v>
      </c>
      <c r="P70" s="341">
        <v>0</v>
      </c>
      <c r="Q70" s="341">
        <v>0</v>
      </c>
      <c r="R70" s="142">
        <v>0</v>
      </c>
      <c r="S70" s="341">
        <v>0</v>
      </c>
      <c r="T70" s="341">
        <v>0</v>
      </c>
      <c r="U70" s="142">
        <v>0</v>
      </c>
      <c r="V70" s="341">
        <v>11780</v>
      </c>
      <c r="W70" s="341">
        <v>0</v>
      </c>
      <c r="X70" s="143">
        <v>0</v>
      </c>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row>
    <row r="71" spans="1:208" ht="16.899999999999999" customHeight="1" thickBot="1">
      <c r="A71" s="26"/>
      <c r="B71" s="457" t="s">
        <v>104</v>
      </c>
      <c r="C71" s="458"/>
      <c r="D71" s="148">
        <v>140283</v>
      </c>
      <c r="E71" s="148">
        <v>28500.679999999997</v>
      </c>
      <c r="F71" s="148">
        <v>25390.050000000003</v>
      </c>
      <c r="G71" s="148">
        <v>18.09916383310879</v>
      </c>
      <c r="H71" s="345">
        <v>2421530</v>
      </c>
      <c r="I71" s="345">
        <v>1719876</v>
      </c>
      <c r="J71" s="149">
        <v>71.024352372260509</v>
      </c>
      <c r="K71" s="386"/>
      <c r="L71" s="386"/>
      <c r="M71" s="387"/>
      <c r="N71" s="457" t="s">
        <v>104</v>
      </c>
      <c r="O71" s="458"/>
      <c r="P71" s="345">
        <v>1746239</v>
      </c>
      <c r="Q71" s="345">
        <v>1609311</v>
      </c>
      <c r="R71" s="148">
        <v>92.158690763406383</v>
      </c>
      <c r="S71" s="345">
        <v>636050</v>
      </c>
      <c r="T71" s="345">
        <v>107743</v>
      </c>
      <c r="U71" s="148">
        <v>16.939391557267509</v>
      </c>
      <c r="V71" s="345">
        <v>27543</v>
      </c>
      <c r="W71" s="345">
        <v>831</v>
      </c>
      <c r="X71" s="149">
        <v>3.0171005337109249</v>
      </c>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row>
    <row r="72" spans="1:208" ht="16.899999999999999" customHeight="1">
      <c r="A72" s="26"/>
      <c r="B72" s="61" t="s">
        <v>105</v>
      </c>
      <c r="C72" s="62" t="s">
        <v>106</v>
      </c>
      <c r="D72" s="152">
        <v>15988</v>
      </c>
      <c r="E72" s="152">
        <v>2159.4</v>
      </c>
      <c r="F72" s="152">
        <v>1779.11</v>
      </c>
      <c r="G72" s="152">
        <v>11.127783337503127</v>
      </c>
      <c r="H72" s="347">
        <v>199881</v>
      </c>
      <c r="I72" s="347">
        <v>87866</v>
      </c>
      <c r="J72" s="153">
        <v>43.959155697640092</v>
      </c>
      <c r="K72" s="386"/>
      <c r="L72" s="386"/>
      <c r="M72" s="387"/>
      <c r="N72" s="61" t="s">
        <v>105</v>
      </c>
      <c r="O72" s="62" t="s">
        <v>106</v>
      </c>
      <c r="P72" s="347">
        <v>123770</v>
      </c>
      <c r="Q72" s="347">
        <v>87155</v>
      </c>
      <c r="R72" s="152">
        <v>70.416902318817165</v>
      </c>
      <c r="S72" s="347">
        <v>76111</v>
      </c>
      <c r="T72" s="347">
        <v>711</v>
      </c>
      <c r="U72" s="152">
        <v>0.93416194768167549</v>
      </c>
      <c r="V72" s="347">
        <v>0</v>
      </c>
      <c r="W72" s="347">
        <v>0</v>
      </c>
      <c r="X72" s="153">
        <v>0</v>
      </c>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row>
    <row r="73" spans="1:208" ht="16.899999999999999" customHeight="1">
      <c r="A73" s="99"/>
      <c r="B73" s="57"/>
      <c r="C73" s="43" t="s">
        <v>107</v>
      </c>
      <c r="D73" s="146">
        <v>7378</v>
      </c>
      <c r="E73" s="146">
        <v>1266</v>
      </c>
      <c r="F73" s="146">
        <v>993.09</v>
      </c>
      <c r="G73" s="146">
        <v>13.460151802656547</v>
      </c>
      <c r="H73" s="344">
        <v>78989</v>
      </c>
      <c r="I73" s="344">
        <v>44242</v>
      </c>
      <c r="J73" s="147">
        <v>56.010330552355391</v>
      </c>
      <c r="K73" s="386"/>
      <c r="L73" s="386"/>
      <c r="M73" s="387"/>
      <c r="N73" s="57"/>
      <c r="O73" s="43" t="s">
        <v>107</v>
      </c>
      <c r="P73" s="344">
        <v>46908</v>
      </c>
      <c r="Q73" s="344">
        <v>41823</v>
      </c>
      <c r="R73" s="146">
        <v>89.15963161933999</v>
      </c>
      <c r="S73" s="344">
        <v>11651</v>
      </c>
      <c r="T73" s="344">
        <v>927</v>
      </c>
      <c r="U73" s="146">
        <v>7.9563985923955025</v>
      </c>
      <c r="V73" s="344">
        <v>20430</v>
      </c>
      <c r="W73" s="344">
        <v>1492</v>
      </c>
      <c r="X73" s="147">
        <v>7.3029858051884489</v>
      </c>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row>
    <row r="74" spans="1:208" ht="16.899999999999999" customHeight="1">
      <c r="A74" s="26"/>
      <c r="B74" s="57" t="s">
        <v>108</v>
      </c>
      <c r="C74" s="33" t="s">
        <v>3074</v>
      </c>
      <c r="D74" s="142"/>
      <c r="E74" s="142"/>
      <c r="F74" s="142"/>
      <c r="G74" s="142" t="s">
        <v>2877</v>
      </c>
      <c r="H74" s="341"/>
      <c r="I74" s="341"/>
      <c r="J74" s="143" t="s">
        <v>2877</v>
      </c>
      <c r="K74" s="386"/>
      <c r="L74" s="386"/>
      <c r="M74" s="387"/>
      <c r="N74" s="57" t="s">
        <v>108</v>
      </c>
      <c r="O74" s="33" t="s">
        <v>3074</v>
      </c>
      <c r="P74" s="341"/>
      <c r="Q74" s="341"/>
      <c r="R74" s="142" t="s">
        <v>2877</v>
      </c>
      <c r="S74" s="341"/>
      <c r="T74" s="341"/>
      <c r="U74" s="142" t="s">
        <v>2877</v>
      </c>
      <c r="V74" s="341"/>
      <c r="W74" s="341"/>
      <c r="X74" s="143" t="s">
        <v>2877</v>
      </c>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row>
    <row r="75" spans="1:208" ht="16.899999999999999" customHeight="1">
      <c r="A75" s="99"/>
      <c r="B75" s="57"/>
      <c r="C75" s="43" t="s">
        <v>110</v>
      </c>
      <c r="D75" s="146">
        <v>12494</v>
      </c>
      <c r="E75" s="146">
        <v>1805.28</v>
      </c>
      <c r="F75" s="146">
        <v>1621.5</v>
      </c>
      <c r="G75" s="146">
        <v>12.978229550184089</v>
      </c>
      <c r="H75" s="344">
        <v>144855</v>
      </c>
      <c r="I75" s="344">
        <v>82455</v>
      </c>
      <c r="J75" s="147">
        <v>56.922439681060368</v>
      </c>
      <c r="K75" s="386"/>
      <c r="L75" s="386"/>
      <c r="M75" s="387"/>
      <c r="N75" s="57"/>
      <c r="O75" s="43" t="s">
        <v>110</v>
      </c>
      <c r="P75" s="344">
        <v>75406</v>
      </c>
      <c r="Q75" s="344">
        <v>74046</v>
      </c>
      <c r="R75" s="146">
        <v>98.19642999230831</v>
      </c>
      <c r="S75" s="344">
        <v>48249</v>
      </c>
      <c r="T75" s="344">
        <v>3347</v>
      </c>
      <c r="U75" s="146">
        <v>6.9369313353644628</v>
      </c>
      <c r="V75" s="344">
        <v>21200</v>
      </c>
      <c r="W75" s="344">
        <v>5062</v>
      </c>
      <c r="X75" s="147">
        <v>23.877358490566039</v>
      </c>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row>
    <row r="76" spans="1:208" ht="16.899999999999999" customHeight="1">
      <c r="A76" s="26"/>
      <c r="B76" s="57" t="s">
        <v>111</v>
      </c>
      <c r="C76" s="56" t="s">
        <v>3075</v>
      </c>
      <c r="D76" s="142"/>
      <c r="E76" s="142"/>
      <c r="F76" s="142"/>
      <c r="G76" s="142" t="s">
        <v>2877</v>
      </c>
      <c r="H76" s="341"/>
      <c r="I76" s="341"/>
      <c r="J76" s="143" t="s">
        <v>2877</v>
      </c>
      <c r="K76" s="386"/>
      <c r="L76" s="386"/>
      <c r="M76" s="387"/>
      <c r="N76" s="57" t="s">
        <v>111</v>
      </c>
      <c r="O76" s="56" t="s">
        <v>3075</v>
      </c>
      <c r="P76" s="341"/>
      <c r="Q76" s="341"/>
      <c r="R76" s="142" t="s">
        <v>2877</v>
      </c>
      <c r="S76" s="341"/>
      <c r="T76" s="341"/>
      <c r="U76" s="142" t="s">
        <v>2877</v>
      </c>
      <c r="V76" s="341"/>
      <c r="W76" s="341"/>
      <c r="X76" s="143" t="s">
        <v>2877</v>
      </c>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row>
    <row r="77" spans="1:208" ht="16.899999999999999" customHeight="1">
      <c r="A77" s="26"/>
      <c r="B77" s="459" t="s">
        <v>113</v>
      </c>
      <c r="C77" s="72" t="s">
        <v>3076</v>
      </c>
      <c r="D77" s="144"/>
      <c r="E77" s="144"/>
      <c r="F77" s="144"/>
      <c r="G77" s="144" t="s">
        <v>2877</v>
      </c>
      <c r="H77" s="342"/>
      <c r="I77" s="342"/>
      <c r="J77" s="145" t="s">
        <v>2877</v>
      </c>
      <c r="K77" s="386"/>
      <c r="L77" s="386"/>
      <c r="M77" s="387"/>
      <c r="N77" s="459" t="s">
        <v>113</v>
      </c>
      <c r="O77" s="72" t="s">
        <v>3076</v>
      </c>
      <c r="P77" s="342"/>
      <c r="Q77" s="342"/>
      <c r="R77" s="144" t="s">
        <v>2877</v>
      </c>
      <c r="S77" s="342"/>
      <c r="T77" s="342"/>
      <c r="U77" s="144" t="s">
        <v>2877</v>
      </c>
      <c r="V77" s="342"/>
      <c r="W77" s="342"/>
      <c r="X77" s="145" t="s">
        <v>2877</v>
      </c>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row>
    <row r="78" spans="1:208" ht="16.899999999999999" customHeight="1">
      <c r="A78" s="26"/>
      <c r="B78" s="460"/>
      <c r="C78" s="73" t="s">
        <v>115</v>
      </c>
      <c r="D78" s="144">
        <v>3348</v>
      </c>
      <c r="E78" s="144">
        <v>97</v>
      </c>
      <c r="F78" s="144">
        <v>28.4</v>
      </c>
      <c r="G78" s="144">
        <v>0.84826762246117071</v>
      </c>
      <c r="H78" s="342">
        <v>11414</v>
      </c>
      <c r="I78" s="342">
        <v>808</v>
      </c>
      <c r="J78" s="145">
        <v>7.0790257578412481</v>
      </c>
      <c r="K78" s="386"/>
      <c r="L78" s="386"/>
      <c r="M78" s="387"/>
      <c r="N78" s="460"/>
      <c r="O78" s="73" t="s">
        <v>115</v>
      </c>
      <c r="P78" s="342">
        <v>0</v>
      </c>
      <c r="Q78" s="342">
        <v>0</v>
      </c>
      <c r="R78" s="144">
        <v>0</v>
      </c>
      <c r="S78" s="342">
        <v>0</v>
      </c>
      <c r="T78" s="342">
        <v>0</v>
      </c>
      <c r="U78" s="144">
        <v>0</v>
      </c>
      <c r="V78" s="342">
        <v>11414</v>
      </c>
      <c r="W78" s="342">
        <v>808</v>
      </c>
      <c r="X78" s="145">
        <v>7.0790257578412481</v>
      </c>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row>
    <row r="79" spans="1:208" ht="16.899999999999999" customHeight="1">
      <c r="A79" s="26"/>
      <c r="B79" s="460"/>
      <c r="C79" s="74" t="s">
        <v>116</v>
      </c>
      <c r="D79" s="144">
        <v>2317</v>
      </c>
      <c r="E79" s="144">
        <v>175</v>
      </c>
      <c r="F79" s="144">
        <v>130</v>
      </c>
      <c r="G79" s="144">
        <v>5.6107034958998705</v>
      </c>
      <c r="H79" s="342">
        <v>13998</v>
      </c>
      <c r="I79" s="342">
        <v>1840</v>
      </c>
      <c r="J79" s="145">
        <v>13.144734962137447</v>
      </c>
      <c r="K79" s="386"/>
      <c r="L79" s="386"/>
      <c r="M79" s="387"/>
      <c r="N79" s="460"/>
      <c r="O79" s="74" t="s">
        <v>116</v>
      </c>
      <c r="P79" s="342">
        <v>0</v>
      </c>
      <c r="Q79" s="342">
        <v>0</v>
      </c>
      <c r="R79" s="144">
        <v>0</v>
      </c>
      <c r="S79" s="342">
        <v>0</v>
      </c>
      <c r="T79" s="342">
        <v>0</v>
      </c>
      <c r="U79" s="144">
        <v>0</v>
      </c>
      <c r="V79" s="342">
        <v>13998</v>
      </c>
      <c r="W79" s="342">
        <v>1840</v>
      </c>
      <c r="X79" s="145">
        <v>13.144734962137447</v>
      </c>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row>
    <row r="80" spans="1:208" ht="16.899999999999999" customHeight="1">
      <c r="A80" s="26"/>
      <c r="B80" s="460"/>
      <c r="C80" s="73" t="s">
        <v>117</v>
      </c>
      <c r="D80" s="144">
        <v>2921</v>
      </c>
      <c r="E80" s="144">
        <v>221</v>
      </c>
      <c r="F80" s="144">
        <v>150.6</v>
      </c>
      <c r="G80" s="144">
        <v>5.1557685724067097</v>
      </c>
      <c r="H80" s="342">
        <v>31300</v>
      </c>
      <c r="I80" s="342">
        <v>4717</v>
      </c>
      <c r="J80" s="145">
        <v>15.070287539936103</v>
      </c>
      <c r="K80" s="386"/>
      <c r="L80" s="386"/>
      <c r="M80" s="387"/>
      <c r="N80" s="460"/>
      <c r="O80" s="73" t="s">
        <v>117</v>
      </c>
      <c r="P80" s="342">
        <v>0</v>
      </c>
      <c r="Q80" s="342">
        <v>0</v>
      </c>
      <c r="R80" s="144">
        <v>0</v>
      </c>
      <c r="S80" s="342">
        <v>0</v>
      </c>
      <c r="T80" s="342">
        <v>0</v>
      </c>
      <c r="U80" s="144">
        <v>0</v>
      </c>
      <c r="V80" s="342">
        <v>31300</v>
      </c>
      <c r="W80" s="342">
        <v>4717</v>
      </c>
      <c r="X80" s="145">
        <v>15.070287539936103</v>
      </c>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row>
    <row r="81" spans="1:208" ht="16.899999999999999" customHeight="1">
      <c r="A81" s="26"/>
      <c r="B81" s="461"/>
      <c r="C81" s="33" t="s">
        <v>34</v>
      </c>
      <c r="D81" s="142">
        <v>8586</v>
      </c>
      <c r="E81" s="142">
        <v>493</v>
      </c>
      <c r="F81" s="142">
        <v>309</v>
      </c>
      <c r="G81" s="142">
        <v>3.5988819007686934</v>
      </c>
      <c r="H81" s="341">
        <v>56712</v>
      </c>
      <c r="I81" s="341">
        <v>7365</v>
      </c>
      <c r="J81" s="143">
        <v>12.986669487939059</v>
      </c>
      <c r="K81" s="386"/>
      <c r="L81" s="386"/>
      <c r="M81" s="387"/>
      <c r="N81" s="461"/>
      <c r="O81" s="33" t="s">
        <v>34</v>
      </c>
      <c r="P81" s="341">
        <v>0</v>
      </c>
      <c r="Q81" s="341">
        <v>0</v>
      </c>
      <c r="R81" s="142">
        <v>0</v>
      </c>
      <c r="S81" s="341">
        <v>0</v>
      </c>
      <c r="T81" s="341">
        <v>0</v>
      </c>
      <c r="U81" s="142">
        <v>0</v>
      </c>
      <c r="V81" s="341">
        <v>56712</v>
      </c>
      <c r="W81" s="341">
        <v>7365</v>
      </c>
      <c r="X81" s="143">
        <v>12.986669487939059</v>
      </c>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row>
    <row r="82" spans="1:208" ht="16.899999999999999" customHeight="1">
      <c r="A82" s="26"/>
      <c r="B82" s="459" t="s">
        <v>118</v>
      </c>
      <c r="C82" s="72" t="s">
        <v>3077</v>
      </c>
      <c r="D82" s="144"/>
      <c r="E82" s="144"/>
      <c r="F82" s="144"/>
      <c r="G82" s="144" t="s">
        <v>2877</v>
      </c>
      <c r="H82" s="342"/>
      <c r="I82" s="342"/>
      <c r="J82" s="145" t="s">
        <v>2877</v>
      </c>
      <c r="K82" s="386"/>
      <c r="L82" s="386"/>
      <c r="M82" s="387"/>
      <c r="N82" s="459" t="s">
        <v>118</v>
      </c>
      <c r="O82" s="72" t="s">
        <v>3077</v>
      </c>
      <c r="P82" s="342"/>
      <c r="Q82" s="342"/>
      <c r="R82" s="144" t="s">
        <v>2877</v>
      </c>
      <c r="S82" s="342"/>
      <c r="T82" s="342"/>
      <c r="U82" s="144" t="s">
        <v>2877</v>
      </c>
      <c r="V82" s="342"/>
      <c r="W82" s="342"/>
      <c r="X82" s="145" t="s">
        <v>2877</v>
      </c>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row>
    <row r="83" spans="1:208" ht="16.899999999999999" customHeight="1">
      <c r="A83" s="26"/>
      <c r="B83" s="460"/>
      <c r="C83" s="43" t="s">
        <v>120</v>
      </c>
      <c r="D83" s="144">
        <v>6417</v>
      </c>
      <c r="E83" s="144">
        <v>374</v>
      </c>
      <c r="F83" s="144">
        <v>339.6</v>
      </c>
      <c r="G83" s="144">
        <v>5.2921926133707347</v>
      </c>
      <c r="H83" s="342">
        <v>34766</v>
      </c>
      <c r="I83" s="342">
        <v>7968</v>
      </c>
      <c r="J83" s="145">
        <v>22.918943795662429</v>
      </c>
      <c r="K83" s="386"/>
      <c r="L83" s="386"/>
      <c r="M83" s="387"/>
      <c r="N83" s="460"/>
      <c r="O83" s="43" t="s">
        <v>120</v>
      </c>
      <c r="P83" s="342">
        <v>0</v>
      </c>
      <c r="Q83" s="342">
        <v>0</v>
      </c>
      <c r="R83" s="144">
        <v>0</v>
      </c>
      <c r="S83" s="342">
        <v>0</v>
      </c>
      <c r="T83" s="342">
        <v>0</v>
      </c>
      <c r="U83" s="144">
        <v>0</v>
      </c>
      <c r="V83" s="342">
        <v>34766</v>
      </c>
      <c r="W83" s="342">
        <v>7968</v>
      </c>
      <c r="X83" s="145">
        <v>22.918943795662429</v>
      </c>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row>
    <row r="84" spans="1:208" ht="16.899999999999999" customHeight="1">
      <c r="A84" s="26"/>
      <c r="B84" s="461"/>
      <c r="C84" s="50" t="s">
        <v>34</v>
      </c>
      <c r="D84" s="142">
        <v>6417</v>
      </c>
      <c r="E84" s="142">
        <v>374</v>
      </c>
      <c r="F84" s="142">
        <v>339.6</v>
      </c>
      <c r="G84" s="142">
        <v>5.2921926133707347</v>
      </c>
      <c r="H84" s="341">
        <v>34766</v>
      </c>
      <c r="I84" s="341">
        <v>7968</v>
      </c>
      <c r="J84" s="143">
        <v>22.918943795662429</v>
      </c>
      <c r="K84" s="386"/>
      <c r="L84" s="386"/>
      <c r="M84" s="387"/>
      <c r="N84" s="461"/>
      <c r="O84" s="50" t="s">
        <v>34</v>
      </c>
      <c r="P84" s="341">
        <v>0</v>
      </c>
      <c r="Q84" s="341">
        <v>0</v>
      </c>
      <c r="R84" s="142">
        <v>0</v>
      </c>
      <c r="S84" s="341">
        <v>0</v>
      </c>
      <c r="T84" s="341">
        <v>0</v>
      </c>
      <c r="U84" s="142">
        <v>0</v>
      </c>
      <c r="V84" s="341">
        <v>34766</v>
      </c>
      <c r="W84" s="341">
        <v>7968</v>
      </c>
      <c r="X84" s="143">
        <v>22.918943795662429</v>
      </c>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row>
    <row r="85" spans="1:208" ht="16.899999999999999" customHeight="1" thickBot="1">
      <c r="A85" s="26"/>
      <c r="B85" s="457" t="s">
        <v>121</v>
      </c>
      <c r="C85" s="458"/>
      <c r="D85" s="148">
        <v>50863</v>
      </c>
      <c r="E85" s="148">
        <v>6097.68</v>
      </c>
      <c r="F85" s="148">
        <v>5042.3</v>
      </c>
      <c r="G85" s="148">
        <v>9.9134931089397007</v>
      </c>
      <c r="H85" s="345">
        <v>515203</v>
      </c>
      <c r="I85" s="345">
        <v>229896</v>
      </c>
      <c r="J85" s="149">
        <v>44.622410971985801</v>
      </c>
      <c r="K85" s="386"/>
      <c r="L85" s="386"/>
      <c r="M85" s="387"/>
      <c r="N85" s="457" t="s">
        <v>121</v>
      </c>
      <c r="O85" s="458"/>
      <c r="P85" s="345">
        <v>246084</v>
      </c>
      <c r="Q85" s="345">
        <v>203024</v>
      </c>
      <c r="R85" s="148">
        <v>82.501909916938928</v>
      </c>
      <c r="S85" s="345">
        <v>136011</v>
      </c>
      <c r="T85" s="345">
        <v>4985</v>
      </c>
      <c r="U85" s="148">
        <v>3.66514473094088</v>
      </c>
      <c r="V85" s="345">
        <v>133108</v>
      </c>
      <c r="W85" s="345">
        <v>21887</v>
      </c>
      <c r="X85" s="149">
        <v>16.443038735462935</v>
      </c>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row>
    <row r="86" spans="1:208" ht="16.899999999999999" customHeight="1">
      <c r="A86" s="26"/>
      <c r="B86" s="462" t="s">
        <v>122</v>
      </c>
      <c r="C86" s="43" t="s">
        <v>123</v>
      </c>
      <c r="D86" s="146">
        <v>6635</v>
      </c>
      <c r="E86" s="146">
        <v>1088.2</v>
      </c>
      <c r="F86" s="146">
        <v>959.91</v>
      </c>
      <c r="G86" s="146">
        <v>14.467370007535795</v>
      </c>
      <c r="H86" s="344">
        <v>64989</v>
      </c>
      <c r="I86" s="344">
        <v>33823</v>
      </c>
      <c r="J86" s="147">
        <v>52.044192094046679</v>
      </c>
      <c r="K86" s="386"/>
      <c r="L86" s="386"/>
      <c r="M86" s="387"/>
      <c r="N86" s="462" t="s">
        <v>122</v>
      </c>
      <c r="O86" s="43" t="s">
        <v>123</v>
      </c>
      <c r="P86" s="344">
        <v>0</v>
      </c>
      <c r="Q86" s="344">
        <v>0</v>
      </c>
      <c r="R86" s="146">
        <v>0</v>
      </c>
      <c r="S86" s="344">
        <v>0</v>
      </c>
      <c r="T86" s="344">
        <v>0</v>
      </c>
      <c r="U86" s="146">
        <v>0</v>
      </c>
      <c r="V86" s="344">
        <v>64989</v>
      </c>
      <c r="W86" s="344">
        <v>33823</v>
      </c>
      <c r="X86" s="147">
        <v>52.044192094046679</v>
      </c>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row>
    <row r="87" spans="1:208" ht="16.899999999999999" customHeight="1">
      <c r="A87" s="26"/>
      <c r="B87" s="460"/>
      <c r="C87" s="43" t="s">
        <v>124</v>
      </c>
      <c r="D87" s="144">
        <v>789</v>
      </c>
      <c r="E87" s="144">
        <v>121.4</v>
      </c>
      <c r="F87" s="144">
        <v>102.76</v>
      </c>
      <c r="G87" s="144">
        <v>13.02408111533587</v>
      </c>
      <c r="H87" s="342">
        <v>8598</v>
      </c>
      <c r="I87" s="342">
        <v>3178</v>
      </c>
      <c r="J87" s="145">
        <v>36.962084205629218</v>
      </c>
      <c r="K87" s="386"/>
      <c r="L87" s="386"/>
      <c r="M87" s="387"/>
      <c r="N87" s="460"/>
      <c r="O87" s="43" t="s">
        <v>124</v>
      </c>
      <c r="P87" s="342">
        <v>0</v>
      </c>
      <c r="Q87" s="342">
        <v>0</v>
      </c>
      <c r="R87" s="144">
        <v>0</v>
      </c>
      <c r="S87" s="342">
        <v>0</v>
      </c>
      <c r="T87" s="342">
        <v>0</v>
      </c>
      <c r="U87" s="144">
        <v>0</v>
      </c>
      <c r="V87" s="342">
        <v>8598</v>
      </c>
      <c r="W87" s="342">
        <v>3178</v>
      </c>
      <c r="X87" s="145">
        <v>36.962084205629218</v>
      </c>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row>
    <row r="88" spans="1:208" ht="16.899999999999999" customHeight="1">
      <c r="A88" s="26"/>
      <c r="B88" s="460"/>
      <c r="C88" s="73" t="s">
        <v>125</v>
      </c>
      <c r="D88" s="144">
        <v>358</v>
      </c>
      <c r="E88" s="144">
        <v>210.2</v>
      </c>
      <c r="F88" s="144">
        <v>182.4</v>
      </c>
      <c r="G88" s="144">
        <v>50.949720670391066</v>
      </c>
      <c r="H88" s="342">
        <v>10184</v>
      </c>
      <c r="I88" s="342">
        <v>6070</v>
      </c>
      <c r="J88" s="145">
        <v>59.603299293008639</v>
      </c>
      <c r="K88" s="386"/>
      <c r="L88" s="386"/>
      <c r="M88" s="387"/>
      <c r="N88" s="460"/>
      <c r="O88" s="73" t="s">
        <v>125</v>
      </c>
      <c r="P88" s="342">
        <v>0</v>
      </c>
      <c r="Q88" s="342">
        <v>0</v>
      </c>
      <c r="R88" s="144">
        <v>0</v>
      </c>
      <c r="S88" s="342">
        <v>0</v>
      </c>
      <c r="T88" s="342">
        <v>0</v>
      </c>
      <c r="U88" s="144">
        <v>0</v>
      </c>
      <c r="V88" s="342">
        <v>10184</v>
      </c>
      <c r="W88" s="342">
        <v>6070</v>
      </c>
      <c r="X88" s="145">
        <v>59.603299293008639</v>
      </c>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row>
    <row r="89" spans="1:208" ht="16.899999999999999" customHeight="1">
      <c r="A89" s="26"/>
      <c r="B89" s="461"/>
      <c r="C89" s="33" t="s">
        <v>34</v>
      </c>
      <c r="D89" s="142">
        <v>7782</v>
      </c>
      <c r="E89" s="142">
        <v>1419.8000000000002</v>
      </c>
      <c r="F89" s="142">
        <v>1245.0700000000002</v>
      </c>
      <c r="G89" s="142">
        <v>15.999357491647393</v>
      </c>
      <c r="H89" s="341">
        <v>83771</v>
      </c>
      <c r="I89" s="341">
        <v>43071</v>
      </c>
      <c r="J89" s="143">
        <v>51.415167540079501</v>
      </c>
      <c r="K89" s="386"/>
      <c r="L89" s="386"/>
      <c r="M89" s="387"/>
      <c r="N89" s="461"/>
      <c r="O89" s="33" t="s">
        <v>34</v>
      </c>
      <c r="P89" s="341">
        <v>0</v>
      </c>
      <c r="Q89" s="341">
        <v>0</v>
      </c>
      <c r="R89" s="142">
        <v>0</v>
      </c>
      <c r="S89" s="341">
        <v>0</v>
      </c>
      <c r="T89" s="341">
        <v>0</v>
      </c>
      <c r="U89" s="142">
        <v>0</v>
      </c>
      <c r="V89" s="341">
        <v>83771</v>
      </c>
      <c r="W89" s="341">
        <v>43071</v>
      </c>
      <c r="X89" s="143">
        <v>51.415167540079501</v>
      </c>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row>
    <row r="90" spans="1:208" ht="16.899999999999999" customHeight="1">
      <c r="A90" s="26"/>
      <c r="B90" s="75" t="s">
        <v>126</v>
      </c>
      <c r="C90" s="76" t="s">
        <v>127</v>
      </c>
      <c r="D90" s="142">
        <v>4068</v>
      </c>
      <c r="E90" s="142">
        <v>0</v>
      </c>
      <c r="F90" s="142">
        <v>0</v>
      </c>
      <c r="G90" s="142">
        <v>0</v>
      </c>
      <c r="H90" s="341">
        <v>12371</v>
      </c>
      <c r="I90" s="341">
        <v>0</v>
      </c>
      <c r="J90" s="143">
        <v>0</v>
      </c>
      <c r="K90" s="386"/>
      <c r="L90" s="386"/>
      <c r="M90" s="387"/>
      <c r="N90" s="75" t="s">
        <v>126</v>
      </c>
      <c r="O90" s="76" t="s">
        <v>127</v>
      </c>
      <c r="P90" s="341">
        <v>0</v>
      </c>
      <c r="Q90" s="341">
        <v>0</v>
      </c>
      <c r="R90" s="142">
        <v>0</v>
      </c>
      <c r="S90" s="341">
        <v>0</v>
      </c>
      <c r="T90" s="341">
        <v>0</v>
      </c>
      <c r="U90" s="142">
        <v>0</v>
      </c>
      <c r="V90" s="341">
        <v>12371</v>
      </c>
      <c r="W90" s="341">
        <v>0</v>
      </c>
      <c r="X90" s="143">
        <v>0</v>
      </c>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row>
    <row r="91" spans="1:208" ht="16.899999999999999" customHeight="1" thickBot="1">
      <c r="A91" s="26"/>
      <c r="B91" s="457" t="s">
        <v>128</v>
      </c>
      <c r="C91" s="458"/>
      <c r="D91" s="148">
        <v>11850</v>
      </c>
      <c r="E91" s="148">
        <v>1419.8000000000002</v>
      </c>
      <c r="F91" s="148">
        <v>1245.0700000000002</v>
      </c>
      <c r="G91" s="148">
        <v>10.50691983122363</v>
      </c>
      <c r="H91" s="345">
        <v>96142</v>
      </c>
      <c r="I91" s="345">
        <v>43071</v>
      </c>
      <c r="J91" s="149">
        <v>44.799359281063431</v>
      </c>
      <c r="K91" s="386"/>
      <c r="L91" s="386"/>
      <c r="M91" s="387"/>
      <c r="N91" s="457" t="s">
        <v>128</v>
      </c>
      <c r="O91" s="458"/>
      <c r="P91" s="345">
        <v>0</v>
      </c>
      <c r="Q91" s="345">
        <v>0</v>
      </c>
      <c r="R91" s="148">
        <v>0</v>
      </c>
      <c r="S91" s="345">
        <v>0</v>
      </c>
      <c r="T91" s="345">
        <v>0</v>
      </c>
      <c r="U91" s="148">
        <v>0</v>
      </c>
      <c r="V91" s="345">
        <v>96142</v>
      </c>
      <c r="W91" s="345">
        <v>43071</v>
      </c>
      <c r="X91" s="149">
        <v>44.799359281063431</v>
      </c>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row>
    <row r="92" spans="1:208" ht="16.899999999999999" customHeight="1">
      <c r="A92" s="26"/>
      <c r="B92" s="77"/>
      <c r="C92" s="43" t="s">
        <v>129</v>
      </c>
      <c r="D92" s="146">
        <v>0</v>
      </c>
      <c r="E92" s="146">
        <v>233</v>
      </c>
      <c r="F92" s="146">
        <v>212.7</v>
      </c>
      <c r="G92" s="146">
        <v>0</v>
      </c>
      <c r="H92" s="344">
        <v>7456</v>
      </c>
      <c r="I92" s="344">
        <v>4725</v>
      </c>
      <c r="J92" s="147">
        <v>63.371781115879834</v>
      </c>
      <c r="K92" s="386"/>
      <c r="L92" s="386"/>
      <c r="M92" s="387"/>
      <c r="N92" s="77"/>
      <c r="O92" s="43" t="s">
        <v>129</v>
      </c>
      <c r="P92" s="344">
        <v>0</v>
      </c>
      <c r="Q92" s="344">
        <v>0</v>
      </c>
      <c r="R92" s="146">
        <v>0</v>
      </c>
      <c r="S92" s="344">
        <v>0</v>
      </c>
      <c r="T92" s="344">
        <v>0</v>
      </c>
      <c r="U92" s="146">
        <v>0</v>
      </c>
      <c r="V92" s="344">
        <v>7456</v>
      </c>
      <c r="W92" s="344">
        <v>4725</v>
      </c>
      <c r="X92" s="147">
        <v>63.371781115879834</v>
      </c>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row>
    <row r="93" spans="1:208" ht="16.899999999999999" customHeight="1" thickBot="1">
      <c r="A93" s="26"/>
      <c r="B93" s="77"/>
      <c r="C93" s="43" t="s">
        <v>130</v>
      </c>
      <c r="D93" s="154">
        <v>0</v>
      </c>
      <c r="E93" s="154">
        <v>0</v>
      </c>
      <c r="F93" s="154">
        <v>0</v>
      </c>
      <c r="G93" s="154">
        <v>0</v>
      </c>
      <c r="H93" s="348">
        <v>3032</v>
      </c>
      <c r="I93" s="348">
        <v>0</v>
      </c>
      <c r="J93" s="155">
        <v>0</v>
      </c>
      <c r="K93" s="386"/>
      <c r="L93" s="386"/>
      <c r="M93" s="387"/>
      <c r="N93" s="77"/>
      <c r="O93" s="43" t="s">
        <v>130</v>
      </c>
      <c r="P93" s="348">
        <v>0</v>
      </c>
      <c r="Q93" s="348">
        <v>0</v>
      </c>
      <c r="R93" s="154">
        <v>0</v>
      </c>
      <c r="S93" s="348">
        <v>0</v>
      </c>
      <c r="T93" s="348">
        <v>0</v>
      </c>
      <c r="U93" s="154">
        <v>0</v>
      </c>
      <c r="V93" s="348">
        <v>3032</v>
      </c>
      <c r="W93" s="348">
        <v>0</v>
      </c>
      <c r="X93" s="155">
        <v>0</v>
      </c>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row>
    <row r="94" spans="1:208" s="157" customFormat="1" ht="16.899999999999999" customHeight="1" thickTop="1">
      <c r="A94" s="26"/>
      <c r="B94" s="449" t="s">
        <v>131</v>
      </c>
      <c r="C94" s="450"/>
      <c r="D94" s="146"/>
      <c r="E94" s="146"/>
      <c r="F94" s="146"/>
      <c r="G94" s="146" t="s">
        <v>2877</v>
      </c>
      <c r="H94" s="344"/>
      <c r="I94" s="344"/>
      <c r="J94" s="147" t="s">
        <v>2877</v>
      </c>
      <c r="K94" s="386"/>
      <c r="L94" s="386"/>
      <c r="M94" s="387"/>
      <c r="N94" s="449" t="s">
        <v>131</v>
      </c>
      <c r="O94" s="450"/>
      <c r="P94" s="344"/>
      <c r="Q94" s="344"/>
      <c r="R94" s="146" t="s">
        <v>2877</v>
      </c>
      <c r="S94" s="344"/>
      <c r="T94" s="344"/>
      <c r="U94" s="146" t="s">
        <v>2877</v>
      </c>
      <c r="V94" s="344"/>
      <c r="W94" s="344"/>
      <c r="X94" s="147" t="s">
        <v>2877</v>
      </c>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row>
    <row r="95" spans="1:208" s="157" customFormat="1" ht="16.899999999999999" customHeight="1">
      <c r="A95" s="26"/>
      <c r="B95" s="451" t="s">
        <v>132</v>
      </c>
      <c r="C95" s="452"/>
      <c r="D95" s="144"/>
      <c r="E95" s="144"/>
      <c r="F95" s="144"/>
      <c r="G95" s="144" t="s">
        <v>2877</v>
      </c>
      <c r="H95" s="342"/>
      <c r="I95" s="342"/>
      <c r="J95" s="145" t="s">
        <v>2877</v>
      </c>
      <c r="K95" s="386"/>
      <c r="L95" s="386"/>
      <c r="M95" s="387"/>
      <c r="N95" s="451" t="s">
        <v>132</v>
      </c>
      <c r="O95" s="452"/>
      <c r="P95" s="342"/>
      <c r="Q95" s="342"/>
      <c r="R95" s="144" t="s">
        <v>2877</v>
      </c>
      <c r="S95" s="342"/>
      <c r="T95" s="342"/>
      <c r="U95" s="144" t="s">
        <v>2877</v>
      </c>
      <c r="V95" s="342"/>
      <c r="W95" s="342"/>
      <c r="X95" s="145" t="s">
        <v>2877</v>
      </c>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row>
    <row r="96" spans="1:208" s="157" customFormat="1" ht="16.899999999999999" customHeight="1">
      <c r="A96" s="26"/>
      <c r="B96" s="453" t="s">
        <v>133</v>
      </c>
      <c r="C96" s="454"/>
      <c r="D96" s="144"/>
      <c r="E96" s="144"/>
      <c r="F96" s="144"/>
      <c r="G96" s="144" t="s">
        <v>2877</v>
      </c>
      <c r="H96" s="342"/>
      <c r="I96" s="342"/>
      <c r="J96" s="145" t="s">
        <v>2877</v>
      </c>
      <c r="K96" s="386"/>
      <c r="L96" s="386"/>
      <c r="M96" s="387"/>
      <c r="N96" s="453" t="s">
        <v>133</v>
      </c>
      <c r="O96" s="454"/>
      <c r="P96" s="342"/>
      <c r="Q96" s="342"/>
      <c r="R96" s="144" t="s">
        <v>2877</v>
      </c>
      <c r="S96" s="342"/>
      <c r="T96" s="342"/>
      <c r="U96" s="144" t="s">
        <v>2877</v>
      </c>
      <c r="V96" s="342"/>
      <c r="W96" s="342"/>
      <c r="X96" s="145" t="s">
        <v>2877</v>
      </c>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row>
    <row r="97" spans="1:208" s="157" customFormat="1" ht="16.899999999999999" customHeight="1" thickBot="1">
      <c r="A97" s="26"/>
      <c r="B97" s="455" t="s">
        <v>134</v>
      </c>
      <c r="C97" s="456"/>
      <c r="D97" s="158">
        <v>276537</v>
      </c>
      <c r="E97" s="158">
        <v>78237.359999999986</v>
      </c>
      <c r="F97" s="158">
        <v>69443.590000000011</v>
      </c>
      <c r="G97" s="158">
        <v>25.11186206547406</v>
      </c>
      <c r="H97" s="349">
        <v>7325415</v>
      </c>
      <c r="I97" s="349">
        <v>5839122</v>
      </c>
      <c r="J97" s="159">
        <v>79.710460089974418</v>
      </c>
      <c r="K97" s="388"/>
      <c r="L97" s="388"/>
      <c r="M97" s="389"/>
      <c r="N97" s="455" t="s">
        <v>134</v>
      </c>
      <c r="O97" s="456"/>
      <c r="P97" s="349">
        <v>5911544</v>
      </c>
      <c r="Q97" s="349">
        <v>5557194</v>
      </c>
      <c r="R97" s="158">
        <v>94.005796116885875</v>
      </c>
      <c r="S97" s="349">
        <v>1134493</v>
      </c>
      <c r="T97" s="349">
        <v>209423</v>
      </c>
      <c r="U97" s="158">
        <v>18.459611474024079</v>
      </c>
      <c r="V97" s="349">
        <v>267680</v>
      </c>
      <c r="W97" s="349">
        <v>70514</v>
      </c>
      <c r="X97" s="159">
        <v>26.342647937836222</v>
      </c>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row>
    <row r="98" spans="1:208" ht="16.899999999999999" customHeight="1">
      <c r="A98" s="26"/>
      <c r="B98" s="86" t="s">
        <v>135</v>
      </c>
      <c r="C98" s="101"/>
      <c r="D98" s="258"/>
      <c r="E98" s="269"/>
      <c r="F98" s="269"/>
      <c r="G98" s="88"/>
      <c r="H98" s="311"/>
      <c r="I98" s="311"/>
      <c r="J98" s="88"/>
      <c r="K98" s="88"/>
      <c r="L98" s="88"/>
      <c r="M98" s="88"/>
      <c r="N98" s="86" t="s">
        <v>135</v>
      </c>
      <c r="O98" s="101"/>
      <c r="P98" s="311"/>
      <c r="Q98" s="311"/>
      <c r="R98" s="88"/>
      <c r="S98" s="13"/>
      <c r="T98" s="13"/>
      <c r="U98" s="89"/>
      <c r="V98" s="311"/>
      <c r="W98" s="311"/>
      <c r="X98" s="88"/>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row>
    <row r="99" spans="1:208" s="157" customFormat="1" ht="16.899999999999999" customHeight="1">
      <c r="A99" s="26"/>
      <c r="B99" s="92" t="s">
        <v>136</v>
      </c>
      <c r="C99" s="101"/>
      <c r="D99" s="390"/>
      <c r="E99" s="391"/>
      <c r="F99" s="391"/>
      <c r="G99" s="392"/>
      <c r="H99" s="393"/>
      <c r="I99" s="393"/>
      <c r="J99" s="392"/>
      <c r="K99" s="392"/>
      <c r="L99" s="392"/>
      <c r="M99" s="392"/>
      <c r="N99" s="92" t="s">
        <v>136</v>
      </c>
      <c r="O99" s="101"/>
      <c r="P99" s="393"/>
      <c r="Q99" s="393"/>
      <c r="R99" s="392"/>
      <c r="S99" s="112"/>
      <c r="T99" s="112"/>
      <c r="U99" s="395"/>
      <c r="V99" s="393"/>
      <c r="W99" s="393"/>
      <c r="X99" s="392"/>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c r="CF99" s="156"/>
      <c r="CG99" s="156"/>
      <c r="CH99" s="156"/>
      <c r="CI99" s="156"/>
      <c r="CJ99" s="156"/>
      <c r="CK99" s="156"/>
      <c r="CL99" s="156"/>
      <c r="CM99" s="156"/>
      <c r="CN99" s="156"/>
      <c r="CO99" s="156"/>
      <c r="CP99" s="156"/>
      <c r="CQ99" s="156"/>
      <c r="CR99" s="156"/>
      <c r="CS99" s="156"/>
      <c r="CT99" s="156"/>
      <c r="CU99" s="156"/>
      <c r="CV99" s="156"/>
      <c r="CW99" s="156"/>
      <c r="CX99" s="156"/>
      <c r="CY99" s="156"/>
      <c r="CZ99" s="156"/>
      <c r="DA99" s="156"/>
      <c r="DB99" s="156"/>
      <c r="DC99" s="156"/>
      <c r="DD99" s="156"/>
      <c r="DE99" s="156"/>
      <c r="DF99" s="156"/>
      <c r="DG99" s="156"/>
      <c r="DH99" s="156"/>
      <c r="DI99" s="156"/>
      <c r="DJ99" s="156"/>
      <c r="DK99" s="156"/>
      <c r="DL99" s="156"/>
      <c r="DM99" s="156"/>
      <c r="DN99" s="156"/>
      <c r="DO99" s="156"/>
      <c r="DP99" s="156"/>
      <c r="DQ99" s="156"/>
      <c r="DR99" s="156"/>
      <c r="DS99" s="156"/>
      <c r="DT99" s="156"/>
      <c r="DU99" s="156"/>
      <c r="DV99" s="156"/>
      <c r="DW99" s="156"/>
      <c r="DX99" s="156"/>
      <c r="DY99" s="156"/>
      <c r="DZ99" s="156"/>
      <c r="EA99" s="156"/>
      <c r="EB99" s="156"/>
      <c r="EC99" s="156"/>
      <c r="ED99" s="156"/>
      <c r="EE99" s="156"/>
      <c r="EF99" s="156"/>
      <c r="EG99" s="156"/>
      <c r="EH99" s="156"/>
      <c r="EI99" s="156"/>
      <c r="EJ99" s="156"/>
      <c r="EK99" s="156"/>
      <c r="EL99" s="156"/>
      <c r="EM99" s="156"/>
      <c r="EN99" s="156"/>
      <c r="EO99" s="156"/>
      <c r="EP99" s="156"/>
      <c r="EQ99" s="156"/>
      <c r="ER99" s="156"/>
      <c r="ES99" s="156"/>
      <c r="ET99" s="156"/>
      <c r="EU99" s="156"/>
      <c r="EV99" s="156"/>
      <c r="EW99" s="156"/>
      <c r="EX99" s="156"/>
      <c r="EY99" s="156"/>
      <c r="EZ99" s="156"/>
      <c r="FA99" s="156"/>
      <c r="FB99" s="156"/>
      <c r="FC99" s="156"/>
      <c r="FD99" s="156"/>
      <c r="FE99" s="156"/>
      <c r="FF99" s="156"/>
      <c r="FG99" s="156"/>
      <c r="FH99" s="156"/>
      <c r="FI99" s="156"/>
      <c r="FJ99" s="156"/>
      <c r="FK99" s="156"/>
      <c r="FL99" s="156"/>
      <c r="FM99" s="156"/>
      <c r="FN99" s="156"/>
      <c r="FO99" s="156"/>
      <c r="FP99" s="156"/>
      <c r="FQ99" s="156"/>
      <c r="FR99" s="156"/>
      <c r="FS99" s="156"/>
      <c r="FT99" s="156"/>
      <c r="FU99" s="156"/>
      <c r="FV99" s="156"/>
      <c r="FW99" s="156"/>
      <c r="FX99" s="156"/>
      <c r="FY99" s="156"/>
      <c r="FZ99" s="156"/>
      <c r="GA99" s="156"/>
      <c r="GB99" s="156"/>
      <c r="GC99" s="156"/>
      <c r="GD99" s="156"/>
      <c r="GE99" s="156"/>
      <c r="GF99" s="156"/>
      <c r="GG99" s="156"/>
      <c r="GH99" s="156"/>
      <c r="GI99" s="156"/>
      <c r="GJ99" s="156"/>
      <c r="GK99" s="156"/>
      <c r="GL99" s="156"/>
      <c r="GM99" s="156"/>
      <c r="GN99" s="156"/>
      <c r="GO99" s="156"/>
      <c r="GP99" s="156"/>
      <c r="GQ99" s="156"/>
      <c r="GR99" s="156"/>
      <c r="GS99" s="156"/>
      <c r="GT99" s="156"/>
      <c r="GU99" s="156"/>
      <c r="GV99" s="156"/>
      <c r="GW99" s="156"/>
      <c r="GX99" s="156"/>
      <c r="GY99" s="156"/>
      <c r="GZ99" s="156"/>
    </row>
    <row r="100" spans="1:208" s="157" customFormat="1" ht="16.899999999999999" customHeight="1">
      <c r="A100" s="26"/>
      <c r="B100" s="92" t="s">
        <v>137</v>
      </c>
      <c r="C100" s="101"/>
      <c r="D100" s="390"/>
      <c r="E100" s="391"/>
      <c r="F100" s="391"/>
      <c r="G100" s="392"/>
      <c r="H100" s="393"/>
      <c r="I100" s="393"/>
      <c r="J100" s="392"/>
      <c r="K100" s="392"/>
      <c r="L100" s="392"/>
      <c r="M100" s="392"/>
      <c r="N100" s="92" t="s">
        <v>137</v>
      </c>
      <c r="O100" s="101"/>
      <c r="P100" s="393"/>
      <c r="Q100" s="393"/>
      <c r="R100" s="392"/>
      <c r="S100" s="112"/>
      <c r="T100" s="112"/>
      <c r="U100" s="395"/>
      <c r="V100" s="393"/>
      <c r="W100" s="393"/>
      <c r="X100" s="392"/>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c r="CF100" s="156"/>
      <c r="CG100" s="156"/>
      <c r="CH100" s="156"/>
      <c r="CI100" s="156"/>
      <c r="CJ100" s="156"/>
      <c r="CK100" s="156"/>
      <c r="CL100" s="156"/>
      <c r="CM100" s="156"/>
      <c r="CN100" s="156"/>
      <c r="CO100" s="156"/>
      <c r="CP100" s="156"/>
      <c r="CQ100" s="156"/>
      <c r="CR100" s="156"/>
      <c r="CS100" s="156"/>
      <c r="CT100" s="156"/>
      <c r="CU100" s="156"/>
      <c r="CV100" s="156"/>
      <c r="CW100" s="156"/>
      <c r="CX100" s="156"/>
      <c r="CY100" s="156"/>
      <c r="CZ100" s="156"/>
      <c r="DA100" s="156"/>
      <c r="DB100" s="156"/>
      <c r="DC100" s="156"/>
      <c r="DD100" s="156"/>
      <c r="DE100" s="156"/>
      <c r="DF100" s="156"/>
      <c r="DG100" s="156"/>
      <c r="DH100" s="156"/>
      <c r="DI100" s="156"/>
      <c r="DJ100" s="156"/>
      <c r="DK100" s="156"/>
      <c r="DL100" s="156"/>
      <c r="DM100" s="156"/>
      <c r="DN100" s="156"/>
      <c r="DO100" s="156"/>
      <c r="DP100" s="156"/>
      <c r="DQ100" s="156"/>
      <c r="DR100" s="156"/>
      <c r="DS100" s="156"/>
      <c r="DT100" s="156"/>
      <c r="DU100" s="156"/>
      <c r="DV100" s="156"/>
      <c r="DW100" s="156"/>
      <c r="DX100" s="156"/>
      <c r="DY100" s="156"/>
      <c r="DZ100" s="156"/>
      <c r="EA100" s="156"/>
      <c r="EB100" s="156"/>
      <c r="EC100" s="156"/>
      <c r="ED100" s="156"/>
      <c r="EE100" s="156"/>
      <c r="EF100" s="156"/>
      <c r="EG100" s="156"/>
      <c r="EH100" s="156"/>
      <c r="EI100" s="156"/>
      <c r="EJ100" s="156"/>
      <c r="EK100" s="156"/>
      <c r="EL100" s="156"/>
      <c r="EM100" s="156"/>
      <c r="EN100" s="156"/>
      <c r="EO100" s="156"/>
      <c r="EP100" s="156"/>
      <c r="EQ100" s="156"/>
      <c r="ER100" s="156"/>
      <c r="ES100" s="156"/>
      <c r="ET100" s="156"/>
      <c r="EU100" s="156"/>
      <c r="EV100" s="156"/>
      <c r="EW100" s="156"/>
      <c r="EX100" s="156"/>
      <c r="EY100" s="156"/>
      <c r="EZ100" s="156"/>
      <c r="FA100" s="156"/>
      <c r="FB100" s="156"/>
      <c r="FC100" s="156"/>
      <c r="FD100" s="156"/>
      <c r="FE100" s="156"/>
      <c r="FF100" s="156"/>
      <c r="FG100" s="156"/>
      <c r="FH100" s="156"/>
      <c r="FI100" s="156"/>
      <c r="FJ100" s="156"/>
      <c r="FK100" s="156"/>
      <c r="FL100" s="156"/>
      <c r="FM100" s="156"/>
      <c r="FN100" s="156"/>
      <c r="FO100" s="156"/>
      <c r="FP100" s="156"/>
      <c r="FQ100" s="156"/>
      <c r="FR100" s="156"/>
      <c r="FS100" s="156"/>
      <c r="FT100" s="156"/>
      <c r="FU100" s="156"/>
      <c r="FV100" s="156"/>
      <c r="FW100" s="156"/>
      <c r="FX100" s="156"/>
      <c r="FY100" s="156"/>
      <c r="FZ100" s="156"/>
      <c r="GA100" s="156"/>
      <c r="GB100" s="156"/>
      <c r="GC100" s="156"/>
      <c r="GD100" s="156"/>
      <c r="GE100" s="156"/>
      <c r="GF100" s="156"/>
      <c r="GG100" s="156"/>
      <c r="GH100" s="156"/>
      <c r="GI100" s="156"/>
      <c r="GJ100" s="156"/>
      <c r="GK100" s="156"/>
      <c r="GL100" s="156"/>
      <c r="GM100" s="156"/>
      <c r="GN100" s="156"/>
      <c r="GO100" s="156"/>
      <c r="GP100" s="156"/>
      <c r="GQ100" s="156"/>
      <c r="GR100" s="156"/>
      <c r="GS100" s="156"/>
      <c r="GT100" s="156"/>
      <c r="GU100" s="156"/>
      <c r="GV100" s="156"/>
      <c r="GW100" s="156"/>
      <c r="GX100" s="156"/>
      <c r="GY100" s="156"/>
      <c r="GZ100" s="156"/>
    </row>
    <row r="101" spans="1:208" ht="16.899999999999999" customHeight="1">
      <c r="A101" s="26"/>
      <c r="B101" s="95" t="s">
        <v>138</v>
      </c>
      <c r="C101" s="101"/>
      <c r="D101" s="258"/>
      <c r="E101" s="269"/>
      <c r="F101" s="269"/>
      <c r="G101" s="88"/>
      <c r="H101" s="311"/>
      <c r="I101" s="311"/>
      <c r="J101" s="88"/>
      <c r="K101" s="88"/>
      <c r="L101" s="88"/>
      <c r="M101" s="88"/>
      <c r="N101" s="95" t="s">
        <v>138</v>
      </c>
      <c r="O101" s="101"/>
      <c r="P101" s="311"/>
      <c r="Q101" s="311"/>
      <c r="R101" s="88"/>
      <c r="S101" s="13"/>
      <c r="T101" s="13"/>
      <c r="U101" s="89"/>
      <c r="V101" s="311"/>
      <c r="W101" s="311"/>
      <c r="X101" s="88"/>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row>
    <row r="102" spans="1:208" ht="16.899999999999999" customHeight="1">
      <c r="A102" s="26"/>
      <c r="B102" s="95" t="s">
        <v>139</v>
      </c>
      <c r="C102" s="101"/>
      <c r="D102" s="258"/>
      <c r="E102" s="269"/>
      <c r="F102" s="269"/>
      <c r="G102" s="88"/>
      <c r="H102" s="311"/>
      <c r="I102" s="311"/>
      <c r="J102" s="88"/>
      <c r="K102" s="88"/>
      <c r="L102" s="88"/>
      <c r="M102" s="88"/>
      <c r="N102" s="95" t="s">
        <v>139</v>
      </c>
      <c r="O102" s="101"/>
      <c r="P102" s="311"/>
      <c r="Q102" s="311"/>
      <c r="R102" s="88"/>
      <c r="S102" s="13"/>
      <c r="T102" s="13"/>
      <c r="U102" s="89"/>
      <c r="V102" s="311"/>
      <c r="W102" s="311"/>
      <c r="X102" s="88"/>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row>
    <row r="103" spans="1:208" ht="16.899999999999999" customHeight="1">
      <c r="A103" s="26"/>
      <c r="B103" s="96" t="s">
        <v>140</v>
      </c>
      <c r="C103" s="101"/>
      <c r="D103" s="258"/>
      <c r="E103" s="269"/>
      <c r="F103" s="269"/>
      <c r="G103" s="88"/>
      <c r="H103" s="311"/>
      <c r="I103" s="311"/>
      <c r="J103" s="88"/>
      <c r="K103" s="88"/>
      <c r="L103" s="88"/>
      <c r="M103" s="88"/>
      <c r="N103" s="96" t="s">
        <v>140</v>
      </c>
      <c r="O103" s="101"/>
      <c r="P103" s="311"/>
      <c r="Q103" s="311"/>
      <c r="R103" s="88"/>
      <c r="S103" s="13"/>
      <c r="T103" s="13"/>
      <c r="U103" s="89"/>
      <c r="V103" s="311"/>
      <c r="W103" s="311"/>
      <c r="X103" s="88"/>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row>
    <row r="104" spans="1:208" ht="16.899999999999999" customHeight="1">
      <c r="A104" s="26"/>
      <c r="B104" s="96" t="s">
        <v>141</v>
      </c>
      <c r="C104" s="101"/>
      <c r="D104" s="258"/>
      <c r="E104" s="269"/>
      <c r="F104" s="269"/>
      <c r="G104" s="88"/>
      <c r="H104" s="311"/>
      <c r="I104" s="311"/>
      <c r="J104" s="88"/>
      <c r="K104" s="88"/>
      <c r="L104" s="88"/>
      <c r="M104" s="88"/>
      <c r="N104" s="96" t="s">
        <v>141</v>
      </c>
      <c r="O104" s="101"/>
      <c r="P104" s="311"/>
      <c r="Q104" s="311"/>
      <c r="R104" s="88"/>
      <c r="S104" s="13"/>
      <c r="T104" s="13"/>
      <c r="U104" s="89"/>
      <c r="V104" s="311"/>
      <c r="W104" s="311"/>
      <c r="X104" s="88"/>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row>
    <row r="105" spans="1:208" ht="16.899999999999999" customHeight="1">
      <c r="A105" s="26"/>
      <c r="B105" s="96" t="s">
        <v>142</v>
      </c>
      <c r="C105" s="101"/>
      <c r="D105" s="258"/>
      <c r="E105" s="269"/>
      <c r="F105" s="269"/>
      <c r="G105" s="88"/>
      <c r="H105" s="311"/>
      <c r="I105" s="311"/>
      <c r="J105" s="88"/>
      <c r="K105" s="88"/>
      <c r="L105" s="88"/>
      <c r="M105" s="88"/>
      <c r="N105" s="96" t="s">
        <v>142</v>
      </c>
      <c r="O105" s="101"/>
      <c r="P105" s="311"/>
      <c r="Q105" s="311"/>
      <c r="R105" s="88"/>
      <c r="S105" s="13"/>
      <c r="T105" s="13"/>
      <c r="U105" s="89"/>
      <c r="V105" s="311"/>
      <c r="W105" s="311"/>
      <c r="X105" s="88"/>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row>
  </sheetData>
  <mergeCells count="53">
    <mergeCell ref="B13:B16"/>
    <mergeCell ref="N13:N16"/>
    <mergeCell ref="B3:B6"/>
    <mergeCell ref="C3:C6"/>
    <mergeCell ref="D3:G3"/>
    <mergeCell ref="H3:J3"/>
    <mergeCell ref="N3:N6"/>
    <mergeCell ref="P3:R3"/>
    <mergeCell ref="S3:U3"/>
    <mergeCell ref="V3:X3"/>
    <mergeCell ref="B8:B10"/>
    <mergeCell ref="N8:N10"/>
    <mergeCell ref="O3:O6"/>
    <mergeCell ref="B17:B20"/>
    <mergeCell ref="N17:N20"/>
    <mergeCell ref="B27:B30"/>
    <mergeCell ref="N27:N30"/>
    <mergeCell ref="B31:C31"/>
    <mergeCell ref="N31:O31"/>
    <mergeCell ref="B32:B35"/>
    <mergeCell ref="N32:N35"/>
    <mergeCell ref="B40:B44"/>
    <mergeCell ref="N40:N44"/>
    <mergeCell ref="B48:B50"/>
    <mergeCell ref="N48:N50"/>
    <mergeCell ref="B55:B57"/>
    <mergeCell ref="N55:N57"/>
    <mergeCell ref="B58:B60"/>
    <mergeCell ref="N58:N60"/>
    <mergeCell ref="B61:B64"/>
    <mergeCell ref="N61:N64"/>
    <mergeCell ref="B66:B69"/>
    <mergeCell ref="N66:N69"/>
    <mergeCell ref="B71:C71"/>
    <mergeCell ref="N71:O71"/>
    <mergeCell ref="B77:B81"/>
    <mergeCell ref="N77:N81"/>
    <mergeCell ref="B82:B84"/>
    <mergeCell ref="N82:N84"/>
    <mergeCell ref="B85:C85"/>
    <mergeCell ref="N85:O85"/>
    <mergeCell ref="B86:B89"/>
    <mergeCell ref="N86:N89"/>
    <mergeCell ref="B96:C96"/>
    <mergeCell ref="N96:O96"/>
    <mergeCell ref="B97:C97"/>
    <mergeCell ref="N97:O97"/>
    <mergeCell ref="B91:C91"/>
    <mergeCell ref="N91:O91"/>
    <mergeCell ref="B94:C94"/>
    <mergeCell ref="N94:O94"/>
    <mergeCell ref="B95:C95"/>
    <mergeCell ref="N95:O95"/>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3" man="1"/>
  </rowBreaks>
  <colBreaks count="1" manualBreakCount="1">
    <brk id="12" max="10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B0F0"/>
  </sheetPr>
  <dimension ref="A1:GZ101"/>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26" customWidth="1"/>
    <col min="3" max="3" width="16.625" style="26" customWidth="1"/>
    <col min="4" max="6" width="8.5" style="260" customWidth="1"/>
    <col min="7" max="7" width="8.5" style="4" customWidth="1"/>
    <col min="8" max="9" width="8.5" style="363" customWidth="1"/>
    <col min="10" max="10" width="8.5" style="4" customWidth="1"/>
    <col min="11" max="12" width="7.625" style="4" customWidth="1"/>
    <col min="13" max="13" width="0.125" style="4" customWidth="1"/>
    <col min="14" max="14" width="10.25" style="4" customWidth="1"/>
    <col min="15" max="15" width="16.625" style="4" customWidth="1"/>
    <col min="16" max="17" width="8.5" style="374" customWidth="1"/>
    <col min="18" max="18" width="8.5" style="405" customWidth="1"/>
    <col min="19" max="20" width="8.5" style="374" customWidth="1"/>
    <col min="21" max="21" width="8.5" style="405" customWidth="1"/>
    <col min="22" max="23" width="8.5" style="374" customWidth="1"/>
    <col min="24" max="24" width="8.5" style="262" customWidth="1"/>
    <col min="25" max="51" width="7.625" style="8" customWidth="1"/>
    <col min="52" max="74" width="7.625" style="1" customWidth="1"/>
    <col min="75" max="16384" width="7.875" style="1"/>
  </cols>
  <sheetData>
    <row r="1" spans="1:208" ht="15.75" customHeight="1">
      <c r="B1" s="96"/>
      <c r="C1" s="96"/>
      <c r="D1" s="372"/>
      <c r="K1" s="356"/>
      <c r="L1" s="356"/>
      <c r="M1" s="356"/>
      <c r="N1" s="356"/>
      <c r="O1" s="356"/>
    </row>
    <row r="2" spans="1:208" ht="21.75" thickBot="1">
      <c r="B2" s="9" t="s">
        <v>3154</v>
      </c>
      <c r="C2" s="109"/>
      <c r="K2" s="356"/>
      <c r="L2" s="356"/>
      <c r="M2" s="356"/>
      <c r="N2" s="375" t="s">
        <v>3155</v>
      </c>
      <c r="O2" s="356"/>
    </row>
    <row r="3" spans="1:208" s="12" customFormat="1" ht="16.899999999999999" customHeight="1">
      <c r="B3" s="469" t="s">
        <v>1</v>
      </c>
      <c r="C3" s="472" t="s">
        <v>2</v>
      </c>
      <c r="D3" s="503" t="s">
        <v>3092</v>
      </c>
      <c r="E3" s="559"/>
      <c r="F3" s="559"/>
      <c r="G3" s="561"/>
      <c r="H3" s="503" t="s">
        <v>3091</v>
      </c>
      <c r="I3" s="559"/>
      <c r="J3" s="560"/>
      <c r="K3" s="112"/>
      <c r="L3" s="112"/>
      <c r="M3" s="376"/>
      <c r="N3" s="469" t="s">
        <v>1</v>
      </c>
      <c r="O3" s="472" t="s">
        <v>2</v>
      </c>
      <c r="P3" s="503" t="s">
        <v>3147</v>
      </c>
      <c r="Q3" s="559"/>
      <c r="R3" s="561"/>
      <c r="S3" s="562" t="s">
        <v>3148</v>
      </c>
      <c r="T3" s="563"/>
      <c r="U3" s="563"/>
      <c r="V3" s="562" t="s">
        <v>3149</v>
      </c>
      <c r="W3" s="563"/>
      <c r="X3" s="564"/>
      <c r="Y3" s="13"/>
      <c r="Z3" s="13"/>
      <c r="AA3" s="13"/>
      <c r="AB3" s="13"/>
      <c r="AC3" s="13"/>
      <c r="AD3" s="13"/>
      <c r="AE3" s="13"/>
      <c r="AF3" s="13"/>
      <c r="AG3" s="13"/>
      <c r="AH3" s="13"/>
      <c r="AI3" s="13"/>
      <c r="AJ3" s="13"/>
      <c r="AK3" s="13"/>
      <c r="AL3" s="13"/>
      <c r="AM3" s="13"/>
      <c r="AN3" s="13"/>
      <c r="AO3" s="13"/>
      <c r="AP3" s="13"/>
      <c r="AQ3" s="13"/>
      <c r="AR3" s="13"/>
      <c r="AS3" s="13"/>
      <c r="AT3" s="13"/>
      <c r="AU3" s="13"/>
      <c r="AV3" s="13"/>
      <c r="AW3" s="14"/>
      <c r="AX3" s="14"/>
      <c r="AY3" s="14"/>
    </row>
    <row r="4" spans="1:208" s="12" customFormat="1" ht="16.899999999999999" customHeight="1">
      <c r="B4" s="470"/>
      <c r="C4" s="473"/>
      <c r="D4" s="324" t="s">
        <v>3124</v>
      </c>
      <c r="E4" s="324" t="s">
        <v>3150</v>
      </c>
      <c r="F4" s="324" t="s">
        <v>3127</v>
      </c>
      <c r="G4" s="327" t="s">
        <v>3138</v>
      </c>
      <c r="H4" s="377" t="s">
        <v>3129</v>
      </c>
      <c r="I4" s="377" t="s">
        <v>3139</v>
      </c>
      <c r="J4" s="378" t="s">
        <v>3151</v>
      </c>
      <c r="K4" s="379"/>
      <c r="L4" s="379"/>
      <c r="M4" s="380"/>
      <c r="N4" s="470"/>
      <c r="O4" s="473"/>
      <c r="P4" s="377" t="s">
        <v>3129</v>
      </c>
      <c r="Q4" s="377" t="s">
        <v>3139</v>
      </c>
      <c r="R4" s="324" t="s">
        <v>3151</v>
      </c>
      <c r="S4" s="377" t="s">
        <v>3129</v>
      </c>
      <c r="T4" s="377" t="s">
        <v>3139</v>
      </c>
      <c r="U4" s="406" t="s">
        <v>3151</v>
      </c>
      <c r="V4" s="377" t="s">
        <v>3129</v>
      </c>
      <c r="W4" s="377" t="s">
        <v>3139</v>
      </c>
      <c r="X4" s="407" t="s">
        <v>3151</v>
      </c>
      <c r="Y4" s="20"/>
      <c r="Z4" s="20"/>
      <c r="AA4" s="20"/>
      <c r="AB4" s="20"/>
      <c r="AC4" s="20"/>
      <c r="AD4" s="20"/>
      <c r="AE4" s="20"/>
      <c r="AF4" s="20"/>
      <c r="AG4" s="20"/>
      <c r="AH4" s="20"/>
      <c r="AI4" s="20"/>
      <c r="AJ4" s="20"/>
      <c r="AK4" s="20"/>
      <c r="AL4" s="20"/>
      <c r="AM4" s="20"/>
      <c r="AN4" s="20"/>
      <c r="AO4" s="20"/>
      <c r="AP4" s="20"/>
      <c r="AQ4" s="20"/>
      <c r="AR4" s="20"/>
      <c r="AS4" s="20"/>
      <c r="AT4" s="20"/>
      <c r="AU4" s="20"/>
      <c r="AV4" s="20"/>
      <c r="AW4" s="14"/>
      <c r="AX4" s="14"/>
      <c r="AY4" s="14"/>
    </row>
    <row r="5" spans="1:208" s="12" customFormat="1" ht="16.899999999999999" customHeight="1">
      <c r="B5" s="470"/>
      <c r="C5" s="473"/>
      <c r="D5" s="365"/>
      <c r="E5" s="365" t="s">
        <v>3124</v>
      </c>
      <c r="F5" s="365"/>
      <c r="G5" s="334" t="s">
        <v>3141</v>
      </c>
      <c r="H5" s="330" t="s">
        <v>3132</v>
      </c>
      <c r="I5" s="330"/>
      <c r="J5" s="381" t="s">
        <v>3142</v>
      </c>
      <c r="K5" s="382"/>
      <c r="L5" s="382"/>
      <c r="M5" s="383"/>
      <c r="N5" s="470"/>
      <c r="O5" s="473"/>
      <c r="P5" s="330" t="s">
        <v>3132</v>
      </c>
      <c r="Q5" s="330"/>
      <c r="R5" s="331" t="s">
        <v>3142</v>
      </c>
      <c r="S5" s="330" t="s">
        <v>3132</v>
      </c>
      <c r="T5" s="330"/>
      <c r="U5" s="408" t="s">
        <v>3142</v>
      </c>
      <c r="V5" s="330" t="s">
        <v>3132</v>
      </c>
      <c r="W5" s="330"/>
      <c r="X5" s="409" t="s">
        <v>3142</v>
      </c>
      <c r="Y5" s="20"/>
      <c r="Z5" s="20"/>
      <c r="AA5" s="20"/>
      <c r="AB5" s="20"/>
      <c r="AC5" s="20"/>
      <c r="AD5" s="20"/>
      <c r="AE5" s="20"/>
      <c r="AF5" s="20"/>
      <c r="AG5" s="20"/>
      <c r="AH5" s="20"/>
      <c r="AI5" s="20"/>
      <c r="AJ5" s="20"/>
      <c r="AK5" s="20"/>
      <c r="AL5" s="20"/>
      <c r="AM5" s="20"/>
      <c r="AN5" s="20"/>
      <c r="AO5" s="20"/>
      <c r="AP5" s="20"/>
      <c r="AQ5" s="20"/>
      <c r="AR5" s="20"/>
      <c r="AS5" s="20"/>
      <c r="AT5" s="20"/>
      <c r="AU5" s="20"/>
      <c r="AV5" s="20"/>
      <c r="AW5" s="14"/>
      <c r="AX5" s="14"/>
      <c r="AY5" s="14"/>
    </row>
    <row r="6" spans="1:208" s="12" customFormat="1" ht="16.899999999999999" customHeight="1" thickBot="1">
      <c r="B6" s="471"/>
      <c r="C6" s="474"/>
      <c r="D6" s="338" t="s">
        <v>178</v>
      </c>
      <c r="E6" s="338" t="s">
        <v>178</v>
      </c>
      <c r="F6" s="338" t="s">
        <v>178</v>
      </c>
      <c r="G6" s="138" t="s">
        <v>179</v>
      </c>
      <c r="H6" s="337" t="s">
        <v>3134</v>
      </c>
      <c r="I6" s="337" t="s">
        <v>3134</v>
      </c>
      <c r="J6" s="139" t="s">
        <v>179</v>
      </c>
      <c r="K6" s="384"/>
      <c r="L6" s="384"/>
      <c r="M6" s="385"/>
      <c r="N6" s="471"/>
      <c r="O6" s="474"/>
      <c r="P6" s="337" t="s">
        <v>3134</v>
      </c>
      <c r="Q6" s="337" t="s">
        <v>3134</v>
      </c>
      <c r="R6" s="338" t="s">
        <v>179</v>
      </c>
      <c r="S6" s="337" t="s">
        <v>3134</v>
      </c>
      <c r="T6" s="337" t="s">
        <v>3134</v>
      </c>
      <c r="U6" s="410" t="s">
        <v>179</v>
      </c>
      <c r="V6" s="337" t="s">
        <v>3134</v>
      </c>
      <c r="W6" s="337" t="s">
        <v>3134</v>
      </c>
      <c r="X6" s="339" t="s">
        <v>179</v>
      </c>
      <c r="Y6" s="13"/>
      <c r="Z6" s="13"/>
      <c r="AA6" s="13"/>
      <c r="AB6" s="13"/>
      <c r="AC6" s="13"/>
      <c r="AD6" s="13"/>
      <c r="AE6" s="13"/>
      <c r="AF6" s="13"/>
      <c r="AG6" s="13"/>
      <c r="AH6" s="13"/>
      <c r="AI6" s="13"/>
      <c r="AJ6" s="13"/>
      <c r="AK6" s="13"/>
      <c r="AL6" s="13"/>
      <c r="AM6" s="13"/>
      <c r="AN6" s="13"/>
      <c r="AO6" s="13"/>
      <c r="AP6" s="13"/>
      <c r="AQ6" s="13"/>
      <c r="AR6" s="13"/>
      <c r="AS6" s="13"/>
      <c r="AT6" s="13"/>
      <c r="AU6" s="13"/>
      <c r="AV6" s="13"/>
      <c r="AW6" s="14"/>
      <c r="AX6" s="14"/>
      <c r="AY6" s="14"/>
    </row>
    <row r="7" spans="1:208" ht="16.899999999999999" customHeight="1">
      <c r="A7" s="26"/>
      <c r="B7" s="115" t="s">
        <v>15</v>
      </c>
      <c r="C7" s="28" t="s">
        <v>16</v>
      </c>
      <c r="D7" s="140">
        <v>21749</v>
      </c>
      <c r="E7" s="140">
        <v>16762.8</v>
      </c>
      <c r="F7" s="140">
        <v>12430.36</v>
      </c>
      <c r="G7" s="140">
        <v>57.153708216469724</v>
      </c>
      <c r="H7" s="340">
        <v>1327691</v>
      </c>
      <c r="I7" s="340">
        <v>1248591</v>
      </c>
      <c r="J7" s="141">
        <v>94.042288454165913</v>
      </c>
      <c r="K7" s="386"/>
      <c r="L7" s="386"/>
      <c r="M7" s="386"/>
      <c r="N7" s="115" t="s">
        <v>15</v>
      </c>
      <c r="O7" s="28" t="s">
        <v>16</v>
      </c>
      <c r="P7" s="340">
        <v>1214519</v>
      </c>
      <c r="Q7" s="340">
        <v>1197557</v>
      </c>
      <c r="R7" s="140">
        <v>98.603397723707914</v>
      </c>
      <c r="S7" s="340">
        <v>113172</v>
      </c>
      <c r="T7" s="340">
        <v>51034</v>
      </c>
      <c r="U7" s="140">
        <v>45.094192909907044</v>
      </c>
      <c r="V7" s="340">
        <v>0</v>
      </c>
      <c r="W7" s="340">
        <v>0</v>
      </c>
      <c r="X7" s="141">
        <v>0</v>
      </c>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row>
    <row r="8" spans="1:208" ht="16.899999999999999" customHeight="1">
      <c r="A8" s="26"/>
      <c r="B8" s="117" t="s">
        <v>148</v>
      </c>
      <c r="C8" s="33" t="s">
        <v>149</v>
      </c>
      <c r="D8" s="142">
        <v>6197</v>
      </c>
      <c r="E8" s="142">
        <v>5856</v>
      </c>
      <c r="F8" s="142">
        <v>4301.5</v>
      </c>
      <c r="G8" s="142">
        <v>69.412619009197996</v>
      </c>
      <c r="H8" s="341">
        <v>607750</v>
      </c>
      <c r="I8" s="341">
        <v>534316</v>
      </c>
      <c r="J8" s="143">
        <v>87.917071164129993</v>
      </c>
      <c r="K8" s="386"/>
      <c r="L8" s="386"/>
      <c r="M8" s="386"/>
      <c r="N8" s="117" t="s">
        <v>148</v>
      </c>
      <c r="O8" s="33" t="s">
        <v>149</v>
      </c>
      <c r="P8" s="341">
        <v>600600</v>
      </c>
      <c r="Q8" s="341">
        <v>534316</v>
      </c>
      <c r="R8" s="142">
        <v>88.963702963702957</v>
      </c>
      <c r="S8" s="341">
        <v>7150</v>
      </c>
      <c r="T8" s="341">
        <v>0</v>
      </c>
      <c r="U8" s="142">
        <v>0</v>
      </c>
      <c r="V8" s="341">
        <v>0</v>
      </c>
      <c r="W8" s="341">
        <v>0</v>
      </c>
      <c r="X8" s="143">
        <v>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row>
    <row r="9" spans="1:208" ht="16.899999999999999" customHeight="1">
      <c r="A9" s="26"/>
      <c r="B9" s="77" t="s">
        <v>21</v>
      </c>
      <c r="C9" s="33" t="s">
        <v>22</v>
      </c>
      <c r="D9" s="142">
        <v>7199</v>
      </c>
      <c r="E9" s="142">
        <v>6600</v>
      </c>
      <c r="F9" s="142">
        <v>3302.4</v>
      </c>
      <c r="G9" s="142">
        <v>45.873037921933602</v>
      </c>
      <c r="H9" s="341">
        <v>344014</v>
      </c>
      <c r="I9" s="341">
        <v>324987</v>
      </c>
      <c r="J9" s="143">
        <v>94.469120442772677</v>
      </c>
      <c r="K9" s="386"/>
      <c r="L9" s="386"/>
      <c r="M9" s="386"/>
      <c r="N9" s="77" t="s">
        <v>21</v>
      </c>
      <c r="O9" s="33" t="s">
        <v>22</v>
      </c>
      <c r="P9" s="341">
        <v>296840</v>
      </c>
      <c r="Q9" s="341">
        <v>296695</v>
      </c>
      <c r="R9" s="142">
        <v>99.951152135830739</v>
      </c>
      <c r="S9" s="341">
        <v>47174</v>
      </c>
      <c r="T9" s="341">
        <v>28292</v>
      </c>
      <c r="U9" s="142">
        <v>59.973714334167127</v>
      </c>
      <c r="V9" s="341">
        <v>0</v>
      </c>
      <c r="W9" s="341">
        <v>0</v>
      </c>
      <c r="X9" s="143">
        <v>0</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row>
    <row r="10" spans="1:208" ht="16.899999999999999" customHeight="1">
      <c r="A10" s="26"/>
      <c r="B10" s="77" t="s">
        <v>23</v>
      </c>
      <c r="C10" s="33" t="s">
        <v>24</v>
      </c>
      <c r="D10" s="142">
        <v>6598</v>
      </c>
      <c r="E10" s="142">
        <v>4598</v>
      </c>
      <c r="F10" s="142">
        <v>2266.02</v>
      </c>
      <c r="G10" s="142">
        <v>34.34404364959078</v>
      </c>
      <c r="H10" s="341">
        <v>233145</v>
      </c>
      <c r="I10" s="341">
        <v>209346</v>
      </c>
      <c r="J10" s="143">
        <v>89.792189410023809</v>
      </c>
      <c r="K10" s="386"/>
      <c r="L10" s="386"/>
      <c r="M10" s="386"/>
      <c r="N10" s="77" t="s">
        <v>23</v>
      </c>
      <c r="O10" s="33" t="s">
        <v>24</v>
      </c>
      <c r="P10" s="341">
        <v>207068</v>
      </c>
      <c r="Q10" s="341">
        <v>207068</v>
      </c>
      <c r="R10" s="142">
        <v>100</v>
      </c>
      <c r="S10" s="341">
        <v>26077</v>
      </c>
      <c r="T10" s="341">
        <v>2278</v>
      </c>
      <c r="U10" s="142">
        <v>8.7356674464087121</v>
      </c>
      <c r="V10" s="341">
        <v>0</v>
      </c>
      <c r="W10" s="341">
        <v>0</v>
      </c>
      <c r="X10" s="143">
        <v>0</v>
      </c>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row>
    <row r="11" spans="1:208" ht="16.899999999999999" customHeight="1">
      <c r="A11" s="26"/>
      <c r="B11" s="492" t="s">
        <v>25</v>
      </c>
      <c r="C11" s="118" t="s">
        <v>26</v>
      </c>
      <c r="D11" s="144">
        <v>2742</v>
      </c>
      <c r="E11" s="144">
        <v>2710</v>
      </c>
      <c r="F11" s="144">
        <v>2444.6999999999998</v>
      </c>
      <c r="G11" s="144">
        <v>89.157549234135658</v>
      </c>
      <c r="H11" s="342">
        <v>250579</v>
      </c>
      <c r="I11" s="342">
        <v>245559</v>
      </c>
      <c r="J11" s="145">
        <v>97.996639782264268</v>
      </c>
      <c r="K11" s="386"/>
      <c r="L11" s="386"/>
      <c r="M11" s="386"/>
      <c r="N11" s="492" t="s">
        <v>25</v>
      </c>
      <c r="O11" s="118" t="s">
        <v>26</v>
      </c>
      <c r="P11" s="342">
        <v>248730</v>
      </c>
      <c r="Q11" s="342">
        <v>245365</v>
      </c>
      <c r="R11" s="144">
        <v>98.647127407228723</v>
      </c>
      <c r="S11" s="342">
        <v>1849</v>
      </c>
      <c r="T11" s="342">
        <v>194</v>
      </c>
      <c r="U11" s="144">
        <v>10.492157923201731</v>
      </c>
      <c r="V11" s="342">
        <v>0</v>
      </c>
      <c r="W11" s="342">
        <v>0</v>
      </c>
      <c r="X11" s="145">
        <v>0</v>
      </c>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row>
    <row r="12" spans="1:208" ht="16.899999999999999" customHeight="1">
      <c r="A12" s="26"/>
      <c r="B12" s="493"/>
      <c r="C12" s="118" t="s">
        <v>27</v>
      </c>
      <c r="D12" s="144">
        <v>1803</v>
      </c>
      <c r="E12" s="144">
        <v>1626</v>
      </c>
      <c r="F12" s="144">
        <v>846</v>
      </c>
      <c r="G12" s="144">
        <v>46.921797004991681</v>
      </c>
      <c r="H12" s="342">
        <v>92496</v>
      </c>
      <c r="I12" s="342">
        <v>71857</v>
      </c>
      <c r="J12" s="145">
        <v>77.686602663898981</v>
      </c>
      <c r="K12" s="386"/>
      <c r="L12" s="386"/>
      <c r="M12" s="386"/>
      <c r="N12" s="493"/>
      <c r="O12" s="118" t="s">
        <v>27</v>
      </c>
      <c r="P12" s="342">
        <v>92496</v>
      </c>
      <c r="Q12" s="342">
        <v>71857</v>
      </c>
      <c r="R12" s="144">
        <v>77.686602663898981</v>
      </c>
      <c r="S12" s="342">
        <v>0</v>
      </c>
      <c r="T12" s="342">
        <v>0</v>
      </c>
      <c r="U12" s="144">
        <v>0</v>
      </c>
      <c r="V12" s="342">
        <v>0</v>
      </c>
      <c r="W12" s="342">
        <v>0</v>
      </c>
      <c r="X12" s="145">
        <v>0</v>
      </c>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row>
    <row r="13" spans="1:208" ht="16.899999999999999" customHeight="1">
      <c r="A13" s="26"/>
      <c r="B13" s="493"/>
      <c r="C13" s="118" t="s">
        <v>28</v>
      </c>
      <c r="D13" s="144">
        <v>3022</v>
      </c>
      <c r="E13" s="144">
        <v>2538</v>
      </c>
      <c r="F13" s="144">
        <v>1319.88</v>
      </c>
      <c r="G13" s="144">
        <v>43.675711449371278</v>
      </c>
      <c r="H13" s="342">
        <v>142663</v>
      </c>
      <c r="I13" s="342">
        <v>121504</v>
      </c>
      <c r="J13" s="145">
        <v>85.168544051365799</v>
      </c>
      <c r="K13" s="386"/>
      <c r="L13" s="386"/>
      <c r="M13" s="386"/>
      <c r="N13" s="493"/>
      <c r="O13" s="118" t="s">
        <v>28</v>
      </c>
      <c r="P13" s="342">
        <v>128468</v>
      </c>
      <c r="Q13" s="342">
        <v>121504</v>
      </c>
      <c r="R13" s="144">
        <v>94.579194818943236</v>
      </c>
      <c r="S13" s="342">
        <v>14195</v>
      </c>
      <c r="T13" s="342">
        <v>0</v>
      </c>
      <c r="U13" s="144">
        <v>0</v>
      </c>
      <c r="V13" s="342">
        <v>0</v>
      </c>
      <c r="W13" s="342">
        <v>0</v>
      </c>
      <c r="X13" s="145">
        <v>0</v>
      </c>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row>
    <row r="14" spans="1:208" ht="16.899999999999999" customHeight="1">
      <c r="A14" s="26"/>
      <c r="B14" s="494"/>
      <c r="C14" s="33" t="s">
        <v>29</v>
      </c>
      <c r="D14" s="142">
        <f t="shared" ref="D14:I14" si="0">SUM(D11:D13)</f>
        <v>7567</v>
      </c>
      <c r="E14" s="142">
        <f t="shared" si="0"/>
        <v>6874</v>
      </c>
      <c r="F14" s="142">
        <f t="shared" si="0"/>
        <v>4610.58</v>
      </c>
      <c r="G14" s="142">
        <f>F14/D14*100</f>
        <v>60.930091185410326</v>
      </c>
      <c r="H14" s="341">
        <f t="shared" si="0"/>
        <v>485738</v>
      </c>
      <c r="I14" s="341">
        <f t="shared" si="0"/>
        <v>438920</v>
      </c>
      <c r="J14" s="143">
        <f>I14/H14*100</f>
        <v>90.361470587024286</v>
      </c>
      <c r="K14" s="386"/>
      <c r="L14" s="386"/>
      <c r="M14" s="386"/>
      <c r="N14" s="494"/>
      <c r="O14" s="33" t="s">
        <v>29</v>
      </c>
      <c r="P14" s="341">
        <f t="shared" ref="P14:Q14" si="1">SUM(P11:P13)</f>
        <v>469694</v>
      </c>
      <c r="Q14" s="341">
        <f t="shared" si="1"/>
        <v>438726</v>
      </c>
      <c r="R14" s="142">
        <f>Q14/P14*100</f>
        <v>93.406771217005115</v>
      </c>
      <c r="S14" s="341">
        <f t="shared" ref="S14:T14" si="2">SUM(S11:S13)</f>
        <v>16044</v>
      </c>
      <c r="T14" s="341">
        <f t="shared" si="2"/>
        <v>194</v>
      </c>
      <c r="U14" s="142">
        <f>T14/S14*100</f>
        <v>1.2091747693841934</v>
      </c>
      <c r="V14" s="341">
        <f t="shared" ref="V14:X14" si="3">SUM(V11:V13)</f>
        <v>0</v>
      </c>
      <c r="W14" s="341">
        <f t="shared" si="3"/>
        <v>0</v>
      </c>
      <c r="X14" s="143">
        <f t="shared" si="3"/>
        <v>0</v>
      </c>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row>
    <row r="15" spans="1:208" ht="16.899999999999999" customHeight="1">
      <c r="A15" s="26"/>
      <c r="B15" s="492" t="s">
        <v>30</v>
      </c>
      <c r="C15" s="118" t="s">
        <v>31</v>
      </c>
      <c r="D15" s="144">
        <v>6031</v>
      </c>
      <c r="E15" s="144">
        <v>4440.6000000000004</v>
      </c>
      <c r="F15" s="144">
        <v>2774.8</v>
      </c>
      <c r="G15" s="144">
        <v>46.008953739015091</v>
      </c>
      <c r="H15" s="342">
        <v>345487</v>
      </c>
      <c r="I15" s="342">
        <v>290655</v>
      </c>
      <c r="J15" s="145">
        <v>84.129069979478246</v>
      </c>
      <c r="K15" s="386"/>
      <c r="L15" s="386"/>
      <c r="M15" s="386"/>
      <c r="N15" s="492" t="s">
        <v>30</v>
      </c>
      <c r="O15" s="118" t="s">
        <v>31</v>
      </c>
      <c r="P15" s="342">
        <v>295004</v>
      </c>
      <c r="Q15" s="342">
        <v>290655</v>
      </c>
      <c r="R15" s="144">
        <v>98.525782701251501</v>
      </c>
      <c r="S15" s="342">
        <v>50483</v>
      </c>
      <c r="T15" s="342">
        <v>0</v>
      </c>
      <c r="U15" s="144">
        <v>0</v>
      </c>
      <c r="V15" s="342">
        <v>0</v>
      </c>
      <c r="W15" s="342">
        <v>0</v>
      </c>
      <c r="X15" s="145">
        <v>0</v>
      </c>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row>
    <row r="16" spans="1:208" ht="16.899999999999999" customHeight="1">
      <c r="A16" s="26"/>
      <c r="B16" s="493"/>
      <c r="C16" s="118" t="s">
        <v>32</v>
      </c>
      <c r="D16" s="146">
        <v>3162</v>
      </c>
      <c r="E16" s="146">
        <v>1301</v>
      </c>
      <c r="F16" s="146">
        <v>687</v>
      </c>
      <c r="G16" s="146">
        <v>21.726755218216319</v>
      </c>
      <c r="H16" s="344">
        <v>73217</v>
      </c>
      <c r="I16" s="344">
        <v>60921</v>
      </c>
      <c r="J16" s="147">
        <v>83.206086018274448</v>
      </c>
      <c r="K16" s="386"/>
      <c r="L16" s="386"/>
      <c r="M16" s="387"/>
      <c r="N16" s="493"/>
      <c r="O16" s="118" t="s">
        <v>32</v>
      </c>
      <c r="P16" s="344">
        <v>60921</v>
      </c>
      <c r="Q16" s="344">
        <v>60921</v>
      </c>
      <c r="R16" s="146">
        <v>100</v>
      </c>
      <c r="S16" s="344">
        <v>12296</v>
      </c>
      <c r="T16" s="344">
        <v>0</v>
      </c>
      <c r="U16" s="146">
        <v>0</v>
      </c>
      <c r="V16" s="344">
        <v>0</v>
      </c>
      <c r="W16" s="344">
        <v>0</v>
      </c>
      <c r="X16" s="147">
        <v>0</v>
      </c>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row>
    <row r="17" spans="1:208" ht="16.899999999999999" customHeight="1">
      <c r="A17" s="26"/>
      <c r="B17" s="493"/>
      <c r="C17" s="118" t="s">
        <v>33</v>
      </c>
      <c r="D17" s="144">
        <v>1620</v>
      </c>
      <c r="E17" s="144">
        <v>587.5</v>
      </c>
      <c r="F17" s="144">
        <v>261.3</v>
      </c>
      <c r="G17" s="144">
        <v>16.12962962962963</v>
      </c>
      <c r="H17" s="342">
        <v>28725</v>
      </c>
      <c r="I17" s="342">
        <v>19855</v>
      </c>
      <c r="J17" s="145">
        <v>69.12097476066144</v>
      </c>
      <c r="K17" s="386"/>
      <c r="L17" s="386"/>
      <c r="M17" s="387"/>
      <c r="N17" s="493"/>
      <c r="O17" s="118" t="s">
        <v>33</v>
      </c>
      <c r="P17" s="342">
        <v>19871</v>
      </c>
      <c r="Q17" s="342">
        <v>19855</v>
      </c>
      <c r="R17" s="144">
        <v>99.919480650193748</v>
      </c>
      <c r="S17" s="342">
        <v>8854</v>
      </c>
      <c r="T17" s="342">
        <v>0</v>
      </c>
      <c r="U17" s="144">
        <v>0</v>
      </c>
      <c r="V17" s="342">
        <v>0</v>
      </c>
      <c r="W17" s="342">
        <v>0</v>
      </c>
      <c r="X17" s="145">
        <v>0</v>
      </c>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row>
    <row r="18" spans="1:208" ht="16.899999999999999" customHeight="1">
      <c r="A18" s="26"/>
      <c r="B18" s="494"/>
      <c r="C18" s="33" t="s">
        <v>34</v>
      </c>
      <c r="D18" s="142">
        <f t="shared" ref="D18:I18" si="4">SUM(D15:D17)</f>
        <v>10813</v>
      </c>
      <c r="E18" s="142">
        <f t="shared" si="4"/>
        <v>6329.1</v>
      </c>
      <c r="F18" s="142">
        <f t="shared" si="4"/>
        <v>3723.1000000000004</v>
      </c>
      <c r="G18" s="142">
        <f>F18/D18*100</f>
        <v>34.431702580227508</v>
      </c>
      <c r="H18" s="341">
        <f t="shared" si="4"/>
        <v>447429</v>
      </c>
      <c r="I18" s="341">
        <f t="shared" si="4"/>
        <v>371431</v>
      </c>
      <c r="J18" s="143">
        <f>I18/H18*100</f>
        <v>83.014511799637475</v>
      </c>
      <c r="K18" s="386"/>
      <c r="L18" s="386"/>
      <c r="M18" s="387"/>
      <c r="N18" s="494"/>
      <c r="O18" s="33" t="s">
        <v>34</v>
      </c>
      <c r="P18" s="341">
        <f t="shared" ref="P18:Q18" si="5">SUM(P15:P17)</f>
        <v>375796</v>
      </c>
      <c r="Q18" s="341">
        <f t="shared" si="5"/>
        <v>371431</v>
      </c>
      <c r="R18" s="142">
        <f>Q18/P18*100</f>
        <v>98.838465550458238</v>
      </c>
      <c r="S18" s="341">
        <f t="shared" ref="S18:T18" si="6">SUM(S15:S17)</f>
        <v>71633</v>
      </c>
      <c r="T18" s="341">
        <f t="shared" si="6"/>
        <v>0</v>
      </c>
      <c r="U18" s="142">
        <f>T18/S18*100</f>
        <v>0</v>
      </c>
      <c r="V18" s="341">
        <f t="shared" ref="V18:X18" si="7">SUM(V15:V17)</f>
        <v>0</v>
      </c>
      <c r="W18" s="341">
        <f t="shared" si="7"/>
        <v>0</v>
      </c>
      <c r="X18" s="143">
        <f t="shared" si="7"/>
        <v>0</v>
      </c>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row>
    <row r="19" spans="1:208" ht="16.899999999999999" customHeight="1">
      <c r="A19" s="26"/>
      <c r="B19" s="77" t="s">
        <v>35</v>
      </c>
      <c r="C19" s="33" t="s">
        <v>36</v>
      </c>
      <c r="D19" s="142">
        <v>510</v>
      </c>
      <c r="E19" s="142">
        <v>510</v>
      </c>
      <c r="F19" s="142">
        <v>479.5</v>
      </c>
      <c r="G19" s="142">
        <v>94.019607843137251</v>
      </c>
      <c r="H19" s="341">
        <v>75841</v>
      </c>
      <c r="I19" s="341">
        <v>73111</v>
      </c>
      <c r="J19" s="143">
        <v>96.400363919252115</v>
      </c>
      <c r="K19" s="386"/>
      <c r="L19" s="386"/>
      <c r="M19" s="387"/>
      <c r="N19" s="77" t="s">
        <v>35</v>
      </c>
      <c r="O19" s="33" t="s">
        <v>36</v>
      </c>
      <c r="P19" s="341">
        <v>75841</v>
      </c>
      <c r="Q19" s="341">
        <v>73111</v>
      </c>
      <c r="R19" s="142">
        <v>96.400363919252115</v>
      </c>
      <c r="S19" s="341">
        <v>0</v>
      </c>
      <c r="T19" s="341">
        <v>0</v>
      </c>
      <c r="U19" s="142">
        <v>0</v>
      </c>
      <c r="V19" s="341">
        <v>0</v>
      </c>
      <c r="W19" s="341">
        <v>0</v>
      </c>
      <c r="X19" s="143">
        <v>0</v>
      </c>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row>
    <row r="20" spans="1:208" ht="16.899999999999999" customHeight="1">
      <c r="A20" s="26"/>
      <c r="B20" s="77" t="s">
        <v>37</v>
      </c>
      <c r="C20" s="33" t="s">
        <v>38</v>
      </c>
      <c r="D20" s="142">
        <v>1817</v>
      </c>
      <c r="E20" s="142">
        <v>1315</v>
      </c>
      <c r="F20" s="142">
        <v>1240</v>
      </c>
      <c r="G20" s="142">
        <v>68.244358833241606</v>
      </c>
      <c r="H20" s="341">
        <v>140952</v>
      </c>
      <c r="I20" s="341">
        <v>131999</v>
      </c>
      <c r="J20" s="143">
        <v>93.648192292411608</v>
      </c>
      <c r="K20" s="386"/>
      <c r="L20" s="386"/>
      <c r="M20" s="387"/>
      <c r="N20" s="77" t="s">
        <v>37</v>
      </c>
      <c r="O20" s="33" t="s">
        <v>38</v>
      </c>
      <c r="P20" s="341">
        <v>140952</v>
      </c>
      <c r="Q20" s="341">
        <v>131999</v>
      </c>
      <c r="R20" s="142">
        <v>93.648192292411608</v>
      </c>
      <c r="S20" s="341">
        <v>0</v>
      </c>
      <c r="T20" s="341">
        <v>0</v>
      </c>
      <c r="U20" s="142">
        <v>0</v>
      </c>
      <c r="V20" s="341">
        <v>0</v>
      </c>
      <c r="W20" s="341">
        <v>0</v>
      </c>
      <c r="X20" s="143">
        <v>0</v>
      </c>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row>
    <row r="21" spans="1:208" ht="16.899999999999999" customHeight="1">
      <c r="A21" s="26"/>
      <c r="B21" s="77" t="s">
        <v>39</v>
      </c>
      <c r="C21" s="33" t="s">
        <v>40</v>
      </c>
      <c r="D21" s="142">
        <v>1838</v>
      </c>
      <c r="E21" s="142">
        <v>1403</v>
      </c>
      <c r="F21" s="142">
        <v>1100</v>
      </c>
      <c r="G21" s="142">
        <v>59.847660500544066</v>
      </c>
      <c r="H21" s="341">
        <v>143388</v>
      </c>
      <c r="I21" s="341">
        <v>140264</v>
      </c>
      <c r="J21" s="143">
        <v>97.821296063826821</v>
      </c>
      <c r="K21" s="386"/>
      <c r="L21" s="386"/>
      <c r="M21" s="387"/>
      <c r="N21" s="77" t="s">
        <v>39</v>
      </c>
      <c r="O21" s="33" t="s">
        <v>40</v>
      </c>
      <c r="P21" s="341">
        <v>140874</v>
      </c>
      <c r="Q21" s="341">
        <v>140264</v>
      </c>
      <c r="R21" s="142">
        <v>99.566988940471617</v>
      </c>
      <c r="S21" s="341">
        <v>2514</v>
      </c>
      <c r="T21" s="341">
        <v>0</v>
      </c>
      <c r="U21" s="142">
        <v>0</v>
      </c>
      <c r="V21" s="341">
        <v>0</v>
      </c>
      <c r="W21" s="341">
        <v>0</v>
      </c>
      <c r="X21" s="143">
        <v>0</v>
      </c>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row>
    <row r="22" spans="1:208" ht="16.899999999999999" customHeight="1">
      <c r="A22" s="26"/>
      <c r="B22" s="77" t="s">
        <v>41</v>
      </c>
      <c r="C22" s="33" t="s">
        <v>42</v>
      </c>
      <c r="D22" s="142">
        <v>906</v>
      </c>
      <c r="E22" s="142">
        <v>674</v>
      </c>
      <c r="F22" s="142">
        <v>611.1</v>
      </c>
      <c r="G22" s="142">
        <v>67.450331125827816</v>
      </c>
      <c r="H22" s="341">
        <v>76601</v>
      </c>
      <c r="I22" s="341">
        <v>76259</v>
      </c>
      <c r="J22" s="143">
        <v>99.553530632759362</v>
      </c>
      <c r="K22" s="386"/>
      <c r="L22" s="386"/>
      <c r="M22" s="387"/>
      <c r="N22" s="77" t="s">
        <v>41</v>
      </c>
      <c r="O22" s="33" t="s">
        <v>42</v>
      </c>
      <c r="P22" s="341">
        <v>76286</v>
      </c>
      <c r="Q22" s="341">
        <v>76259</v>
      </c>
      <c r="R22" s="142">
        <v>99.964606874131562</v>
      </c>
      <c r="S22" s="341">
        <v>315</v>
      </c>
      <c r="T22" s="341">
        <v>0</v>
      </c>
      <c r="U22" s="142">
        <v>0</v>
      </c>
      <c r="V22" s="341">
        <v>0</v>
      </c>
      <c r="W22" s="341">
        <v>0</v>
      </c>
      <c r="X22" s="143">
        <v>0</v>
      </c>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row>
    <row r="23" spans="1:208" ht="16.899999999999999" customHeight="1">
      <c r="A23" s="26"/>
      <c r="B23" s="77" t="s">
        <v>43</v>
      </c>
      <c r="C23" s="33" t="s">
        <v>44</v>
      </c>
      <c r="D23" s="142">
        <v>1104</v>
      </c>
      <c r="E23" s="142">
        <v>945</v>
      </c>
      <c r="F23" s="142">
        <v>770.41</v>
      </c>
      <c r="G23" s="142">
        <v>69.783514492753625</v>
      </c>
      <c r="H23" s="341">
        <v>83781</v>
      </c>
      <c r="I23" s="341">
        <v>81362</v>
      </c>
      <c r="J23" s="143">
        <v>97.112710519091436</v>
      </c>
      <c r="K23" s="386"/>
      <c r="L23" s="386"/>
      <c r="M23" s="387"/>
      <c r="N23" s="77" t="s">
        <v>43</v>
      </c>
      <c r="O23" s="33" t="s">
        <v>44</v>
      </c>
      <c r="P23" s="341">
        <v>81362</v>
      </c>
      <c r="Q23" s="341">
        <v>81362</v>
      </c>
      <c r="R23" s="142">
        <v>100</v>
      </c>
      <c r="S23" s="341">
        <v>2419</v>
      </c>
      <c r="T23" s="341">
        <v>0</v>
      </c>
      <c r="U23" s="142">
        <v>0</v>
      </c>
      <c r="V23" s="341">
        <v>0</v>
      </c>
      <c r="W23" s="341">
        <v>0</v>
      </c>
      <c r="X23" s="143">
        <v>0</v>
      </c>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row>
    <row r="24" spans="1:208" ht="16.899999999999999" customHeight="1">
      <c r="A24" s="26"/>
      <c r="B24" s="77" t="s">
        <v>45</v>
      </c>
      <c r="C24" s="33" t="s">
        <v>46</v>
      </c>
      <c r="D24" s="142">
        <v>2280</v>
      </c>
      <c r="E24" s="142">
        <v>2044.8</v>
      </c>
      <c r="F24" s="142">
        <v>1528.2</v>
      </c>
      <c r="G24" s="142">
        <v>67.026315789473685</v>
      </c>
      <c r="H24" s="341">
        <v>166247</v>
      </c>
      <c r="I24" s="341">
        <v>161808</v>
      </c>
      <c r="J24" s="143">
        <v>97.329876629352711</v>
      </c>
      <c r="K24" s="386"/>
      <c r="L24" s="386"/>
      <c r="M24" s="387"/>
      <c r="N24" s="77" t="s">
        <v>45</v>
      </c>
      <c r="O24" s="33" t="s">
        <v>46</v>
      </c>
      <c r="P24" s="341">
        <v>154013</v>
      </c>
      <c r="Q24" s="341">
        <v>151702</v>
      </c>
      <c r="R24" s="142">
        <v>98.499477316849877</v>
      </c>
      <c r="S24" s="341">
        <v>12234</v>
      </c>
      <c r="T24" s="341">
        <v>10106</v>
      </c>
      <c r="U24" s="142">
        <v>82.605852542095803</v>
      </c>
      <c r="V24" s="341">
        <v>0</v>
      </c>
      <c r="W24" s="341">
        <v>0</v>
      </c>
      <c r="X24" s="143">
        <v>0</v>
      </c>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row>
    <row r="25" spans="1:208" ht="16.899999999999999" customHeight="1">
      <c r="A25" s="26"/>
      <c r="B25" s="492" t="s">
        <v>47</v>
      </c>
      <c r="C25" s="118" t="s">
        <v>48</v>
      </c>
      <c r="D25" s="144">
        <v>1970</v>
      </c>
      <c r="E25" s="144">
        <v>1508</v>
      </c>
      <c r="F25" s="144">
        <v>1055.6199999999999</v>
      </c>
      <c r="G25" s="144">
        <v>53.584771573604051</v>
      </c>
      <c r="H25" s="342">
        <v>112204</v>
      </c>
      <c r="I25" s="342">
        <v>110635</v>
      </c>
      <c r="J25" s="145">
        <v>98.601654129977547</v>
      </c>
      <c r="K25" s="386"/>
      <c r="L25" s="386"/>
      <c r="M25" s="387"/>
      <c r="N25" s="492" t="s">
        <v>47</v>
      </c>
      <c r="O25" s="118" t="s">
        <v>48</v>
      </c>
      <c r="P25" s="342">
        <v>103375</v>
      </c>
      <c r="Q25" s="342">
        <v>103018</v>
      </c>
      <c r="R25" s="144">
        <v>99.654655380894795</v>
      </c>
      <c r="S25" s="342">
        <v>8829</v>
      </c>
      <c r="T25" s="342">
        <v>7617</v>
      </c>
      <c r="U25" s="144">
        <v>86.272511043153244</v>
      </c>
      <c r="V25" s="342">
        <v>0</v>
      </c>
      <c r="W25" s="342">
        <v>0</v>
      </c>
      <c r="X25" s="145">
        <v>0</v>
      </c>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row>
    <row r="26" spans="1:208" ht="16.899999999999999" customHeight="1">
      <c r="A26" s="26"/>
      <c r="B26" s="493"/>
      <c r="C26" s="118" t="s">
        <v>49</v>
      </c>
      <c r="D26" s="144">
        <v>1467</v>
      </c>
      <c r="E26" s="144">
        <v>1464</v>
      </c>
      <c r="F26" s="144">
        <v>926</v>
      </c>
      <c r="G26" s="144">
        <v>63.122017723244717</v>
      </c>
      <c r="H26" s="342">
        <v>114474</v>
      </c>
      <c r="I26" s="342">
        <v>107302</v>
      </c>
      <c r="J26" s="145">
        <v>93.734821880951131</v>
      </c>
      <c r="K26" s="386"/>
      <c r="L26" s="386"/>
      <c r="M26" s="387"/>
      <c r="N26" s="493"/>
      <c r="O26" s="118" t="s">
        <v>49</v>
      </c>
      <c r="P26" s="342">
        <v>105614</v>
      </c>
      <c r="Q26" s="342">
        <v>104431</v>
      </c>
      <c r="R26" s="144">
        <v>98.879883348798458</v>
      </c>
      <c r="S26" s="342">
        <v>8860</v>
      </c>
      <c r="T26" s="342">
        <v>2871</v>
      </c>
      <c r="U26" s="144">
        <v>32.404063205417607</v>
      </c>
      <c r="V26" s="342">
        <v>0</v>
      </c>
      <c r="W26" s="342">
        <v>0</v>
      </c>
      <c r="X26" s="145">
        <v>0</v>
      </c>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row>
    <row r="27" spans="1:208" ht="16.899999999999999" customHeight="1">
      <c r="A27" s="26"/>
      <c r="B27" s="493"/>
      <c r="C27" s="118" t="s">
        <v>50</v>
      </c>
      <c r="D27" s="144">
        <v>1530</v>
      </c>
      <c r="E27" s="144">
        <v>1530</v>
      </c>
      <c r="F27" s="144">
        <v>694.3</v>
      </c>
      <c r="G27" s="144">
        <v>45.37908496732026</v>
      </c>
      <c r="H27" s="342">
        <v>38063</v>
      </c>
      <c r="I27" s="342">
        <v>35816</v>
      </c>
      <c r="J27" s="145">
        <v>94.096629272521866</v>
      </c>
      <c r="K27" s="386"/>
      <c r="L27" s="386"/>
      <c r="M27" s="387"/>
      <c r="N27" s="493"/>
      <c r="O27" s="118" t="s">
        <v>50</v>
      </c>
      <c r="P27" s="342">
        <v>30517</v>
      </c>
      <c r="Q27" s="342">
        <v>30517</v>
      </c>
      <c r="R27" s="144">
        <v>100</v>
      </c>
      <c r="S27" s="342">
        <v>7546</v>
      </c>
      <c r="T27" s="342">
        <v>5299</v>
      </c>
      <c r="U27" s="144">
        <v>70.22263450834879</v>
      </c>
      <c r="V27" s="342">
        <v>0</v>
      </c>
      <c r="W27" s="342">
        <v>0</v>
      </c>
      <c r="X27" s="145">
        <v>0</v>
      </c>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row>
    <row r="28" spans="1:208" ht="16.899999999999999" customHeight="1">
      <c r="A28" s="49"/>
      <c r="B28" s="494"/>
      <c r="C28" s="50" t="s">
        <v>34</v>
      </c>
      <c r="D28" s="142">
        <f t="shared" ref="D28:I28" si="8">SUM(D25:D27)</f>
        <v>4967</v>
      </c>
      <c r="E28" s="142">
        <f t="shared" si="8"/>
        <v>4502</v>
      </c>
      <c r="F28" s="142">
        <f t="shared" si="8"/>
        <v>2675.92</v>
      </c>
      <c r="G28" s="142">
        <f>F28/D28*100</f>
        <v>53.873968190054356</v>
      </c>
      <c r="H28" s="341">
        <f t="shared" si="8"/>
        <v>264741</v>
      </c>
      <c r="I28" s="341">
        <f t="shared" si="8"/>
        <v>253753</v>
      </c>
      <c r="J28" s="143">
        <f>I28/H28*100</f>
        <v>95.849528407009103</v>
      </c>
      <c r="K28" s="386"/>
      <c r="L28" s="386"/>
      <c r="M28" s="387"/>
      <c r="N28" s="494"/>
      <c r="O28" s="50" t="s">
        <v>34</v>
      </c>
      <c r="P28" s="341">
        <f t="shared" ref="P28:Q28" si="9">SUM(P25:P27)</f>
        <v>239506</v>
      </c>
      <c r="Q28" s="341">
        <f t="shared" si="9"/>
        <v>237966</v>
      </c>
      <c r="R28" s="142">
        <f>Q28/P28*100</f>
        <v>99.357009845264827</v>
      </c>
      <c r="S28" s="341">
        <f t="shared" ref="S28:T28" si="10">SUM(S25:S27)</f>
        <v>25235</v>
      </c>
      <c r="T28" s="341">
        <f t="shared" si="10"/>
        <v>15787</v>
      </c>
      <c r="U28" s="142">
        <f>T28/S28*100</f>
        <v>62.55993659599762</v>
      </c>
      <c r="V28" s="341">
        <f t="shared" ref="V28:X28" si="11">SUM(V25:V27)</f>
        <v>0</v>
      </c>
      <c r="W28" s="341">
        <f t="shared" si="11"/>
        <v>0</v>
      </c>
      <c r="X28" s="143">
        <f t="shared" si="11"/>
        <v>0</v>
      </c>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row>
    <row r="29" spans="1:208" ht="16.899999999999999" customHeight="1" thickBot="1">
      <c r="A29" s="26"/>
      <c r="B29" s="457" t="s">
        <v>51</v>
      </c>
      <c r="C29" s="458"/>
      <c r="D29" s="148">
        <f t="shared" ref="D29:I29" si="12">SUM(D7:D8,D9:D10,D14,D18:D24,D28)</f>
        <v>73545</v>
      </c>
      <c r="E29" s="148">
        <f t="shared" si="12"/>
        <v>58413.700000000004</v>
      </c>
      <c r="F29" s="148">
        <f t="shared" si="12"/>
        <v>39039.089999999997</v>
      </c>
      <c r="G29" s="148">
        <f>F29/D29*100</f>
        <v>53.081909035284511</v>
      </c>
      <c r="H29" s="345">
        <f t="shared" si="12"/>
        <v>4397318</v>
      </c>
      <c r="I29" s="345">
        <f t="shared" si="12"/>
        <v>4046147</v>
      </c>
      <c r="J29" s="149">
        <f>I29/H29*100</f>
        <v>92.013973062671383</v>
      </c>
      <c r="K29" s="386"/>
      <c r="L29" s="386"/>
      <c r="M29" s="387"/>
      <c r="N29" s="457" t="s">
        <v>51</v>
      </c>
      <c r="O29" s="458"/>
      <c r="P29" s="345">
        <f t="shared" ref="P29:Q29" si="13">SUM(P7:P8,P9:P10,P14,P18:P24,P28)</f>
        <v>4073351</v>
      </c>
      <c r="Q29" s="345">
        <f t="shared" si="13"/>
        <v>3938456</v>
      </c>
      <c r="R29" s="148">
        <f>Q29/P29*100</f>
        <v>96.688353151987144</v>
      </c>
      <c r="S29" s="345">
        <f t="shared" ref="S29:T29" si="14">SUM(S7:S8,S9:S10,S14,S18:S24,S28)</f>
        <v>323967</v>
      </c>
      <c r="T29" s="345">
        <f t="shared" si="14"/>
        <v>107691</v>
      </c>
      <c r="U29" s="148">
        <f>T29/S29*100</f>
        <v>33.241348655881623</v>
      </c>
      <c r="V29" s="345">
        <f t="shared" ref="V29:X29" si="15">SUM(V7:V8,V9:V10,V14,V18:V24,V28)</f>
        <v>0</v>
      </c>
      <c r="W29" s="345">
        <f t="shared" si="15"/>
        <v>0</v>
      </c>
      <c r="X29" s="149">
        <f t="shared" si="15"/>
        <v>0</v>
      </c>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row>
    <row r="30" spans="1:208" ht="16.899999999999999" customHeight="1">
      <c r="A30" s="26"/>
      <c r="B30" s="495" t="s">
        <v>52</v>
      </c>
      <c r="C30" s="118" t="s">
        <v>53</v>
      </c>
      <c r="D30" s="146">
        <v>10916</v>
      </c>
      <c r="E30" s="146">
        <v>6325</v>
      </c>
      <c r="F30" s="146">
        <v>3770.7</v>
      </c>
      <c r="G30" s="146">
        <v>34.542872847196776</v>
      </c>
      <c r="H30" s="344">
        <v>354127</v>
      </c>
      <c r="I30" s="344">
        <v>306783</v>
      </c>
      <c r="J30" s="147">
        <v>86.63078500086128</v>
      </c>
      <c r="K30" s="386"/>
      <c r="L30" s="386"/>
      <c r="M30" s="387"/>
      <c r="N30" s="495" t="s">
        <v>52</v>
      </c>
      <c r="O30" s="118" t="s">
        <v>53</v>
      </c>
      <c r="P30" s="344">
        <v>277864</v>
      </c>
      <c r="Q30" s="344">
        <v>275537</v>
      </c>
      <c r="R30" s="146">
        <v>99.162539947600266</v>
      </c>
      <c r="S30" s="344">
        <v>76263</v>
      </c>
      <c r="T30" s="344">
        <v>31246</v>
      </c>
      <c r="U30" s="146">
        <v>40.971375372067712</v>
      </c>
      <c r="V30" s="344">
        <v>0</v>
      </c>
      <c r="W30" s="344">
        <v>0</v>
      </c>
      <c r="X30" s="147">
        <v>0</v>
      </c>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row>
    <row r="31" spans="1:208" ht="16.899999999999999" customHeight="1">
      <c r="A31" s="26"/>
      <c r="B31" s="493"/>
      <c r="C31" s="118" t="s">
        <v>54</v>
      </c>
      <c r="D31" s="144">
        <v>4748</v>
      </c>
      <c r="E31" s="144">
        <v>918.7</v>
      </c>
      <c r="F31" s="144">
        <v>567.1</v>
      </c>
      <c r="G31" s="144">
        <v>11.943976411120472</v>
      </c>
      <c r="H31" s="342">
        <v>55142</v>
      </c>
      <c r="I31" s="342">
        <v>33317</v>
      </c>
      <c r="J31" s="145">
        <v>60.420369228537233</v>
      </c>
      <c r="K31" s="386"/>
      <c r="L31" s="386"/>
      <c r="M31" s="387"/>
      <c r="N31" s="493"/>
      <c r="O31" s="118" t="s">
        <v>54</v>
      </c>
      <c r="P31" s="342">
        <v>31947</v>
      </c>
      <c r="Q31" s="342">
        <v>25799</v>
      </c>
      <c r="R31" s="144">
        <v>80.755626506401228</v>
      </c>
      <c r="S31" s="342">
        <v>23195</v>
      </c>
      <c r="T31" s="342">
        <v>7518</v>
      </c>
      <c r="U31" s="144">
        <v>32.412157792627724</v>
      </c>
      <c r="V31" s="342">
        <v>0</v>
      </c>
      <c r="W31" s="342">
        <v>0</v>
      </c>
      <c r="X31" s="145">
        <v>0</v>
      </c>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row>
    <row r="32" spans="1:208" ht="16.899999999999999" customHeight="1">
      <c r="A32" s="26"/>
      <c r="B32" s="493"/>
      <c r="C32" s="118" t="s">
        <v>55</v>
      </c>
      <c r="D32" s="144">
        <v>4163</v>
      </c>
      <c r="E32" s="144">
        <v>555.20000000000005</v>
      </c>
      <c r="F32" s="144">
        <v>325.3</v>
      </c>
      <c r="G32" s="144">
        <v>7.8140763872207541</v>
      </c>
      <c r="H32" s="342">
        <v>19622</v>
      </c>
      <c r="I32" s="342">
        <v>10011</v>
      </c>
      <c r="J32" s="145">
        <v>51.019264091326065</v>
      </c>
      <c r="K32" s="386"/>
      <c r="L32" s="386"/>
      <c r="M32" s="387"/>
      <c r="N32" s="493"/>
      <c r="O32" s="118" t="s">
        <v>55</v>
      </c>
      <c r="P32" s="342">
        <v>10970</v>
      </c>
      <c r="Q32" s="342">
        <v>9805</v>
      </c>
      <c r="R32" s="144">
        <v>89.380127620783952</v>
      </c>
      <c r="S32" s="342">
        <v>8652</v>
      </c>
      <c r="T32" s="342">
        <v>206</v>
      </c>
      <c r="U32" s="144">
        <v>2.3809523809523809</v>
      </c>
      <c r="V32" s="342">
        <v>0</v>
      </c>
      <c r="W32" s="342">
        <v>0</v>
      </c>
      <c r="X32" s="145">
        <v>0</v>
      </c>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row>
    <row r="33" spans="1:208" ht="16.899999999999999" customHeight="1">
      <c r="A33" s="26"/>
      <c r="B33" s="494"/>
      <c r="C33" s="33" t="s">
        <v>34</v>
      </c>
      <c r="D33" s="142">
        <f t="shared" ref="D33:I33" si="16">SUM(D30:D32)</f>
        <v>19827</v>
      </c>
      <c r="E33" s="142">
        <f t="shared" si="16"/>
        <v>7798.9</v>
      </c>
      <c r="F33" s="142">
        <f t="shared" si="16"/>
        <v>4663.1000000000004</v>
      </c>
      <c r="G33" s="142">
        <f>F33/D33*100</f>
        <v>23.518938820799921</v>
      </c>
      <c r="H33" s="341">
        <f t="shared" si="16"/>
        <v>428891</v>
      </c>
      <c r="I33" s="341">
        <f t="shared" si="16"/>
        <v>350111</v>
      </c>
      <c r="J33" s="143">
        <f>I33/H33*100</f>
        <v>81.631696631545083</v>
      </c>
      <c r="K33" s="386"/>
      <c r="L33" s="386"/>
      <c r="M33" s="387"/>
      <c r="N33" s="494"/>
      <c r="O33" s="33" t="s">
        <v>34</v>
      </c>
      <c r="P33" s="341">
        <f t="shared" ref="P33:X33" si="17">SUM(P30:P32)</f>
        <v>320781</v>
      </c>
      <c r="Q33" s="341">
        <f t="shared" si="17"/>
        <v>311141</v>
      </c>
      <c r="R33" s="142">
        <f>Q33/P33*100</f>
        <v>96.994834482092145</v>
      </c>
      <c r="S33" s="341">
        <f t="shared" si="17"/>
        <v>108110</v>
      </c>
      <c r="T33" s="341">
        <f t="shared" si="17"/>
        <v>38970</v>
      </c>
      <c r="U33" s="142">
        <f>T33/S33*100</f>
        <v>36.046619184164271</v>
      </c>
      <c r="V33" s="341">
        <f t="shared" si="17"/>
        <v>0</v>
      </c>
      <c r="W33" s="341">
        <f t="shared" si="17"/>
        <v>0</v>
      </c>
      <c r="X33" s="143">
        <f t="shared" si="17"/>
        <v>0</v>
      </c>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row>
    <row r="34" spans="1:208" ht="16.899999999999999" customHeight="1">
      <c r="A34" s="26"/>
      <c r="B34" s="119" t="s">
        <v>56</v>
      </c>
      <c r="C34" s="28" t="s">
        <v>57</v>
      </c>
      <c r="D34" s="142">
        <v>6737</v>
      </c>
      <c r="E34" s="142">
        <v>2855</v>
      </c>
      <c r="F34" s="142">
        <v>926.47</v>
      </c>
      <c r="G34" s="142">
        <v>13.75196675077928</v>
      </c>
      <c r="H34" s="341">
        <v>79910</v>
      </c>
      <c r="I34" s="341">
        <v>45141</v>
      </c>
      <c r="J34" s="143">
        <v>56.489801026154431</v>
      </c>
      <c r="K34" s="386"/>
      <c r="L34" s="386"/>
      <c r="M34" s="387"/>
      <c r="N34" s="119" t="s">
        <v>56</v>
      </c>
      <c r="O34" s="28" t="s">
        <v>57</v>
      </c>
      <c r="P34" s="341">
        <v>52712</v>
      </c>
      <c r="Q34" s="341">
        <v>43938</v>
      </c>
      <c r="R34" s="142">
        <v>83.354833813932316</v>
      </c>
      <c r="S34" s="341">
        <v>27198</v>
      </c>
      <c r="T34" s="341">
        <v>1203</v>
      </c>
      <c r="U34" s="142">
        <v>4.4231193470108092</v>
      </c>
      <c r="V34" s="341">
        <v>0</v>
      </c>
      <c r="W34" s="341">
        <v>0</v>
      </c>
      <c r="X34" s="143">
        <v>0</v>
      </c>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row>
    <row r="35" spans="1:208" ht="16.899999999999999" customHeight="1">
      <c r="A35" s="99"/>
      <c r="B35" s="77" t="s">
        <v>58</v>
      </c>
      <c r="C35" s="33" t="s">
        <v>59</v>
      </c>
      <c r="D35" s="142">
        <v>5012</v>
      </c>
      <c r="E35" s="142">
        <v>2233.1999999999998</v>
      </c>
      <c r="F35" s="142">
        <v>1074.9000000000001</v>
      </c>
      <c r="G35" s="142">
        <v>21.446528332003194</v>
      </c>
      <c r="H35" s="341">
        <v>78905</v>
      </c>
      <c r="I35" s="341">
        <v>56309</v>
      </c>
      <c r="J35" s="143">
        <v>71.363031493568215</v>
      </c>
      <c r="K35" s="386"/>
      <c r="L35" s="386"/>
      <c r="M35" s="387"/>
      <c r="N35" s="77" t="s">
        <v>58</v>
      </c>
      <c r="O35" s="33" t="s">
        <v>59</v>
      </c>
      <c r="P35" s="341">
        <v>54148</v>
      </c>
      <c r="Q35" s="341">
        <v>49114</v>
      </c>
      <c r="R35" s="142">
        <v>90.703257738051263</v>
      </c>
      <c r="S35" s="341">
        <v>12796</v>
      </c>
      <c r="T35" s="341">
        <v>6468</v>
      </c>
      <c r="U35" s="142">
        <v>50.547045951859957</v>
      </c>
      <c r="V35" s="341">
        <v>11961</v>
      </c>
      <c r="W35" s="341">
        <v>727</v>
      </c>
      <c r="X35" s="143">
        <v>6.078087116461834</v>
      </c>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row>
    <row r="36" spans="1:208" ht="16.899999999999999" customHeight="1">
      <c r="A36" s="26"/>
      <c r="B36" s="77" t="s">
        <v>150</v>
      </c>
      <c r="C36" s="56" t="s">
        <v>61</v>
      </c>
      <c r="D36" s="142">
        <v>13347</v>
      </c>
      <c r="E36" s="142">
        <v>2659.3999999999996</v>
      </c>
      <c r="F36" s="142">
        <v>975.71</v>
      </c>
      <c r="G36" s="142">
        <v>7.3103319097924624</v>
      </c>
      <c r="H36" s="341">
        <v>112570</v>
      </c>
      <c r="I36" s="341">
        <v>56094</v>
      </c>
      <c r="J36" s="143">
        <v>49.83032779603802</v>
      </c>
      <c r="K36" s="386"/>
      <c r="L36" s="386"/>
      <c r="M36" s="387"/>
      <c r="N36" s="77" t="s">
        <v>150</v>
      </c>
      <c r="O36" s="56" t="s">
        <v>61</v>
      </c>
      <c r="P36" s="341">
        <v>52934</v>
      </c>
      <c r="Q36" s="341">
        <v>47670</v>
      </c>
      <c r="R36" s="142">
        <v>90.05554086220576</v>
      </c>
      <c r="S36" s="341">
        <v>48638</v>
      </c>
      <c r="T36" s="341">
        <v>8424</v>
      </c>
      <c r="U36" s="142">
        <v>17.319791109831819</v>
      </c>
      <c r="V36" s="341">
        <v>10998</v>
      </c>
      <c r="W36" s="341">
        <v>0</v>
      </c>
      <c r="X36" s="143">
        <v>0</v>
      </c>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row>
    <row r="37" spans="1:208" ht="16.899999999999999" customHeight="1">
      <c r="A37" s="26"/>
      <c r="B37" s="77" t="s">
        <v>62</v>
      </c>
      <c r="C37" s="56" t="s">
        <v>151</v>
      </c>
      <c r="D37" s="142">
        <v>2100</v>
      </c>
      <c r="E37" s="142">
        <v>0</v>
      </c>
      <c r="F37" s="142">
        <v>0</v>
      </c>
      <c r="G37" s="142">
        <v>0</v>
      </c>
      <c r="H37" s="341">
        <v>10998</v>
      </c>
      <c r="I37" s="341">
        <v>0</v>
      </c>
      <c r="J37" s="143">
        <v>0</v>
      </c>
      <c r="K37" s="386"/>
      <c r="L37" s="386"/>
      <c r="M37" s="387"/>
      <c r="N37" s="77" t="s">
        <v>62</v>
      </c>
      <c r="O37" s="56" t="s">
        <v>151</v>
      </c>
      <c r="P37" s="341"/>
      <c r="Q37" s="341"/>
      <c r="R37" s="142"/>
      <c r="S37" s="341"/>
      <c r="T37" s="341"/>
      <c r="U37" s="142"/>
      <c r="V37" s="341"/>
      <c r="W37" s="341"/>
      <c r="X37" s="143"/>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row>
    <row r="38" spans="1:208" ht="16.899999999999999" customHeight="1">
      <c r="A38" s="26"/>
      <c r="B38" s="496" t="s">
        <v>64</v>
      </c>
      <c r="C38" s="118" t="s">
        <v>65</v>
      </c>
      <c r="D38" s="144">
        <v>6533</v>
      </c>
      <c r="E38" s="144">
        <v>2128.1999999999998</v>
      </c>
      <c r="F38" s="144">
        <v>1026.49</v>
      </c>
      <c r="G38" s="144">
        <v>15.712383284861472</v>
      </c>
      <c r="H38" s="342">
        <v>90297</v>
      </c>
      <c r="I38" s="342">
        <v>46177</v>
      </c>
      <c r="J38" s="145">
        <v>51.13901901502819</v>
      </c>
      <c r="K38" s="386"/>
      <c r="L38" s="386"/>
      <c r="M38" s="387"/>
      <c r="N38" s="496" t="s">
        <v>64</v>
      </c>
      <c r="O38" s="118" t="s">
        <v>65</v>
      </c>
      <c r="P38" s="342">
        <v>53621</v>
      </c>
      <c r="Q38" s="342">
        <v>46177</v>
      </c>
      <c r="R38" s="144">
        <v>86.117379384942467</v>
      </c>
      <c r="S38" s="342">
        <v>36676</v>
      </c>
      <c r="T38" s="342">
        <v>0</v>
      </c>
      <c r="U38" s="144">
        <v>0</v>
      </c>
      <c r="V38" s="342">
        <v>0</v>
      </c>
      <c r="W38" s="342">
        <v>0</v>
      </c>
      <c r="X38" s="145">
        <v>0</v>
      </c>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row>
    <row r="39" spans="1:208" ht="16.899999999999999" customHeight="1">
      <c r="A39" s="26"/>
      <c r="B39" s="497"/>
      <c r="C39" s="118" t="s">
        <v>66</v>
      </c>
      <c r="D39" s="144">
        <v>2971</v>
      </c>
      <c r="E39" s="144">
        <v>562</v>
      </c>
      <c r="F39" s="144">
        <v>272.2</v>
      </c>
      <c r="G39" s="144">
        <v>9.1618983507236607</v>
      </c>
      <c r="H39" s="342">
        <v>19606</v>
      </c>
      <c r="I39" s="342">
        <v>10889</v>
      </c>
      <c r="J39" s="145">
        <v>55.539120677343668</v>
      </c>
      <c r="K39" s="386"/>
      <c r="L39" s="386"/>
      <c r="M39" s="387"/>
      <c r="N39" s="497"/>
      <c r="O39" s="118" t="s">
        <v>66</v>
      </c>
      <c r="P39" s="342">
        <v>10826</v>
      </c>
      <c r="Q39" s="342">
        <v>10068</v>
      </c>
      <c r="R39" s="144">
        <v>92.998337336042852</v>
      </c>
      <c r="S39" s="342">
        <v>8780</v>
      </c>
      <c r="T39" s="342">
        <v>821</v>
      </c>
      <c r="U39" s="144">
        <v>9.3507972665148067</v>
      </c>
      <c r="V39" s="342">
        <v>0</v>
      </c>
      <c r="W39" s="342">
        <v>0</v>
      </c>
      <c r="X39" s="145">
        <v>0</v>
      </c>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row>
    <row r="40" spans="1:208" ht="16.899999999999999" customHeight="1">
      <c r="A40" s="26"/>
      <c r="B40" s="497"/>
      <c r="C40" s="118" t="s">
        <v>67</v>
      </c>
      <c r="D40" s="144">
        <v>2992</v>
      </c>
      <c r="E40" s="144">
        <v>422.6</v>
      </c>
      <c r="F40" s="144">
        <v>304.39999999999998</v>
      </c>
      <c r="G40" s="144">
        <v>10.17379679144385</v>
      </c>
      <c r="H40" s="342">
        <v>17759</v>
      </c>
      <c r="I40" s="342">
        <v>12028</v>
      </c>
      <c r="J40" s="145">
        <v>67.729038797229563</v>
      </c>
      <c r="K40" s="386"/>
      <c r="L40" s="386"/>
      <c r="M40" s="387"/>
      <c r="N40" s="497"/>
      <c r="O40" s="118" t="s">
        <v>67</v>
      </c>
      <c r="P40" s="342">
        <v>12148</v>
      </c>
      <c r="Q40" s="342">
        <v>11947</v>
      </c>
      <c r="R40" s="144">
        <v>98.345406651300621</v>
      </c>
      <c r="S40" s="342">
        <v>5611</v>
      </c>
      <c r="T40" s="342">
        <v>81</v>
      </c>
      <c r="U40" s="144">
        <v>0</v>
      </c>
      <c r="V40" s="342">
        <v>0</v>
      </c>
      <c r="W40" s="342">
        <v>0</v>
      </c>
      <c r="X40" s="145">
        <v>0</v>
      </c>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row>
    <row r="41" spans="1:208" ht="16.899999999999999" customHeight="1">
      <c r="A41" s="26"/>
      <c r="B41" s="497"/>
      <c r="C41" s="118" t="s">
        <v>68</v>
      </c>
      <c r="D41" s="144">
        <v>3863</v>
      </c>
      <c r="E41" s="144">
        <v>774</v>
      </c>
      <c r="F41" s="144">
        <v>214.6</v>
      </c>
      <c r="G41" s="144">
        <v>5.5552679264820082</v>
      </c>
      <c r="H41" s="342">
        <v>18521</v>
      </c>
      <c r="I41" s="342">
        <v>5228</v>
      </c>
      <c r="J41" s="145">
        <v>28.227417526051507</v>
      </c>
      <c r="K41" s="386"/>
      <c r="L41" s="386"/>
      <c r="M41" s="387"/>
      <c r="N41" s="497"/>
      <c r="O41" s="118" t="s">
        <v>68</v>
      </c>
      <c r="P41" s="342">
        <v>3742</v>
      </c>
      <c r="Q41" s="342">
        <v>2475</v>
      </c>
      <c r="R41" s="144">
        <v>66.141101015499743</v>
      </c>
      <c r="S41" s="342">
        <v>14779</v>
      </c>
      <c r="T41" s="342">
        <v>2753</v>
      </c>
      <c r="U41" s="144">
        <v>18.627782664591649</v>
      </c>
      <c r="V41" s="342">
        <v>0</v>
      </c>
      <c r="W41" s="342">
        <v>0</v>
      </c>
      <c r="X41" s="145">
        <v>0</v>
      </c>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row>
    <row r="42" spans="1:208" ht="16.899999999999999" customHeight="1">
      <c r="A42" s="26"/>
      <c r="B42" s="498"/>
      <c r="C42" s="33" t="s">
        <v>34</v>
      </c>
      <c r="D42" s="142">
        <f t="shared" ref="D42:I42" si="18">SUM(D38:D41)</f>
        <v>16359</v>
      </c>
      <c r="E42" s="142">
        <f t="shared" si="18"/>
        <v>3886.7999999999997</v>
      </c>
      <c r="F42" s="142">
        <f t="shared" si="18"/>
        <v>1817.69</v>
      </c>
      <c r="G42" s="142">
        <f>F42/D42*100</f>
        <v>11.111253744116389</v>
      </c>
      <c r="H42" s="341">
        <f t="shared" si="18"/>
        <v>146183</v>
      </c>
      <c r="I42" s="341">
        <f t="shared" si="18"/>
        <v>74322</v>
      </c>
      <c r="J42" s="143">
        <f>I42/H42*100</f>
        <v>50.841753145030545</v>
      </c>
      <c r="K42" s="386"/>
      <c r="L42" s="386"/>
      <c r="M42" s="387"/>
      <c r="N42" s="498"/>
      <c r="O42" s="33" t="s">
        <v>34</v>
      </c>
      <c r="P42" s="341">
        <f t="shared" ref="P42:X42" si="19">SUM(P38:P41)</f>
        <v>80337</v>
      </c>
      <c r="Q42" s="341">
        <f t="shared" si="19"/>
        <v>70667</v>
      </c>
      <c r="R42" s="142">
        <f>Q42/P42*100</f>
        <v>87.963204998941961</v>
      </c>
      <c r="S42" s="341">
        <f t="shared" si="19"/>
        <v>65846</v>
      </c>
      <c r="T42" s="341">
        <f t="shared" si="19"/>
        <v>3655</v>
      </c>
      <c r="U42" s="142">
        <f>T42/S42*100</f>
        <v>5.5508307262400143</v>
      </c>
      <c r="V42" s="341">
        <f t="shared" si="19"/>
        <v>0</v>
      </c>
      <c r="W42" s="341">
        <f t="shared" si="19"/>
        <v>0</v>
      </c>
      <c r="X42" s="143">
        <f t="shared" si="19"/>
        <v>0</v>
      </c>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row>
    <row r="43" spans="1:208" ht="16.899999999999999" customHeight="1">
      <c r="A43" s="26"/>
      <c r="B43" s="77" t="s">
        <v>69</v>
      </c>
      <c r="C43" s="33" t="s">
        <v>70</v>
      </c>
      <c r="D43" s="140">
        <v>4904</v>
      </c>
      <c r="E43" s="140">
        <v>4125</v>
      </c>
      <c r="F43" s="140">
        <v>1978.88</v>
      </c>
      <c r="G43" s="140">
        <v>40.352365415986952</v>
      </c>
      <c r="H43" s="340">
        <v>149828</v>
      </c>
      <c r="I43" s="340">
        <v>144869</v>
      </c>
      <c r="J43" s="141">
        <v>96.690204768134123</v>
      </c>
      <c r="K43" s="386"/>
      <c r="L43" s="386"/>
      <c r="M43" s="387"/>
      <c r="N43" s="77" t="s">
        <v>69</v>
      </c>
      <c r="O43" s="33" t="s">
        <v>70</v>
      </c>
      <c r="P43" s="340">
        <v>112075</v>
      </c>
      <c r="Q43" s="340">
        <v>112075</v>
      </c>
      <c r="R43" s="140">
        <v>100</v>
      </c>
      <c r="S43" s="340">
        <v>37753</v>
      </c>
      <c r="T43" s="340">
        <v>32794</v>
      </c>
      <c r="U43" s="140">
        <v>86.864620030196278</v>
      </c>
      <c r="V43" s="340">
        <v>0</v>
      </c>
      <c r="W43" s="340">
        <v>0</v>
      </c>
      <c r="X43" s="141">
        <v>0</v>
      </c>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row>
    <row r="44" spans="1:208" ht="16.899999999999999" customHeight="1">
      <c r="A44" s="26"/>
      <c r="B44" s="77" t="s">
        <v>71</v>
      </c>
      <c r="C44" s="33" t="s">
        <v>72</v>
      </c>
      <c r="D44" s="142">
        <v>5864</v>
      </c>
      <c r="E44" s="142">
        <v>686.7</v>
      </c>
      <c r="F44" s="142">
        <v>446.01</v>
      </c>
      <c r="G44" s="142">
        <v>7.6059004092769449</v>
      </c>
      <c r="H44" s="341">
        <v>54222</v>
      </c>
      <c r="I44" s="341">
        <v>19811</v>
      </c>
      <c r="J44" s="143">
        <v>36.536830068975696</v>
      </c>
      <c r="K44" s="386"/>
      <c r="L44" s="386"/>
      <c r="M44" s="387"/>
      <c r="N44" s="77" t="s">
        <v>71</v>
      </c>
      <c r="O44" s="33" t="s">
        <v>72</v>
      </c>
      <c r="P44" s="341">
        <v>28481</v>
      </c>
      <c r="Q44" s="341">
        <v>19811</v>
      </c>
      <c r="R44" s="142">
        <v>69.558653137179178</v>
      </c>
      <c r="S44" s="341">
        <v>25741</v>
      </c>
      <c r="T44" s="341">
        <v>0</v>
      </c>
      <c r="U44" s="142">
        <v>0</v>
      </c>
      <c r="V44" s="341">
        <v>0</v>
      </c>
      <c r="W44" s="341">
        <v>0</v>
      </c>
      <c r="X44" s="143">
        <v>0</v>
      </c>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row>
    <row r="45" spans="1:208" ht="16.899999999999999" customHeight="1">
      <c r="A45" s="26"/>
      <c r="B45" s="117" t="s">
        <v>73</v>
      </c>
      <c r="C45" s="33" t="s">
        <v>74</v>
      </c>
      <c r="D45" s="142">
        <v>6749</v>
      </c>
      <c r="E45" s="142">
        <v>4262</v>
      </c>
      <c r="F45" s="142">
        <v>1491.71</v>
      </c>
      <c r="G45" s="142">
        <v>22.102681878796858</v>
      </c>
      <c r="H45" s="341">
        <v>117895</v>
      </c>
      <c r="I45" s="341">
        <v>92009</v>
      </c>
      <c r="J45" s="143">
        <v>78.043174010772304</v>
      </c>
      <c r="K45" s="386"/>
      <c r="L45" s="386"/>
      <c r="M45" s="387"/>
      <c r="N45" s="117" t="s">
        <v>73</v>
      </c>
      <c r="O45" s="33" t="s">
        <v>74</v>
      </c>
      <c r="P45" s="341">
        <v>92563</v>
      </c>
      <c r="Q45" s="341">
        <v>92009</v>
      </c>
      <c r="R45" s="142">
        <v>99.401488715793562</v>
      </c>
      <c r="S45" s="341">
        <v>25332</v>
      </c>
      <c r="T45" s="341">
        <v>0</v>
      </c>
      <c r="U45" s="142">
        <v>0</v>
      </c>
      <c r="V45" s="341">
        <v>0</v>
      </c>
      <c r="W45" s="341">
        <v>0</v>
      </c>
      <c r="X45" s="143">
        <v>0</v>
      </c>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row>
    <row r="46" spans="1:208" ht="16.899999999999999" customHeight="1">
      <c r="A46" s="26"/>
      <c r="B46" s="492" t="s">
        <v>75</v>
      </c>
      <c r="C46" s="118" t="s">
        <v>76</v>
      </c>
      <c r="D46" s="144">
        <v>4555</v>
      </c>
      <c r="E46" s="144">
        <v>2684</v>
      </c>
      <c r="F46" s="144">
        <v>2390.5</v>
      </c>
      <c r="G46" s="144">
        <v>52.480790340285402</v>
      </c>
      <c r="H46" s="342">
        <v>229729</v>
      </c>
      <c r="I46" s="342">
        <v>192048</v>
      </c>
      <c r="J46" s="145">
        <v>83.597630251296096</v>
      </c>
      <c r="K46" s="386"/>
      <c r="L46" s="386"/>
      <c r="M46" s="387"/>
      <c r="N46" s="492" t="s">
        <v>75</v>
      </c>
      <c r="O46" s="118" t="s">
        <v>76</v>
      </c>
      <c r="P46" s="342">
        <v>205056</v>
      </c>
      <c r="Q46" s="342">
        <v>188596</v>
      </c>
      <c r="R46" s="144">
        <v>91.972924469413229</v>
      </c>
      <c r="S46" s="342">
        <v>24673</v>
      </c>
      <c r="T46" s="342">
        <v>3452</v>
      </c>
      <c r="U46" s="144">
        <v>13.991002310217645</v>
      </c>
      <c r="V46" s="342">
        <v>0</v>
      </c>
      <c r="W46" s="342">
        <v>0</v>
      </c>
      <c r="X46" s="145">
        <v>0</v>
      </c>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row>
    <row r="47" spans="1:208" ht="16.899999999999999" customHeight="1">
      <c r="A47" s="26"/>
      <c r="B47" s="493"/>
      <c r="C47" s="118" t="s">
        <v>77</v>
      </c>
      <c r="D47" s="144">
        <v>1480</v>
      </c>
      <c r="E47" s="144">
        <v>1060</v>
      </c>
      <c r="F47" s="144">
        <v>531.37</v>
      </c>
      <c r="G47" s="144">
        <v>35.903378378378378</v>
      </c>
      <c r="H47" s="342">
        <v>45021</v>
      </c>
      <c r="I47" s="342">
        <v>33972</v>
      </c>
      <c r="J47" s="145">
        <v>75.458119544212693</v>
      </c>
      <c r="K47" s="386"/>
      <c r="L47" s="386"/>
      <c r="M47" s="387"/>
      <c r="N47" s="493"/>
      <c r="O47" s="118" t="s">
        <v>77</v>
      </c>
      <c r="P47" s="342">
        <v>34666</v>
      </c>
      <c r="Q47" s="342">
        <v>26158</v>
      </c>
      <c r="R47" s="144">
        <v>75.457220331160215</v>
      </c>
      <c r="S47" s="342">
        <v>10355</v>
      </c>
      <c r="T47" s="342">
        <v>7814</v>
      </c>
      <c r="U47" s="144">
        <v>75.461129888942537</v>
      </c>
      <c r="V47" s="342">
        <v>0</v>
      </c>
      <c r="W47" s="342">
        <v>0</v>
      </c>
      <c r="X47" s="145">
        <v>0</v>
      </c>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row>
    <row r="48" spans="1:208" ht="16.899999999999999" customHeight="1">
      <c r="A48" s="26"/>
      <c r="B48" s="494"/>
      <c r="C48" s="33" t="s">
        <v>34</v>
      </c>
      <c r="D48" s="142">
        <f t="shared" ref="D48:I48" si="20">SUM(D46:D47)</f>
        <v>6035</v>
      </c>
      <c r="E48" s="142">
        <f t="shared" si="20"/>
        <v>3744</v>
      </c>
      <c r="F48" s="142">
        <f t="shared" si="20"/>
        <v>2921.87</v>
      </c>
      <c r="G48" s="142">
        <f>F48/D48*100</f>
        <v>48.415410107705057</v>
      </c>
      <c r="H48" s="341">
        <f t="shared" si="20"/>
        <v>274750</v>
      </c>
      <c r="I48" s="341">
        <f t="shared" si="20"/>
        <v>226020</v>
      </c>
      <c r="J48" s="143">
        <f>I48/H48*100</f>
        <v>82.263876251137404</v>
      </c>
      <c r="K48" s="386"/>
      <c r="L48" s="386"/>
      <c r="M48" s="387"/>
      <c r="N48" s="494"/>
      <c r="O48" s="33" t="s">
        <v>34</v>
      </c>
      <c r="P48" s="341">
        <f t="shared" ref="P48:X48" si="21">SUM(P46:P47)</f>
        <v>239722</v>
      </c>
      <c r="Q48" s="341">
        <f t="shared" si="21"/>
        <v>214754</v>
      </c>
      <c r="R48" s="142">
        <f>Q48/P48*100</f>
        <v>89.584602164173504</v>
      </c>
      <c r="S48" s="341">
        <f t="shared" si="21"/>
        <v>35028</v>
      </c>
      <c r="T48" s="341">
        <f t="shared" si="21"/>
        <v>11266</v>
      </c>
      <c r="U48" s="142">
        <f>T48/S48*100</f>
        <v>32.162841155646909</v>
      </c>
      <c r="V48" s="341">
        <f t="shared" si="21"/>
        <v>0</v>
      </c>
      <c r="W48" s="341">
        <f t="shared" si="21"/>
        <v>0</v>
      </c>
      <c r="X48" s="143">
        <f t="shared" si="21"/>
        <v>0</v>
      </c>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row>
    <row r="49" spans="1:208" ht="16.899999999999999" customHeight="1">
      <c r="A49" s="26"/>
      <c r="B49" s="77" t="s">
        <v>78</v>
      </c>
      <c r="C49" s="33" t="s">
        <v>79</v>
      </c>
      <c r="D49" s="142">
        <v>4469</v>
      </c>
      <c r="E49" s="142">
        <v>2791</v>
      </c>
      <c r="F49" s="142">
        <v>1607.06</v>
      </c>
      <c r="G49" s="142">
        <v>35.960170060416196</v>
      </c>
      <c r="H49" s="341">
        <v>146808</v>
      </c>
      <c r="I49" s="341">
        <v>129903</v>
      </c>
      <c r="J49" s="143">
        <v>88.484959947686775</v>
      </c>
      <c r="K49" s="386"/>
      <c r="L49" s="386"/>
      <c r="M49" s="387"/>
      <c r="N49" s="77" t="s">
        <v>78</v>
      </c>
      <c r="O49" s="33" t="s">
        <v>79</v>
      </c>
      <c r="P49" s="341">
        <v>129431</v>
      </c>
      <c r="Q49" s="341">
        <v>129366</v>
      </c>
      <c r="R49" s="142">
        <v>99.9497801917624</v>
      </c>
      <c r="S49" s="341">
        <v>17377</v>
      </c>
      <c r="T49" s="341">
        <v>537</v>
      </c>
      <c r="U49" s="142">
        <v>3.0902917649766932</v>
      </c>
      <c r="V49" s="341">
        <v>0</v>
      </c>
      <c r="W49" s="341">
        <v>0</v>
      </c>
      <c r="X49" s="143">
        <v>0</v>
      </c>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row>
    <row r="50" spans="1:208" ht="16.899999999999999" customHeight="1">
      <c r="A50" s="99"/>
      <c r="B50" s="77" t="s">
        <v>80</v>
      </c>
      <c r="C50" s="33" t="s">
        <v>81</v>
      </c>
      <c r="D50" s="142">
        <v>2526</v>
      </c>
      <c r="E50" s="142">
        <v>2296</v>
      </c>
      <c r="F50" s="142">
        <v>802.2</v>
      </c>
      <c r="G50" s="142">
        <v>31.757719714964374</v>
      </c>
      <c r="H50" s="341">
        <v>75174</v>
      </c>
      <c r="I50" s="341">
        <v>61318</v>
      </c>
      <c r="J50" s="143">
        <v>81.568095352116416</v>
      </c>
      <c r="K50" s="386"/>
      <c r="L50" s="386"/>
      <c r="M50" s="387"/>
      <c r="N50" s="77" t="s">
        <v>80</v>
      </c>
      <c r="O50" s="33" t="s">
        <v>81</v>
      </c>
      <c r="P50" s="341">
        <v>62252</v>
      </c>
      <c r="Q50" s="341">
        <v>61318</v>
      </c>
      <c r="R50" s="142">
        <v>98.49964659769968</v>
      </c>
      <c r="S50" s="341">
        <v>12922</v>
      </c>
      <c r="T50" s="341">
        <v>0</v>
      </c>
      <c r="U50" s="142">
        <v>0</v>
      </c>
      <c r="V50" s="341">
        <v>0</v>
      </c>
      <c r="W50" s="341">
        <v>0</v>
      </c>
      <c r="X50" s="143">
        <v>0</v>
      </c>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row>
    <row r="51" spans="1:208" ht="16.899999999999999" customHeight="1">
      <c r="A51" s="26"/>
      <c r="B51" s="117" t="s">
        <v>146</v>
      </c>
      <c r="C51" s="33" t="s">
        <v>83</v>
      </c>
      <c r="D51" s="142">
        <v>8241</v>
      </c>
      <c r="E51" s="142">
        <v>3643.2</v>
      </c>
      <c r="F51" s="142">
        <v>1873</v>
      </c>
      <c r="G51" s="142">
        <v>22.727824293168304</v>
      </c>
      <c r="H51" s="341">
        <v>152120</v>
      </c>
      <c r="I51" s="341">
        <v>105458</v>
      </c>
      <c r="J51" s="143">
        <v>69.325532474362348</v>
      </c>
      <c r="K51" s="386"/>
      <c r="L51" s="386"/>
      <c r="M51" s="387"/>
      <c r="N51" s="117" t="s">
        <v>146</v>
      </c>
      <c r="O51" s="33" t="s">
        <v>83</v>
      </c>
      <c r="P51" s="341">
        <v>105664</v>
      </c>
      <c r="Q51" s="341">
        <v>96130</v>
      </c>
      <c r="R51" s="142">
        <v>90.977059357964876</v>
      </c>
      <c r="S51" s="341">
        <v>46456</v>
      </c>
      <c r="T51" s="341">
        <v>9328</v>
      </c>
      <c r="U51" s="142">
        <v>20.079214740830032</v>
      </c>
      <c r="V51" s="341">
        <v>0</v>
      </c>
      <c r="W51" s="341">
        <v>0</v>
      </c>
      <c r="X51" s="143">
        <v>0</v>
      </c>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row>
    <row r="52" spans="1:208" ht="16.899999999999999" customHeight="1">
      <c r="A52" s="26"/>
      <c r="B52" s="77" t="s">
        <v>84</v>
      </c>
      <c r="C52" s="33" t="s">
        <v>85</v>
      </c>
      <c r="D52" s="142">
        <v>1984</v>
      </c>
      <c r="E52" s="142">
        <v>1810</v>
      </c>
      <c r="F52" s="142">
        <v>614.79999999999995</v>
      </c>
      <c r="G52" s="142">
        <v>30.987903225806452</v>
      </c>
      <c r="H52" s="341">
        <v>65920</v>
      </c>
      <c r="I52" s="341">
        <v>49083</v>
      </c>
      <c r="J52" s="143">
        <v>74.458434466019412</v>
      </c>
      <c r="K52" s="386"/>
      <c r="L52" s="386"/>
      <c r="M52" s="387"/>
      <c r="N52" s="77" t="s">
        <v>84</v>
      </c>
      <c r="O52" s="33" t="s">
        <v>85</v>
      </c>
      <c r="P52" s="341">
        <v>51403</v>
      </c>
      <c r="Q52" s="341">
        <v>49083</v>
      </c>
      <c r="R52" s="142">
        <v>95.486644748360987</v>
      </c>
      <c r="S52" s="341">
        <v>14517</v>
      </c>
      <c r="T52" s="341">
        <v>0</v>
      </c>
      <c r="U52" s="142">
        <v>0</v>
      </c>
      <c r="V52" s="341">
        <v>0</v>
      </c>
      <c r="W52" s="341">
        <v>0</v>
      </c>
      <c r="X52" s="143">
        <v>0</v>
      </c>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row>
    <row r="53" spans="1:208" ht="16.899999999999999" customHeight="1">
      <c r="A53" s="26"/>
      <c r="B53" s="492" t="s">
        <v>86</v>
      </c>
      <c r="C53" s="118" t="s">
        <v>87</v>
      </c>
      <c r="D53" s="144">
        <v>2727</v>
      </c>
      <c r="E53" s="144">
        <v>1616</v>
      </c>
      <c r="F53" s="144">
        <v>782.7</v>
      </c>
      <c r="G53" s="144">
        <v>28.701870187018702</v>
      </c>
      <c r="H53" s="342">
        <v>61761</v>
      </c>
      <c r="I53" s="342">
        <v>45772</v>
      </c>
      <c r="J53" s="145">
        <v>74.111494308706142</v>
      </c>
      <c r="K53" s="386"/>
      <c r="L53" s="386"/>
      <c r="M53" s="387"/>
      <c r="N53" s="492" t="s">
        <v>86</v>
      </c>
      <c r="O53" s="118" t="s">
        <v>87</v>
      </c>
      <c r="P53" s="342">
        <v>43060</v>
      </c>
      <c r="Q53" s="342">
        <v>41553</v>
      </c>
      <c r="R53" s="144">
        <v>96.500232234091968</v>
      </c>
      <c r="S53" s="342">
        <v>18701</v>
      </c>
      <c r="T53" s="342">
        <v>4219</v>
      </c>
      <c r="U53" s="144">
        <v>22.560290893535104</v>
      </c>
      <c r="V53" s="342">
        <v>0</v>
      </c>
      <c r="W53" s="342">
        <v>0</v>
      </c>
      <c r="X53" s="145">
        <v>0</v>
      </c>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row>
    <row r="54" spans="1:208" ht="16.899999999999999" customHeight="1">
      <c r="A54" s="26"/>
      <c r="B54" s="493"/>
      <c r="C54" s="118" t="s">
        <v>152</v>
      </c>
      <c r="D54" s="144">
        <v>2488</v>
      </c>
      <c r="E54" s="144">
        <v>1072</v>
      </c>
      <c r="F54" s="144">
        <v>503.2</v>
      </c>
      <c r="G54" s="144">
        <v>20.225080385852088</v>
      </c>
      <c r="H54" s="342">
        <v>52462</v>
      </c>
      <c r="I54" s="342">
        <v>36523</v>
      </c>
      <c r="J54" s="145">
        <v>69.618009225725288</v>
      </c>
      <c r="K54" s="386"/>
      <c r="L54" s="386"/>
      <c r="M54" s="387"/>
      <c r="N54" s="493"/>
      <c r="O54" s="118" t="s">
        <v>152</v>
      </c>
      <c r="P54" s="342">
        <v>37591</v>
      </c>
      <c r="Q54" s="342">
        <v>35510</v>
      </c>
      <c r="R54" s="144">
        <v>94.464100449575696</v>
      </c>
      <c r="S54" s="342">
        <v>14871</v>
      </c>
      <c r="T54" s="342">
        <v>1013</v>
      </c>
      <c r="U54" s="144">
        <v>6.8119158092932546</v>
      </c>
      <c r="V54" s="342">
        <v>0</v>
      </c>
      <c r="W54" s="342">
        <v>0</v>
      </c>
      <c r="X54" s="145">
        <v>0</v>
      </c>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row>
    <row r="55" spans="1:208" ht="16.899999999999999" customHeight="1">
      <c r="A55" s="26"/>
      <c r="B55" s="494"/>
      <c r="C55" s="33" t="s">
        <v>34</v>
      </c>
      <c r="D55" s="142">
        <f t="shared" ref="D55:I55" si="22">SUM(D53:D54)</f>
        <v>5215</v>
      </c>
      <c r="E55" s="142">
        <f t="shared" si="22"/>
        <v>2688</v>
      </c>
      <c r="F55" s="142">
        <f t="shared" si="22"/>
        <v>1285.9000000000001</v>
      </c>
      <c r="G55" s="142">
        <f>F55/D55*100</f>
        <v>24.65771812080537</v>
      </c>
      <c r="H55" s="341">
        <f t="shared" si="22"/>
        <v>114223</v>
      </c>
      <c r="I55" s="341">
        <f t="shared" si="22"/>
        <v>82295</v>
      </c>
      <c r="J55" s="143">
        <f>I55/H55*100</f>
        <v>72.047661154058289</v>
      </c>
      <c r="K55" s="386"/>
      <c r="L55" s="386"/>
      <c r="M55" s="387"/>
      <c r="N55" s="494"/>
      <c r="O55" s="33" t="s">
        <v>34</v>
      </c>
      <c r="P55" s="341">
        <f t="shared" ref="P55:X55" si="23">SUM(P53:P54)</f>
        <v>80651</v>
      </c>
      <c r="Q55" s="341">
        <f t="shared" si="23"/>
        <v>77063</v>
      </c>
      <c r="R55" s="142">
        <f>Q55/P55*100</f>
        <v>95.551202092968467</v>
      </c>
      <c r="S55" s="341">
        <f t="shared" si="23"/>
        <v>33572</v>
      </c>
      <c r="T55" s="341">
        <f t="shared" si="23"/>
        <v>5232</v>
      </c>
      <c r="U55" s="142">
        <f>T55/S55*100</f>
        <v>15.584415584415584</v>
      </c>
      <c r="V55" s="341">
        <f t="shared" si="23"/>
        <v>0</v>
      </c>
      <c r="W55" s="341">
        <f t="shared" si="23"/>
        <v>0</v>
      </c>
      <c r="X55" s="143">
        <f t="shared" si="23"/>
        <v>0</v>
      </c>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row>
    <row r="56" spans="1:208" ht="16.899999999999999" customHeight="1">
      <c r="A56" s="26"/>
      <c r="B56" s="492" t="s">
        <v>89</v>
      </c>
      <c r="C56" s="118" t="s">
        <v>90</v>
      </c>
      <c r="D56" s="146">
        <v>4097</v>
      </c>
      <c r="E56" s="146">
        <v>1115.4000000000001</v>
      </c>
      <c r="F56" s="146">
        <v>1021.5</v>
      </c>
      <c r="G56" s="146">
        <v>24.932877715401514</v>
      </c>
      <c r="H56" s="344">
        <v>100373</v>
      </c>
      <c r="I56" s="344">
        <v>72839</v>
      </c>
      <c r="J56" s="147">
        <v>72.568320165781628</v>
      </c>
      <c r="K56" s="386"/>
      <c r="L56" s="386"/>
      <c r="M56" s="387"/>
      <c r="N56" s="492" t="s">
        <v>89</v>
      </c>
      <c r="O56" s="118" t="s">
        <v>90</v>
      </c>
      <c r="P56" s="344">
        <v>74794</v>
      </c>
      <c r="Q56" s="344">
        <v>72730</v>
      </c>
      <c r="R56" s="146">
        <v>97.240420354573899</v>
      </c>
      <c r="S56" s="344">
        <v>25579</v>
      </c>
      <c r="T56" s="344">
        <v>109</v>
      </c>
      <c r="U56" s="146">
        <v>0.42613081043043116</v>
      </c>
      <c r="V56" s="344">
        <v>0</v>
      </c>
      <c r="W56" s="344">
        <v>0</v>
      </c>
      <c r="X56" s="147">
        <v>0</v>
      </c>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row>
    <row r="57" spans="1:208" ht="16.899999999999999" customHeight="1">
      <c r="A57" s="26"/>
      <c r="B57" s="493"/>
      <c r="C57" s="118" t="s">
        <v>91</v>
      </c>
      <c r="D57" s="146">
        <v>1773</v>
      </c>
      <c r="E57" s="146">
        <v>846.8</v>
      </c>
      <c r="F57" s="146">
        <v>782.8</v>
      </c>
      <c r="G57" s="146">
        <v>44.151156232374504</v>
      </c>
      <c r="H57" s="344">
        <v>69969</v>
      </c>
      <c r="I57" s="344">
        <v>59184</v>
      </c>
      <c r="J57" s="147">
        <v>84.586030956566489</v>
      </c>
      <c r="K57" s="386"/>
      <c r="L57" s="386"/>
      <c r="M57" s="387"/>
      <c r="N57" s="493"/>
      <c r="O57" s="118" t="s">
        <v>91</v>
      </c>
      <c r="P57" s="344">
        <v>62523</v>
      </c>
      <c r="Q57" s="344">
        <v>59184</v>
      </c>
      <c r="R57" s="146">
        <v>94.65956527997696</v>
      </c>
      <c r="S57" s="344">
        <v>7446</v>
      </c>
      <c r="T57" s="344">
        <v>0</v>
      </c>
      <c r="U57" s="146">
        <v>0</v>
      </c>
      <c r="V57" s="344">
        <v>0</v>
      </c>
      <c r="W57" s="344">
        <v>0</v>
      </c>
      <c r="X57" s="147">
        <v>0</v>
      </c>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row>
    <row r="58" spans="1:208" ht="16.899999999999999" customHeight="1">
      <c r="A58" s="26"/>
      <c r="B58" s="494"/>
      <c r="C58" s="33" t="s">
        <v>34</v>
      </c>
      <c r="D58" s="142">
        <f t="shared" ref="D58:I58" si="24">SUM(D56:D57)</f>
        <v>5870</v>
      </c>
      <c r="E58" s="142">
        <f t="shared" si="24"/>
        <v>1962.2</v>
      </c>
      <c r="F58" s="142">
        <f t="shared" si="24"/>
        <v>1804.3</v>
      </c>
      <c r="G58" s="142">
        <f>F58/D58*100</f>
        <v>30.737649063032368</v>
      </c>
      <c r="H58" s="341">
        <f t="shared" si="24"/>
        <v>170342</v>
      </c>
      <c r="I58" s="341">
        <f t="shared" si="24"/>
        <v>132023</v>
      </c>
      <c r="J58" s="143">
        <f>I58/H58*100</f>
        <v>77.504667081518349</v>
      </c>
      <c r="K58" s="386"/>
      <c r="L58" s="386"/>
      <c r="M58" s="387"/>
      <c r="N58" s="494"/>
      <c r="O58" s="33" t="s">
        <v>34</v>
      </c>
      <c r="P58" s="341">
        <f t="shared" ref="P58:X58" si="25">SUM(P56:P57)</f>
        <v>137317</v>
      </c>
      <c r="Q58" s="341">
        <f t="shared" si="25"/>
        <v>131914</v>
      </c>
      <c r="R58" s="142">
        <f>Q58/P58*100</f>
        <v>96.065308738175176</v>
      </c>
      <c r="S58" s="341">
        <f t="shared" si="25"/>
        <v>33025</v>
      </c>
      <c r="T58" s="341">
        <f t="shared" si="25"/>
        <v>109</v>
      </c>
      <c r="U58" s="142">
        <f>T58/S58*100</f>
        <v>0.33005299015897049</v>
      </c>
      <c r="V58" s="341">
        <f t="shared" si="25"/>
        <v>0</v>
      </c>
      <c r="W58" s="341">
        <f t="shared" si="25"/>
        <v>0</v>
      </c>
      <c r="X58" s="143">
        <f t="shared" si="25"/>
        <v>0</v>
      </c>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row>
    <row r="59" spans="1:208" ht="16.899999999999999" customHeight="1">
      <c r="A59" s="26"/>
      <c r="B59" s="492" t="s">
        <v>92</v>
      </c>
      <c r="C59" s="118" t="s">
        <v>93</v>
      </c>
      <c r="D59" s="144">
        <v>3393</v>
      </c>
      <c r="E59" s="144">
        <v>1011.9</v>
      </c>
      <c r="F59" s="144">
        <v>390.1</v>
      </c>
      <c r="G59" s="144">
        <v>11.497200117889774</v>
      </c>
      <c r="H59" s="342">
        <v>50153</v>
      </c>
      <c r="I59" s="342">
        <v>23256</v>
      </c>
      <c r="J59" s="145">
        <v>46.370107471138319</v>
      </c>
      <c r="K59" s="386"/>
      <c r="L59" s="386"/>
      <c r="M59" s="387"/>
      <c r="N59" s="492" t="s">
        <v>92</v>
      </c>
      <c r="O59" s="118" t="s">
        <v>93</v>
      </c>
      <c r="P59" s="342">
        <v>31856</v>
      </c>
      <c r="Q59" s="342">
        <v>23067</v>
      </c>
      <c r="R59" s="144">
        <v>72.410220994475139</v>
      </c>
      <c r="S59" s="342">
        <v>18297</v>
      </c>
      <c r="T59" s="342">
        <v>189</v>
      </c>
      <c r="U59" s="144">
        <v>1.0329562223315296</v>
      </c>
      <c r="V59" s="342">
        <v>0</v>
      </c>
      <c r="W59" s="342">
        <v>0</v>
      </c>
      <c r="X59" s="145">
        <v>0</v>
      </c>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row>
    <row r="60" spans="1:208" ht="16.899999999999999" customHeight="1">
      <c r="A60" s="26"/>
      <c r="B60" s="493"/>
      <c r="C60" s="118" t="s">
        <v>94</v>
      </c>
      <c r="D60" s="144">
        <v>1595</v>
      </c>
      <c r="E60" s="144">
        <v>747.6</v>
      </c>
      <c r="F60" s="144">
        <v>374.9</v>
      </c>
      <c r="G60" s="144">
        <v>23.504702194357368</v>
      </c>
      <c r="H60" s="342">
        <v>33792</v>
      </c>
      <c r="I60" s="342">
        <v>24889</v>
      </c>
      <c r="J60" s="145">
        <v>73.653527462121218</v>
      </c>
      <c r="K60" s="386"/>
      <c r="L60" s="386"/>
      <c r="M60" s="387"/>
      <c r="N60" s="493"/>
      <c r="O60" s="118" t="s">
        <v>94</v>
      </c>
      <c r="P60" s="342">
        <v>24889</v>
      </c>
      <c r="Q60" s="342">
        <v>24111</v>
      </c>
      <c r="R60" s="144">
        <v>96.874121097673665</v>
      </c>
      <c r="S60" s="342">
        <v>8903</v>
      </c>
      <c r="T60" s="342">
        <v>778</v>
      </c>
      <c r="U60" s="144">
        <v>8.7386274289565318</v>
      </c>
      <c r="V60" s="342">
        <v>0</v>
      </c>
      <c r="W60" s="342">
        <v>0</v>
      </c>
      <c r="X60" s="145">
        <v>0</v>
      </c>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row>
    <row r="61" spans="1:208" ht="16.899999999999999" customHeight="1">
      <c r="A61" s="26"/>
      <c r="B61" s="493"/>
      <c r="C61" s="118" t="s">
        <v>95</v>
      </c>
      <c r="D61" s="144">
        <v>3000</v>
      </c>
      <c r="E61" s="144">
        <v>1247.8</v>
      </c>
      <c r="F61" s="144">
        <v>525.6</v>
      </c>
      <c r="G61" s="144">
        <v>17.52</v>
      </c>
      <c r="H61" s="342">
        <v>44376</v>
      </c>
      <c r="I61" s="342">
        <v>31596</v>
      </c>
      <c r="J61" s="145">
        <v>71.200648999459176</v>
      </c>
      <c r="K61" s="386"/>
      <c r="L61" s="386"/>
      <c r="M61" s="387"/>
      <c r="N61" s="493"/>
      <c r="O61" s="118" t="s">
        <v>95</v>
      </c>
      <c r="P61" s="342">
        <v>40313</v>
      </c>
      <c r="Q61" s="342">
        <v>27835</v>
      </c>
      <c r="R61" s="144">
        <v>69.04720561605437</v>
      </c>
      <c r="S61" s="342">
        <v>4063</v>
      </c>
      <c r="T61" s="342">
        <v>3761</v>
      </c>
      <c r="U61" s="144">
        <v>92.567068668471578</v>
      </c>
      <c r="V61" s="342">
        <v>0</v>
      </c>
      <c r="W61" s="342">
        <v>0</v>
      </c>
      <c r="X61" s="145">
        <v>0</v>
      </c>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row>
    <row r="62" spans="1:208" ht="16.899999999999999" customHeight="1">
      <c r="A62" s="26"/>
      <c r="B62" s="494"/>
      <c r="C62" s="33" t="s">
        <v>34</v>
      </c>
      <c r="D62" s="142">
        <f t="shared" ref="D62:I62" si="26">SUM(D59:D61)</f>
        <v>7988</v>
      </c>
      <c r="E62" s="142">
        <f t="shared" si="26"/>
        <v>3007.3</v>
      </c>
      <c r="F62" s="142">
        <f t="shared" si="26"/>
        <v>1290.5999999999999</v>
      </c>
      <c r="G62" s="142">
        <f>F62/D62*100</f>
        <v>16.156735102653979</v>
      </c>
      <c r="H62" s="341">
        <f t="shared" si="26"/>
        <v>128321</v>
      </c>
      <c r="I62" s="341">
        <f t="shared" si="26"/>
        <v>79741</v>
      </c>
      <c r="J62" s="143">
        <f>I62/H62*100</f>
        <v>62.141816226494498</v>
      </c>
      <c r="K62" s="386"/>
      <c r="L62" s="386"/>
      <c r="M62" s="387"/>
      <c r="N62" s="494"/>
      <c r="O62" s="33" t="s">
        <v>34</v>
      </c>
      <c r="P62" s="341">
        <f t="shared" ref="P62:X62" si="27">SUM(P59:P61)</f>
        <v>97058</v>
      </c>
      <c r="Q62" s="341">
        <f t="shared" si="27"/>
        <v>75013</v>
      </c>
      <c r="R62" s="142">
        <f>Q62/P62*100</f>
        <v>77.28677697871376</v>
      </c>
      <c r="S62" s="341">
        <f t="shared" si="27"/>
        <v>31263</v>
      </c>
      <c r="T62" s="341">
        <f t="shared" si="27"/>
        <v>4728</v>
      </c>
      <c r="U62" s="142">
        <f>T62/S62*100</f>
        <v>15.12330870357931</v>
      </c>
      <c r="V62" s="341">
        <f t="shared" si="27"/>
        <v>0</v>
      </c>
      <c r="W62" s="341">
        <f t="shared" si="27"/>
        <v>0</v>
      </c>
      <c r="X62" s="143">
        <f t="shared" si="27"/>
        <v>0</v>
      </c>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row>
    <row r="63" spans="1:208" ht="16.899999999999999" customHeight="1">
      <c r="A63" s="26"/>
      <c r="B63" s="77" t="s">
        <v>96</v>
      </c>
      <c r="C63" s="58" t="s">
        <v>97</v>
      </c>
      <c r="D63" s="142">
        <v>6045</v>
      </c>
      <c r="E63" s="142">
        <v>507.9</v>
      </c>
      <c r="F63" s="142">
        <v>467.8</v>
      </c>
      <c r="G63" s="142">
        <v>7.7386269644334167</v>
      </c>
      <c r="H63" s="341">
        <v>28886</v>
      </c>
      <c r="I63" s="341">
        <v>15624</v>
      </c>
      <c r="J63" s="143">
        <v>54.088485771654092</v>
      </c>
      <c r="K63" s="386"/>
      <c r="L63" s="386"/>
      <c r="M63" s="387"/>
      <c r="N63" s="77" t="s">
        <v>96</v>
      </c>
      <c r="O63" s="58" t="s">
        <v>97</v>
      </c>
      <c r="P63" s="341">
        <v>17388</v>
      </c>
      <c r="Q63" s="341">
        <v>14459</v>
      </c>
      <c r="R63" s="142">
        <v>83.15504945939729</v>
      </c>
      <c r="S63" s="341">
        <v>11498</v>
      </c>
      <c r="T63" s="341">
        <v>1165</v>
      </c>
      <c r="U63" s="142">
        <v>10.132196903809358</v>
      </c>
      <c r="V63" s="341">
        <v>0</v>
      </c>
      <c r="W63" s="341">
        <v>0</v>
      </c>
      <c r="X63" s="143">
        <v>0</v>
      </c>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row>
    <row r="64" spans="1:208" ht="16.5" customHeight="1">
      <c r="A64" s="26"/>
      <c r="B64" s="499" t="s">
        <v>98</v>
      </c>
      <c r="C64" s="118" t="s">
        <v>99</v>
      </c>
      <c r="D64" s="144">
        <v>3403</v>
      </c>
      <c r="E64" s="144">
        <v>698.8</v>
      </c>
      <c r="F64" s="144">
        <v>415.1</v>
      </c>
      <c r="G64" s="144">
        <v>12.198060534822217</v>
      </c>
      <c r="H64" s="342">
        <v>33079</v>
      </c>
      <c r="I64" s="342">
        <v>22228</v>
      </c>
      <c r="J64" s="145">
        <v>67.196710904199037</v>
      </c>
      <c r="K64" s="386"/>
      <c r="L64" s="386"/>
      <c r="M64" s="387"/>
      <c r="N64" s="499" t="s">
        <v>98</v>
      </c>
      <c r="O64" s="118" t="s">
        <v>99</v>
      </c>
      <c r="P64" s="342">
        <v>21407</v>
      </c>
      <c r="Q64" s="342">
        <v>21407</v>
      </c>
      <c r="R64" s="144">
        <v>100</v>
      </c>
      <c r="S64" s="342">
        <v>11672</v>
      </c>
      <c r="T64" s="342">
        <v>821</v>
      </c>
      <c r="U64" s="144">
        <v>7.0339273474982864</v>
      </c>
      <c r="V64" s="342">
        <v>0</v>
      </c>
      <c r="W64" s="342">
        <v>0</v>
      </c>
      <c r="X64" s="145">
        <v>0</v>
      </c>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row>
    <row r="65" spans="1:208" ht="16.899999999999999" customHeight="1">
      <c r="A65" s="26"/>
      <c r="B65" s="500"/>
      <c r="C65" s="118" t="s">
        <v>100</v>
      </c>
      <c r="D65" s="144">
        <v>1554</v>
      </c>
      <c r="E65" s="144">
        <v>245.9</v>
      </c>
      <c r="F65" s="144">
        <v>170.4</v>
      </c>
      <c r="G65" s="144">
        <v>10.965250965250965</v>
      </c>
      <c r="H65" s="342">
        <v>11280</v>
      </c>
      <c r="I65" s="342">
        <v>5814</v>
      </c>
      <c r="J65" s="145">
        <v>51.542553191489361</v>
      </c>
      <c r="K65" s="386"/>
      <c r="L65" s="386"/>
      <c r="M65" s="387"/>
      <c r="N65" s="500"/>
      <c r="O65" s="118" t="s">
        <v>100</v>
      </c>
      <c r="P65" s="342">
        <v>5924</v>
      </c>
      <c r="Q65" s="342">
        <v>5776</v>
      </c>
      <c r="R65" s="144">
        <v>97.501688048615804</v>
      </c>
      <c r="S65" s="342">
        <v>3429</v>
      </c>
      <c r="T65" s="342">
        <v>38</v>
      </c>
      <c r="U65" s="144">
        <v>1.1081948089822107</v>
      </c>
      <c r="V65" s="342">
        <v>1927</v>
      </c>
      <c r="W65" s="342">
        <v>0</v>
      </c>
      <c r="X65" s="145">
        <v>0</v>
      </c>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row>
    <row r="66" spans="1:208" ht="16.899999999999999" customHeight="1">
      <c r="A66" s="26"/>
      <c r="B66" s="500"/>
      <c r="C66" s="118" t="s">
        <v>101</v>
      </c>
      <c r="D66" s="144">
        <v>2571</v>
      </c>
      <c r="E66" s="144">
        <v>365</v>
      </c>
      <c r="F66" s="144">
        <v>197.4</v>
      </c>
      <c r="G66" s="144">
        <v>7.6779463243873982</v>
      </c>
      <c r="H66" s="342">
        <v>13381</v>
      </c>
      <c r="I66" s="342">
        <v>9101</v>
      </c>
      <c r="J66" s="145">
        <v>68.014348703385394</v>
      </c>
      <c r="K66" s="386"/>
      <c r="L66" s="386"/>
      <c r="M66" s="387"/>
      <c r="N66" s="500"/>
      <c r="O66" s="118" t="s">
        <v>101</v>
      </c>
      <c r="P66" s="342">
        <v>8747</v>
      </c>
      <c r="Q66" s="342">
        <v>8747</v>
      </c>
      <c r="R66" s="144">
        <v>100</v>
      </c>
      <c r="S66" s="342">
        <v>4634</v>
      </c>
      <c r="T66" s="342">
        <v>354</v>
      </c>
      <c r="U66" s="144">
        <v>7.6391886059559777</v>
      </c>
      <c r="V66" s="342">
        <v>0</v>
      </c>
      <c r="W66" s="342">
        <v>0</v>
      </c>
      <c r="X66" s="145">
        <v>0</v>
      </c>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row>
    <row r="67" spans="1:208" ht="16.899999999999999" customHeight="1">
      <c r="A67" s="26"/>
      <c r="B67" s="501"/>
      <c r="C67" s="33" t="s">
        <v>34</v>
      </c>
      <c r="D67" s="142">
        <f t="shared" ref="D67:I67" si="28">SUM(D64:D66)</f>
        <v>7528</v>
      </c>
      <c r="E67" s="142">
        <f t="shared" si="28"/>
        <v>1309.6999999999998</v>
      </c>
      <c r="F67" s="142">
        <f t="shared" si="28"/>
        <v>782.9</v>
      </c>
      <c r="G67" s="142">
        <f>F67/D67*100</f>
        <v>10.399840595111582</v>
      </c>
      <c r="H67" s="341">
        <f t="shared" si="28"/>
        <v>57740</v>
      </c>
      <c r="I67" s="341">
        <f t="shared" si="28"/>
        <v>37143</v>
      </c>
      <c r="J67" s="143">
        <f>I67/H67*100</f>
        <v>64.328022168340837</v>
      </c>
      <c r="K67" s="386"/>
      <c r="L67" s="386"/>
      <c r="M67" s="387"/>
      <c r="N67" s="501"/>
      <c r="O67" s="33" t="s">
        <v>34</v>
      </c>
      <c r="P67" s="341">
        <f t="shared" ref="P67:X67" si="29">SUM(P64:P66)</f>
        <v>36078</v>
      </c>
      <c r="Q67" s="341">
        <f t="shared" si="29"/>
        <v>35930</v>
      </c>
      <c r="R67" s="142">
        <f>Q67/P67*100</f>
        <v>99.589777703863845</v>
      </c>
      <c r="S67" s="341">
        <f t="shared" si="29"/>
        <v>19735</v>
      </c>
      <c r="T67" s="341">
        <f t="shared" si="29"/>
        <v>1213</v>
      </c>
      <c r="U67" s="142">
        <f>T67/S67*100</f>
        <v>6.1464403344312135</v>
      </c>
      <c r="V67" s="341">
        <f t="shared" si="29"/>
        <v>1927</v>
      </c>
      <c r="W67" s="341">
        <f t="shared" si="29"/>
        <v>0</v>
      </c>
      <c r="X67" s="143">
        <f t="shared" si="29"/>
        <v>0</v>
      </c>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row>
    <row r="68" spans="1:208" ht="16.899999999999999" customHeight="1">
      <c r="A68" s="59"/>
      <c r="B68" s="120" t="s">
        <v>102</v>
      </c>
      <c r="C68" s="50" t="s">
        <v>103</v>
      </c>
      <c r="D68" s="142">
        <v>5577</v>
      </c>
      <c r="E68" s="142">
        <v>0</v>
      </c>
      <c r="F68" s="142">
        <v>0</v>
      </c>
      <c r="G68" s="142">
        <v>0</v>
      </c>
      <c r="H68" s="341">
        <v>10874</v>
      </c>
      <c r="I68" s="341">
        <v>0</v>
      </c>
      <c r="J68" s="143">
        <v>0</v>
      </c>
      <c r="K68" s="386"/>
      <c r="L68" s="386"/>
      <c r="M68" s="387"/>
      <c r="N68" s="120" t="s">
        <v>102</v>
      </c>
      <c r="O68" s="50" t="s">
        <v>103</v>
      </c>
      <c r="P68" s="341">
        <v>0</v>
      </c>
      <c r="Q68" s="341">
        <v>0</v>
      </c>
      <c r="R68" s="142">
        <v>0</v>
      </c>
      <c r="S68" s="341">
        <v>0</v>
      </c>
      <c r="T68" s="341">
        <v>0</v>
      </c>
      <c r="U68" s="142">
        <v>0</v>
      </c>
      <c r="V68" s="341">
        <v>10874</v>
      </c>
      <c r="W68" s="341">
        <v>0</v>
      </c>
      <c r="X68" s="143">
        <v>0</v>
      </c>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row>
    <row r="69" spans="1:208" ht="16.899999999999999" customHeight="1" thickBot="1">
      <c r="A69" s="26"/>
      <c r="B69" s="457" t="s">
        <v>153</v>
      </c>
      <c r="C69" s="458"/>
      <c r="D69" s="148">
        <f t="shared" ref="D69:I69" si="30">SUM(D33:D37,D42:D45,D48:D52,D55,D58,D62:D63,D67:D68)</f>
        <v>142377</v>
      </c>
      <c r="E69" s="148">
        <f t="shared" si="30"/>
        <v>52266.299999999996</v>
      </c>
      <c r="F69" s="148">
        <f t="shared" si="30"/>
        <v>26824.9</v>
      </c>
      <c r="G69" s="148">
        <f>F69/D69*100</f>
        <v>18.84075377343251</v>
      </c>
      <c r="H69" s="345">
        <f t="shared" si="30"/>
        <v>2404560</v>
      </c>
      <c r="I69" s="345">
        <f t="shared" si="30"/>
        <v>1757274</v>
      </c>
      <c r="J69" s="149">
        <f>I69/H69*100</f>
        <v>73.080896297035636</v>
      </c>
      <c r="K69" s="386"/>
      <c r="L69" s="386"/>
      <c r="M69" s="387"/>
      <c r="N69" s="457" t="s">
        <v>153</v>
      </c>
      <c r="O69" s="458"/>
      <c r="P69" s="345">
        <f t="shared" ref="P69:W69" si="31">SUM(P33:P37,P42:P45,P48:P52,P55,P58,P62:P63,P67:P68)</f>
        <v>1750995</v>
      </c>
      <c r="Q69" s="345">
        <f t="shared" si="31"/>
        <v>1631455</v>
      </c>
      <c r="R69" s="148">
        <f>Q69/P69*100</f>
        <v>93.173024480366877</v>
      </c>
      <c r="S69" s="345">
        <f t="shared" si="31"/>
        <v>606807</v>
      </c>
      <c r="T69" s="345">
        <f t="shared" si="31"/>
        <v>125092</v>
      </c>
      <c r="U69" s="148">
        <f>T69/S69*100</f>
        <v>20.614791853093323</v>
      </c>
      <c r="V69" s="345">
        <f t="shared" si="31"/>
        <v>35760</v>
      </c>
      <c r="W69" s="345">
        <f t="shared" si="31"/>
        <v>727</v>
      </c>
      <c r="X69" s="149">
        <f>W69/V69*100</f>
        <v>2.032997762863535</v>
      </c>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row>
    <row r="70" spans="1:208" ht="16.899999999999999" customHeight="1">
      <c r="A70" s="26"/>
      <c r="B70" s="121" t="s">
        <v>105</v>
      </c>
      <c r="C70" s="62" t="s">
        <v>106</v>
      </c>
      <c r="D70" s="152">
        <v>15988</v>
      </c>
      <c r="E70" s="152">
        <v>4935.2</v>
      </c>
      <c r="F70" s="152">
        <v>1865.1</v>
      </c>
      <c r="G70" s="152">
        <v>11.665624218163623</v>
      </c>
      <c r="H70" s="347">
        <v>194542</v>
      </c>
      <c r="I70" s="347">
        <v>91388</v>
      </c>
      <c r="J70" s="153">
        <v>46.975974339731266</v>
      </c>
      <c r="K70" s="386"/>
      <c r="L70" s="386"/>
      <c r="M70" s="387"/>
      <c r="N70" s="121" t="s">
        <v>105</v>
      </c>
      <c r="O70" s="62" t="s">
        <v>106</v>
      </c>
      <c r="P70" s="347">
        <v>122489</v>
      </c>
      <c r="Q70" s="347">
        <v>91044</v>
      </c>
      <c r="R70" s="152">
        <v>74.328307031651818</v>
      </c>
      <c r="S70" s="347">
        <v>72053</v>
      </c>
      <c r="T70" s="347">
        <v>344</v>
      </c>
      <c r="U70" s="152">
        <v>0.4774263389449433</v>
      </c>
      <c r="V70" s="347">
        <v>0</v>
      </c>
      <c r="W70" s="347">
        <v>0</v>
      </c>
      <c r="X70" s="153">
        <v>0</v>
      </c>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row>
    <row r="71" spans="1:208" ht="16.899999999999999" customHeight="1">
      <c r="A71" s="99"/>
      <c r="B71" s="122"/>
      <c r="C71" s="43" t="s">
        <v>154</v>
      </c>
      <c r="D71" s="146">
        <v>7378</v>
      </c>
      <c r="E71" s="146">
        <v>1336</v>
      </c>
      <c r="F71" s="146">
        <v>1075.5</v>
      </c>
      <c r="G71" s="146">
        <v>14.577121171049065</v>
      </c>
      <c r="H71" s="344">
        <v>77793</v>
      </c>
      <c r="I71" s="344">
        <v>46142</v>
      </c>
      <c r="J71" s="147">
        <v>59.313820009512419</v>
      </c>
      <c r="K71" s="386"/>
      <c r="L71" s="386"/>
      <c r="M71" s="387"/>
      <c r="N71" s="122"/>
      <c r="O71" s="43" t="s">
        <v>154</v>
      </c>
      <c r="P71" s="344">
        <v>47341</v>
      </c>
      <c r="Q71" s="344">
        <v>43439</v>
      </c>
      <c r="R71" s="146">
        <v>91.757673052956207</v>
      </c>
      <c r="S71" s="344">
        <v>10911</v>
      </c>
      <c r="T71" s="344">
        <v>1118</v>
      </c>
      <c r="U71" s="146">
        <v>10.246540188800294</v>
      </c>
      <c r="V71" s="344">
        <v>19541</v>
      </c>
      <c r="W71" s="344">
        <v>1585</v>
      </c>
      <c r="X71" s="147">
        <v>8.1111509134639999</v>
      </c>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row>
    <row r="72" spans="1:208" ht="16.899999999999999" customHeight="1">
      <c r="A72" s="26"/>
      <c r="B72" s="117" t="s">
        <v>108</v>
      </c>
      <c r="C72" s="33" t="s">
        <v>155</v>
      </c>
      <c r="D72" s="142"/>
      <c r="E72" s="142"/>
      <c r="F72" s="142"/>
      <c r="G72" s="142"/>
      <c r="H72" s="341"/>
      <c r="I72" s="341"/>
      <c r="J72" s="143"/>
      <c r="K72" s="386"/>
      <c r="L72" s="386"/>
      <c r="M72" s="387"/>
      <c r="N72" s="117" t="s">
        <v>108</v>
      </c>
      <c r="O72" s="33" t="s">
        <v>155</v>
      </c>
      <c r="P72" s="341"/>
      <c r="Q72" s="341"/>
      <c r="R72" s="142"/>
      <c r="S72" s="341"/>
      <c r="T72" s="341"/>
      <c r="U72" s="142"/>
      <c r="V72" s="341"/>
      <c r="W72" s="341"/>
      <c r="X72" s="143"/>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row>
    <row r="73" spans="1:208" ht="16.899999999999999" customHeight="1">
      <c r="A73" s="99"/>
      <c r="B73" s="122"/>
      <c r="C73" s="43" t="s">
        <v>156</v>
      </c>
      <c r="D73" s="146">
        <v>13837</v>
      </c>
      <c r="E73" s="146">
        <v>2650.7</v>
      </c>
      <c r="F73" s="146">
        <v>1791.2</v>
      </c>
      <c r="G73" s="146">
        <v>12.945002529450026</v>
      </c>
      <c r="H73" s="344">
        <v>142556</v>
      </c>
      <c r="I73" s="344">
        <v>82673</v>
      </c>
      <c r="J73" s="147">
        <v>57.993349981761554</v>
      </c>
      <c r="K73" s="386"/>
      <c r="L73" s="386"/>
      <c r="M73" s="387"/>
      <c r="N73" s="122"/>
      <c r="O73" s="43" t="s">
        <v>156</v>
      </c>
      <c r="P73" s="344">
        <v>75629</v>
      </c>
      <c r="Q73" s="344">
        <v>67349</v>
      </c>
      <c r="R73" s="146">
        <v>89.05181874677703</v>
      </c>
      <c r="S73" s="344">
        <v>46073</v>
      </c>
      <c r="T73" s="344">
        <v>10607</v>
      </c>
      <c r="U73" s="146">
        <v>23.022160484448591</v>
      </c>
      <c r="V73" s="344">
        <v>20854</v>
      </c>
      <c r="W73" s="344">
        <v>4717</v>
      </c>
      <c r="X73" s="147">
        <v>22.61916179150283</v>
      </c>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row>
    <row r="74" spans="1:208" ht="16.899999999999999" customHeight="1">
      <c r="A74" s="26"/>
      <c r="B74" s="117" t="s">
        <v>111</v>
      </c>
      <c r="C74" s="56" t="s">
        <v>157</v>
      </c>
      <c r="D74" s="142"/>
      <c r="E74" s="142"/>
      <c r="F74" s="142"/>
      <c r="G74" s="142"/>
      <c r="H74" s="341"/>
      <c r="I74" s="341"/>
      <c r="J74" s="143"/>
      <c r="K74" s="386"/>
      <c r="L74" s="386"/>
      <c r="M74" s="387"/>
      <c r="N74" s="117" t="s">
        <v>111</v>
      </c>
      <c r="O74" s="56" t="s">
        <v>157</v>
      </c>
      <c r="P74" s="341"/>
      <c r="Q74" s="341"/>
      <c r="R74" s="142"/>
      <c r="S74" s="341"/>
      <c r="T74" s="341"/>
      <c r="U74" s="142"/>
      <c r="V74" s="341"/>
      <c r="W74" s="341"/>
      <c r="X74" s="143"/>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row>
    <row r="75" spans="1:208" ht="16.899999999999999" customHeight="1">
      <c r="A75" s="26"/>
      <c r="B75" s="492" t="s">
        <v>113</v>
      </c>
      <c r="C75" s="127" t="s">
        <v>158</v>
      </c>
      <c r="D75" s="144"/>
      <c r="E75" s="144"/>
      <c r="F75" s="144"/>
      <c r="G75" s="144"/>
      <c r="H75" s="342"/>
      <c r="I75" s="342"/>
      <c r="J75" s="145"/>
      <c r="K75" s="386"/>
      <c r="L75" s="386"/>
      <c r="M75" s="387"/>
      <c r="N75" s="492" t="s">
        <v>113</v>
      </c>
      <c r="O75" s="127" t="s">
        <v>158</v>
      </c>
      <c r="P75" s="342"/>
      <c r="Q75" s="342"/>
      <c r="R75" s="144"/>
      <c r="S75" s="342"/>
      <c r="T75" s="342"/>
      <c r="U75" s="144"/>
      <c r="V75" s="342"/>
      <c r="W75" s="342"/>
      <c r="X75" s="145"/>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row>
    <row r="76" spans="1:208" ht="16.899999999999999" customHeight="1">
      <c r="A76" s="26"/>
      <c r="B76" s="493"/>
      <c r="C76" s="128" t="s">
        <v>115</v>
      </c>
      <c r="D76" s="144">
        <v>3348</v>
      </c>
      <c r="E76" s="144">
        <v>156</v>
      </c>
      <c r="F76" s="144">
        <v>28.44</v>
      </c>
      <c r="G76" s="144">
        <v>0.84946236559139787</v>
      </c>
      <c r="H76" s="342">
        <v>11059</v>
      </c>
      <c r="I76" s="342">
        <v>801</v>
      </c>
      <c r="J76" s="145">
        <v>7.2429695270820149</v>
      </c>
      <c r="K76" s="386"/>
      <c r="L76" s="386"/>
      <c r="M76" s="387"/>
      <c r="N76" s="493"/>
      <c r="O76" s="128" t="s">
        <v>115</v>
      </c>
      <c r="P76" s="342">
        <v>0</v>
      </c>
      <c r="Q76" s="342">
        <v>0</v>
      </c>
      <c r="R76" s="144">
        <v>0</v>
      </c>
      <c r="S76" s="342">
        <v>0</v>
      </c>
      <c r="T76" s="342">
        <v>0</v>
      </c>
      <c r="U76" s="144">
        <v>0</v>
      </c>
      <c r="V76" s="342">
        <v>11059</v>
      </c>
      <c r="W76" s="342">
        <v>801</v>
      </c>
      <c r="X76" s="145">
        <v>7.2429695270820149</v>
      </c>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row>
    <row r="77" spans="1:208" ht="16.899999999999999" customHeight="1">
      <c r="A77" s="26"/>
      <c r="B77" s="493"/>
      <c r="C77" s="129" t="s">
        <v>116</v>
      </c>
      <c r="D77" s="144">
        <v>2317</v>
      </c>
      <c r="E77" s="144">
        <v>137.6</v>
      </c>
      <c r="F77" s="144">
        <v>130</v>
      </c>
      <c r="G77" s="144">
        <v>5.6107034958998705</v>
      </c>
      <c r="H77" s="342">
        <v>13341</v>
      </c>
      <c r="I77" s="342">
        <v>1660</v>
      </c>
      <c r="J77" s="145">
        <v>12.442845363915749</v>
      </c>
      <c r="K77" s="386"/>
      <c r="L77" s="386"/>
      <c r="M77" s="387"/>
      <c r="N77" s="493"/>
      <c r="O77" s="129" t="s">
        <v>116</v>
      </c>
      <c r="P77" s="342">
        <v>0</v>
      </c>
      <c r="Q77" s="342">
        <v>0</v>
      </c>
      <c r="R77" s="144">
        <v>0</v>
      </c>
      <c r="S77" s="342">
        <v>0</v>
      </c>
      <c r="T77" s="342">
        <v>0</v>
      </c>
      <c r="U77" s="144">
        <v>0</v>
      </c>
      <c r="V77" s="342">
        <v>13341</v>
      </c>
      <c r="W77" s="342">
        <v>1660</v>
      </c>
      <c r="X77" s="145">
        <v>12.442845363915749</v>
      </c>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row>
    <row r="78" spans="1:208" ht="16.899999999999999" customHeight="1">
      <c r="A78" s="26"/>
      <c r="B78" s="493"/>
      <c r="C78" s="128" t="s">
        <v>117</v>
      </c>
      <c r="D78" s="144">
        <v>2921</v>
      </c>
      <c r="E78" s="144">
        <v>457</v>
      </c>
      <c r="F78" s="144">
        <v>158.4</v>
      </c>
      <c r="G78" s="144">
        <v>5.4228004108182137</v>
      </c>
      <c r="H78" s="342">
        <v>30769</v>
      </c>
      <c r="I78" s="342">
        <v>4793</v>
      </c>
      <c r="J78" s="145">
        <v>15.577366830251227</v>
      </c>
      <c r="K78" s="386"/>
      <c r="L78" s="386"/>
      <c r="M78" s="387"/>
      <c r="N78" s="493"/>
      <c r="O78" s="128" t="s">
        <v>117</v>
      </c>
      <c r="P78" s="342">
        <v>0</v>
      </c>
      <c r="Q78" s="342">
        <v>0</v>
      </c>
      <c r="R78" s="144">
        <v>0</v>
      </c>
      <c r="S78" s="342">
        <v>0</v>
      </c>
      <c r="T78" s="342">
        <v>0</v>
      </c>
      <c r="U78" s="144">
        <v>0</v>
      </c>
      <c r="V78" s="342">
        <v>30769</v>
      </c>
      <c r="W78" s="342">
        <v>4793</v>
      </c>
      <c r="X78" s="145">
        <v>15.577366830251227</v>
      </c>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row>
    <row r="79" spans="1:208" ht="16.899999999999999" customHeight="1">
      <c r="A79" s="26"/>
      <c r="B79" s="494"/>
      <c r="C79" s="33" t="s">
        <v>34</v>
      </c>
      <c r="D79" s="142">
        <f t="shared" ref="D79:I79" si="32">SUM(D75:D78)</f>
        <v>8586</v>
      </c>
      <c r="E79" s="142">
        <f t="shared" si="32"/>
        <v>750.6</v>
      </c>
      <c r="F79" s="142">
        <f t="shared" si="32"/>
        <v>316.84000000000003</v>
      </c>
      <c r="G79" s="142">
        <f>F79/D79*100</f>
        <v>3.6901933379920808</v>
      </c>
      <c r="H79" s="341">
        <f t="shared" si="32"/>
        <v>55169</v>
      </c>
      <c r="I79" s="341">
        <f t="shared" si="32"/>
        <v>7254</v>
      </c>
      <c r="J79" s="143">
        <f>I79/H79*100</f>
        <v>13.148688575105586</v>
      </c>
      <c r="K79" s="386"/>
      <c r="L79" s="386"/>
      <c r="M79" s="387"/>
      <c r="N79" s="494"/>
      <c r="O79" s="33" t="s">
        <v>34</v>
      </c>
      <c r="P79" s="341">
        <f t="shared" ref="P79:W79" si="33">SUM(P75:P78)</f>
        <v>0</v>
      </c>
      <c r="Q79" s="341">
        <f t="shared" si="33"/>
        <v>0</v>
      </c>
      <c r="R79" s="142">
        <f t="shared" si="33"/>
        <v>0</v>
      </c>
      <c r="S79" s="341">
        <f t="shared" si="33"/>
        <v>0</v>
      </c>
      <c r="T79" s="341">
        <f t="shared" si="33"/>
        <v>0</v>
      </c>
      <c r="U79" s="142">
        <f t="shared" si="33"/>
        <v>0</v>
      </c>
      <c r="V79" s="341">
        <f t="shared" si="33"/>
        <v>55169</v>
      </c>
      <c r="W79" s="341">
        <f t="shared" si="33"/>
        <v>7254</v>
      </c>
      <c r="X79" s="143">
        <f>W79/V79*100</f>
        <v>13.148688575105586</v>
      </c>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row>
    <row r="80" spans="1:208" ht="16.899999999999999" customHeight="1">
      <c r="A80" s="26"/>
      <c r="B80" s="492" t="s">
        <v>118</v>
      </c>
      <c r="C80" s="127" t="s">
        <v>159</v>
      </c>
      <c r="D80" s="144"/>
      <c r="E80" s="144"/>
      <c r="F80" s="144"/>
      <c r="G80" s="144"/>
      <c r="H80" s="342"/>
      <c r="I80" s="342"/>
      <c r="J80" s="145"/>
      <c r="K80" s="386"/>
      <c r="L80" s="386"/>
      <c r="M80" s="387"/>
      <c r="N80" s="492" t="s">
        <v>118</v>
      </c>
      <c r="O80" s="127" t="s">
        <v>159</v>
      </c>
      <c r="P80" s="342"/>
      <c r="Q80" s="342"/>
      <c r="R80" s="144"/>
      <c r="S80" s="342"/>
      <c r="T80" s="342"/>
      <c r="U80" s="144"/>
      <c r="V80" s="342"/>
      <c r="W80" s="342"/>
      <c r="X80" s="145"/>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row>
    <row r="81" spans="1:208" ht="16.899999999999999" customHeight="1">
      <c r="A81" s="26"/>
      <c r="B81" s="493"/>
      <c r="C81" s="118" t="s">
        <v>120</v>
      </c>
      <c r="D81" s="144">
        <v>6417</v>
      </c>
      <c r="E81" s="144">
        <v>850.2</v>
      </c>
      <c r="F81" s="144">
        <v>496.7</v>
      </c>
      <c r="G81" s="144">
        <v>7.740377123266323</v>
      </c>
      <c r="H81" s="342">
        <v>32755</v>
      </c>
      <c r="I81" s="342">
        <v>8290</v>
      </c>
      <c r="J81" s="145">
        <v>25.309113112501908</v>
      </c>
      <c r="K81" s="386"/>
      <c r="L81" s="386"/>
      <c r="M81" s="387"/>
      <c r="N81" s="493"/>
      <c r="O81" s="118" t="s">
        <v>120</v>
      </c>
      <c r="P81" s="342">
        <v>0</v>
      </c>
      <c r="Q81" s="342">
        <v>0</v>
      </c>
      <c r="R81" s="144">
        <v>0</v>
      </c>
      <c r="S81" s="342">
        <v>0</v>
      </c>
      <c r="T81" s="342">
        <v>0</v>
      </c>
      <c r="U81" s="144">
        <v>0</v>
      </c>
      <c r="V81" s="342">
        <v>32755</v>
      </c>
      <c r="W81" s="342">
        <v>8290</v>
      </c>
      <c r="X81" s="145">
        <v>25.309113112501908</v>
      </c>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row>
    <row r="82" spans="1:208" ht="16.899999999999999" customHeight="1">
      <c r="A82" s="26"/>
      <c r="B82" s="494"/>
      <c r="C82" s="50" t="s">
        <v>34</v>
      </c>
      <c r="D82" s="142">
        <f t="shared" ref="D82:I82" si="34">SUM(D80:D81)</f>
        <v>6417</v>
      </c>
      <c r="E82" s="142">
        <f t="shared" si="34"/>
        <v>850.2</v>
      </c>
      <c r="F82" s="142">
        <f t="shared" si="34"/>
        <v>496.7</v>
      </c>
      <c r="G82" s="142">
        <f>F82/D82*100</f>
        <v>7.740377123266323</v>
      </c>
      <c r="H82" s="341">
        <f t="shared" si="34"/>
        <v>32755</v>
      </c>
      <c r="I82" s="341">
        <f t="shared" si="34"/>
        <v>8290</v>
      </c>
      <c r="J82" s="143">
        <f>I82/H82*100</f>
        <v>25.309113112501908</v>
      </c>
      <c r="K82" s="386"/>
      <c r="L82" s="386"/>
      <c r="M82" s="387"/>
      <c r="N82" s="494"/>
      <c r="O82" s="50" t="s">
        <v>34</v>
      </c>
      <c r="P82" s="341">
        <f t="shared" ref="P82:W82" si="35">SUM(P80:P81)</f>
        <v>0</v>
      </c>
      <c r="Q82" s="341">
        <f t="shared" si="35"/>
        <v>0</v>
      </c>
      <c r="R82" s="142">
        <f t="shared" si="35"/>
        <v>0</v>
      </c>
      <c r="S82" s="341">
        <f t="shared" si="35"/>
        <v>0</v>
      </c>
      <c r="T82" s="341">
        <f t="shared" si="35"/>
        <v>0</v>
      </c>
      <c r="U82" s="142">
        <f t="shared" si="35"/>
        <v>0</v>
      </c>
      <c r="V82" s="341">
        <f t="shared" si="35"/>
        <v>32755</v>
      </c>
      <c r="W82" s="341">
        <f t="shared" si="35"/>
        <v>8290</v>
      </c>
      <c r="X82" s="143">
        <f>W82/V82*100</f>
        <v>25.309113112501908</v>
      </c>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row>
    <row r="83" spans="1:208" ht="16.899999999999999" customHeight="1" thickBot="1">
      <c r="A83" s="26"/>
      <c r="B83" s="457" t="s">
        <v>121</v>
      </c>
      <c r="C83" s="458"/>
      <c r="D83" s="148">
        <f t="shared" ref="D83:I83" si="36">SUM(D70,D72,D74,D79,D82)</f>
        <v>30991</v>
      </c>
      <c r="E83" s="148">
        <f t="shared" si="36"/>
        <v>6536</v>
      </c>
      <c r="F83" s="148">
        <f t="shared" si="36"/>
        <v>2678.64</v>
      </c>
      <c r="G83" s="148">
        <f>F83/D83*100</f>
        <v>8.6432835339292051</v>
      </c>
      <c r="H83" s="345">
        <f t="shared" si="36"/>
        <v>282466</v>
      </c>
      <c r="I83" s="345">
        <f t="shared" si="36"/>
        <v>106932</v>
      </c>
      <c r="J83" s="149">
        <f>I83/H83*100</f>
        <v>37.856591589784259</v>
      </c>
      <c r="K83" s="386"/>
      <c r="L83" s="386"/>
      <c r="M83" s="387"/>
      <c r="N83" s="457" t="s">
        <v>121</v>
      </c>
      <c r="O83" s="458"/>
      <c r="P83" s="345">
        <f t="shared" ref="P83:W83" si="37">SUM(P70,P72,P74,P79,P82)</f>
        <v>122489</v>
      </c>
      <c r="Q83" s="345">
        <f t="shared" si="37"/>
        <v>91044</v>
      </c>
      <c r="R83" s="148">
        <f>Q83/P83*100</f>
        <v>74.328307031651818</v>
      </c>
      <c r="S83" s="345">
        <f t="shared" si="37"/>
        <v>72053</v>
      </c>
      <c r="T83" s="345">
        <f t="shared" si="37"/>
        <v>344</v>
      </c>
      <c r="U83" s="148">
        <f>T83/S83*100</f>
        <v>0.4774263389449433</v>
      </c>
      <c r="V83" s="345">
        <f t="shared" si="37"/>
        <v>87924</v>
      </c>
      <c r="W83" s="345">
        <f t="shared" si="37"/>
        <v>15544</v>
      </c>
      <c r="X83" s="149">
        <f>W83/V83*100</f>
        <v>17.678904508439107</v>
      </c>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row>
    <row r="84" spans="1:208" ht="16.899999999999999" customHeight="1">
      <c r="A84" s="26"/>
      <c r="B84" s="495" t="s">
        <v>122</v>
      </c>
      <c r="C84" s="118" t="s">
        <v>123</v>
      </c>
      <c r="D84" s="146">
        <v>6635</v>
      </c>
      <c r="E84" s="146">
        <v>1438</v>
      </c>
      <c r="F84" s="146">
        <v>978.2</v>
      </c>
      <c r="G84" s="146">
        <v>14.743029389600604</v>
      </c>
      <c r="H84" s="344">
        <v>60829</v>
      </c>
      <c r="I84" s="344">
        <v>34806</v>
      </c>
      <c r="J84" s="147">
        <v>57.219418369527695</v>
      </c>
      <c r="K84" s="386"/>
      <c r="L84" s="386"/>
      <c r="M84" s="387"/>
      <c r="N84" s="495" t="s">
        <v>122</v>
      </c>
      <c r="O84" s="118" t="s">
        <v>123</v>
      </c>
      <c r="P84" s="344">
        <v>0</v>
      </c>
      <c r="Q84" s="344">
        <v>0</v>
      </c>
      <c r="R84" s="146">
        <v>0</v>
      </c>
      <c r="S84" s="344">
        <v>0</v>
      </c>
      <c r="T84" s="344">
        <v>0</v>
      </c>
      <c r="U84" s="146">
        <v>0</v>
      </c>
      <c r="V84" s="344">
        <v>60829</v>
      </c>
      <c r="W84" s="344">
        <v>34806</v>
      </c>
      <c r="X84" s="147">
        <v>57.219418369527695</v>
      </c>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row>
    <row r="85" spans="1:208" ht="16.899999999999999" customHeight="1">
      <c r="A85" s="26"/>
      <c r="B85" s="493"/>
      <c r="C85" s="118" t="s">
        <v>124</v>
      </c>
      <c r="D85" s="144">
        <v>789</v>
      </c>
      <c r="E85" s="144">
        <v>146.9</v>
      </c>
      <c r="F85" s="144">
        <v>115.1</v>
      </c>
      <c r="G85" s="144">
        <v>14.588086185044361</v>
      </c>
      <c r="H85" s="342">
        <v>8051</v>
      </c>
      <c r="I85" s="342">
        <v>3209</v>
      </c>
      <c r="J85" s="145">
        <v>39.858402682896532</v>
      </c>
      <c r="K85" s="386"/>
      <c r="L85" s="386"/>
      <c r="M85" s="387"/>
      <c r="N85" s="493"/>
      <c r="O85" s="118" t="s">
        <v>124</v>
      </c>
      <c r="P85" s="342">
        <v>0</v>
      </c>
      <c r="Q85" s="342">
        <v>0</v>
      </c>
      <c r="R85" s="144">
        <v>0</v>
      </c>
      <c r="S85" s="342">
        <v>0</v>
      </c>
      <c r="T85" s="342">
        <v>0</v>
      </c>
      <c r="U85" s="144">
        <v>0</v>
      </c>
      <c r="V85" s="342">
        <v>8051</v>
      </c>
      <c r="W85" s="342">
        <v>3209</v>
      </c>
      <c r="X85" s="145">
        <v>39.858402682896532</v>
      </c>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row>
    <row r="86" spans="1:208" ht="16.899999999999999" customHeight="1">
      <c r="A86" s="26"/>
      <c r="B86" s="493"/>
      <c r="C86" s="128" t="s">
        <v>125</v>
      </c>
      <c r="D86" s="144">
        <v>358</v>
      </c>
      <c r="E86" s="144">
        <v>225.1</v>
      </c>
      <c r="F86" s="144">
        <v>225.1</v>
      </c>
      <c r="G86" s="144">
        <v>62.877094972067042</v>
      </c>
      <c r="H86" s="342">
        <v>9455</v>
      </c>
      <c r="I86" s="342">
        <v>5886</v>
      </c>
      <c r="J86" s="145">
        <v>62.252776308831301</v>
      </c>
      <c r="K86" s="386"/>
      <c r="L86" s="386"/>
      <c r="M86" s="387"/>
      <c r="N86" s="493"/>
      <c r="O86" s="128" t="s">
        <v>125</v>
      </c>
      <c r="P86" s="342">
        <v>0</v>
      </c>
      <c r="Q86" s="342">
        <v>0</v>
      </c>
      <c r="R86" s="144">
        <v>0</v>
      </c>
      <c r="S86" s="342">
        <v>0</v>
      </c>
      <c r="T86" s="342">
        <v>0</v>
      </c>
      <c r="U86" s="144">
        <v>0</v>
      </c>
      <c r="V86" s="342">
        <v>9455</v>
      </c>
      <c r="W86" s="342">
        <v>5886</v>
      </c>
      <c r="X86" s="145">
        <v>62.252776308831301</v>
      </c>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row>
    <row r="87" spans="1:208" ht="16.899999999999999" customHeight="1">
      <c r="A87" s="26"/>
      <c r="B87" s="494"/>
      <c r="C87" s="33" t="s">
        <v>34</v>
      </c>
      <c r="D87" s="142">
        <f t="shared" ref="D87:I87" si="38">SUM(D84:D86)</f>
        <v>7782</v>
      </c>
      <c r="E87" s="142">
        <f t="shared" si="38"/>
        <v>1810</v>
      </c>
      <c r="F87" s="142">
        <f t="shared" si="38"/>
        <v>1318.3999999999999</v>
      </c>
      <c r="G87" s="142">
        <f>F87/D87*100</f>
        <v>16.94166024158314</v>
      </c>
      <c r="H87" s="341">
        <f t="shared" si="38"/>
        <v>78335</v>
      </c>
      <c r="I87" s="341">
        <f t="shared" si="38"/>
        <v>43901</v>
      </c>
      <c r="J87" s="143">
        <f>I87/H87*100</f>
        <v>56.04263739069382</v>
      </c>
      <c r="K87" s="386"/>
      <c r="L87" s="386"/>
      <c r="M87" s="387"/>
      <c r="N87" s="494"/>
      <c r="O87" s="33" t="s">
        <v>34</v>
      </c>
      <c r="P87" s="341">
        <f t="shared" ref="P87:W87" si="39">SUM(P84:P86)</f>
        <v>0</v>
      </c>
      <c r="Q87" s="341">
        <f t="shared" si="39"/>
        <v>0</v>
      </c>
      <c r="R87" s="142">
        <f t="shared" si="39"/>
        <v>0</v>
      </c>
      <c r="S87" s="341">
        <f t="shared" si="39"/>
        <v>0</v>
      </c>
      <c r="T87" s="341">
        <f t="shared" si="39"/>
        <v>0</v>
      </c>
      <c r="U87" s="142">
        <f t="shared" si="39"/>
        <v>0</v>
      </c>
      <c r="V87" s="341">
        <f t="shared" si="39"/>
        <v>78335</v>
      </c>
      <c r="W87" s="341">
        <f t="shared" si="39"/>
        <v>43901</v>
      </c>
      <c r="X87" s="143">
        <f>W87/V87*100</f>
        <v>56.04263739069382</v>
      </c>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row>
    <row r="88" spans="1:208" ht="16.899999999999999" customHeight="1">
      <c r="A88" s="26"/>
      <c r="B88" s="130" t="s">
        <v>126</v>
      </c>
      <c r="C88" s="76" t="s">
        <v>127</v>
      </c>
      <c r="D88" s="142">
        <v>4068</v>
      </c>
      <c r="E88" s="142">
        <v>0</v>
      </c>
      <c r="F88" s="142">
        <v>0</v>
      </c>
      <c r="G88" s="142">
        <v>0</v>
      </c>
      <c r="H88" s="341">
        <v>11077</v>
      </c>
      <c r="I88" s="341">
        <v>0</v>
      </c>
      <c r="J88" s="143">
        <v>0</v>
      </c>
      <c r="K88" s="386"/>
      <c r="L88" s="386"/>
      <c r="M88" s="387"/>
      <c r="N88" s="130" t="s">
        <v>126</v>
      </c>
      <c r="O88" s="76" t="s">
        <v>127</v>
      </c>
      <c r="P88" s="341">
        <v>0</v>
      </c>
      <c r="Q88" s="341">
        <v>0</v>
      </c>
      <c r="R88" s="142">
        <v>0</v>
      </c>
      <c r="S88" s="341">
        <v>0</v>
      </c>
      <c r="T88" s="341">
        <v>0</v>
      </c>
      <c r="U88" s="142">
        <v>0</v>
      </c>
      <c r="V88" s="341">
        <v>11077</v>
      </c>
      <c r="W88" s="341">
        <v>0</v>
      </c>
      <c r="X88" s="143">
        <v>0</v>
      </c>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row>
    <row r="89" spans="1:208" ht="16.899999999999999" customHeight="1" thickBot="1">
      <c r="A89" s="26"/>
      <c r="B89" s="457" t="s">
        <v>128</v>
      </c>
      <c r="C89" s="458"/>
      <c r="D89" s="148">
        <f t="shared" ref="D89:I89" si="40">SUM(D87:D88)</f>
        <v>11850</v>
      </c>
      <c r="E89" s="148">
        <f t="shared" si="40"/>
        <v>1810</v>
      </c>
      <c r="F89" s="148">
        <f t="shared" si="40"/>
        <v>1318.3999999999999</v>
      </c>
      <c r="G89" s="148">
        <f>F89/D89*100</f>
        <v>11.12573839662447</v>
      </c>
      <c r="H89" s="345">
        <f t="shared" si="40"/>
        <v>89412</v>
      </c>
      <c r="I89" s="345">
        <f t="shared" si="40"/>
        <v>43901</v>
      </c>
      <c r="J89" s="149">
        <f>I89/H89*100</f>
        <v>49.099673421912051</v>
      </c>
      <c r="K89" s="386"/>
      <c r="L89" s="386"/>
      <c r="M89" s="387"/>
      <c r="N89" s="457" t="s">
        <v>128</v>
      </c>
      <c r="O89" s="458"/>
      <c r="P89" s="345">
        <f t="shared" ref="P89:W89" si="41">SUM(P87:P88)</f>
        <v>0</v>
      </c>
      <c r="Q89" s="345">
        <f t="shared" si="41"/>
        <v>0</v>
      </c>
      <c r="R89" s="148">
        <f t="shared" si="41"/>
        <v>0</v>
      </c>
      <c r="S89" s="345">
        <f t="shared" si="41"/>
        <v>0</v>
      </c>
      <c r="T89" s="345">
        <f t="shared" si="41"/>
        <v>0</v>
      </c>
      <c r="U89" s="148">
        <f t="shared" si="41"/>
        <v>0</v>
      </c>
      <c r="V89" s="345">
        <f t="shared" si="41"/>
        <v>89412</v>
      </c>
      <c r="W89" s="345">
        <f t="shared" si="41"/>
        <v>43901</v>
      </c>
      <c r="X89" s="149">
        <f>W89/V89*100</f>
        <v>49.099673421912051</v>
      </c>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row>
    <row r="90" spans="1:208" ht="16.899999999999999" customHeight="1">
      <c r="A90" s="26"/>
      <c r="B90" s="77"/>
      <c r="C90" s="118" t="s">
        <v>129</v>
      </c>
      <c r="D90" s="146">
        <v>0</v>
      </c>
      <c r="E90" s="146">
        <v>258.10000000000002</v>
      </c>
      <c r="F90" s="146">
        <v>258.10000000000002</v>
      </c>
      <c r="G90" s="146">
        <v>0</v>
      </c>
      <c r="H90" s="344">
        <v>6823</v>
      </c>
      <c r="I90" s="344">
        <v>4637</v>
      </c>
      <c r="J90" s="147">
        <v>67.961307342811082</v>
      </c>
      <c r="K90" s="386"/>
      <c r="L90" s="386"/>
      <c r="M90" s="387"/>
      <c r="N90" s="77"/>
      <c r="O90" s="118" t="s">
        <v>129</v>
      </c>
      <c r="P90" s="344">
        <v>0</v>
      </c>
      <c r="Q90" s="344">
        <v>0</v>
      </c>
      <c r="R90" s="146">
        <v>0</v>
      </c>
      <c r="S90" s="344">
        <v>0</v>
      </c>
      <c r="T90" s="344">
        <v>0</v>
      </c>
      <c r="U90" s="146">
        <v>0</v>
      </c>
      <c r="V90" s="344">
        <v>6823</v>
      </c>
      <c r="W90" s="344">
        <v>4637</v>
      </c>
      <c r="X90" s="147">
        <v>67.961307342811082</v>
      </c>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row>
    <row r="91" spans="1:208" ht="16.899999999999999" customHeight="1" thickBot="1">
      <c r="A91" s="26"/>
      <c r="B91" s="77"/>
      <c r="C91" s="118" t="s">
        <v>130</v>
      </c>
      <c r="D91" s="154">
        <v>0</v>
      </c>
      <c r="E91" s="154">
        <v>0</v>
      </c>
      <c r="F91" s="154">
        <v>0</v>
      </c>
      <c r="G91" s="154">
        <v>0</v>
      </c>
      <c r="H91" s="348">
        <v>2681</v>
      </c>
      <c r="I91" s="348">
        <v>0</v>
      </c>
      <c r="J91" s="155">
        <v>0</v>
      </c>
      <c r="K91" s="386"/>
      <c r="L91" s="386"/>
      <c r="M91" s="387"/>
      <c r="N91" s="77"/>
      <c r="O91" s="118" t="s">
        <v>130</v>
      </c>
      <c r="P91" s="348">
        <v>0</v>
      </c>
      <c r="Q91" s="348">
        <v>0</v>
      </c>
      <c r="R91" s="154">
        <v>0</v>
      </c>
      <c r="S91" s="348">
        <v>0</v>
      </c>
      <c r="T91" s="348">
        <v>0</v>
      </c>
      <c r="U91" s="154">
        <v>0</v>
      </c>
      <c r="V91" s="348">
        <v>2681</v>
      </c>
      <c r="W91" s="348">
        <v>0</v>
      </c>
      <c r="X91" s="155">
        <v>0</v>
      </c>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row>
    <row r="92" spans="1:208" s="157" customFormat="1" ht="16.899999999999999" customHeight="1" thickTop="1">
      <c r="A92" s="26"/>
      <c r="B92" s="449" t="s">
        <v>131</v>
      </c>
      <c r="C92" s="450"/>
      <c r="D92" s="344"/>
      <c r="E92" s="344"/>
      <c r="F92" s="344"/>
      <c r="G92" s="344"/>
      <c r="H92" s="344"/>
      <c r="I92" s="344"/>
      <c r="J92" s="411"/>
      <c r="K92" s="386"/>
      <c r="L92" s="386"/>
      <c r="M92" s="387"/>
      <c r="N92" s="449" t="s">
        <v>131</v>
      </c>
      <c r="O92" s="450"/>
      <c r="P92" s="344"/>
      <c r="Q92" s="344"/>
      <c r="R92" s="344"/>
      <c r="S92" s="344"/>
      <c r="T92" s="344"/>
      <c r="U92" s="344"/>
      <c r="V92" s="344"/>
      <c r="W92" s="344"/>
      <c r="X92" s="411"/>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c r="CF92" s="156"/>
      <c r="CG92" s="156"/>
      <c r="CH92" s="156"/>
      <c r="CI92" s="156"/>
      <c r="CJ92" s="156"/>
      <c r="CK92" s="156"/>
      <c r="CL92" s="156"/>
      <c r="CM92" s="156"/>
      <c r="CN92" s="156"/>
      <c r="CO92" s="156"/>
      <c r="CP92" s="156"/>
      <c r="CQ92" s="156"/>
      <c r="CR92" s="156"/>
      <c r="CS92" s="156"/>
      <c r="CT92" s="156"/>
      <c r="CU92" s="156"/>
      <c r="CV92" s="156"/>
      <c r="CW92" s="156"/>
      <c r="CX92" s="156"/>
      <c r="CY92" s="156"/>
      <c r="CZ92" s="156"/>
      <c r="DA92" s="156"/>
      <c r="DB92" s="156"/>
      <c r="DC92" s="156"/>
      <c r="DD92" s="156"/>
      <c r="DE92" s="156"/>
      <c r="DF92" s="156"/>
      <c r="DG92" s="156"/>
      <c r="DH92" s="156"/>
      <c r="DI92" s="156"/>
      <c r="DJ92" s="156"/>
      <c r="DK92" s="156"/>
      <c r="DL92" s="156"/>
      <c r="DM92" s="156"/>
      <c r="DN92" s="156"/>
      <c r="DO92" s="156"/>
      <c r="DP92" s="156"/>
      <c r="DQ92" s="156"/>
      <c r="DR92" s="156"/>
      <c r="DS92" s="156"/>
      <c r="DT92" s="156"/>
      <c r="DU92" s="156"/>
      <c r="DV92" s="156"/>
      <c r="DW92" s="156"/>
      <c r="DX92" s="156"/>
      <c r="DY92" s="156"/>
      <c r="DZ92" s="156"/>
      <c r="EA92" s="156"/>
      <c r="EB92" s="156"/>
      <c r="EC92" s="156"/>
      <c r="ED92" s="156"/>
      <c r="EE92" s="156"/>
      <c r="EF92" s="156"/>
      <c r="EG92" s="156"/>
      <c r="EH92" s="156"/>
      <c r="EI92" s="156"/>
      <c r="EJ92" s="156"/>
      <c r="EK92" s="156"/>
      <c r="EL92" s="156"/>
      <c r="EM92" s="156"/>
      <c r="EN92" s="156"/>
      <c r="EO92" s="156"/>
      <c r="EP92" s="156"/>
      <c r="EQ92" s="156"/>
      <c r="ER92" s="156"/>
      <c r="ES92" s="156"/>
      <c r="ET92" s="156"/>
      <c r="EU92" s="156"/>
      <c r="EV92" s="156"/>
      <c r="EW92" s="156"/>
      <c r="EX92" s="156"/>
      <c r="EY92" s="156"/>
      <c r="EZ92" s="156"/>
      <c r="FA92" s="156"/>
      <c r="FB92" s="156"/>
      <c r="FC92" s="156"/>
      <c r="FD92" s="156"/>
      <c r="FE92" s="156"/>
      <c r="FF92" s="156"/>
      <c r="FG92" s="156"/>
      <c r="FH92" s="156"/>
      <c r="FI92" s="156"/>
      <c r="FJ92" s="156"/>
      <c r="FK92" s="156"/>
      <c r="FL92" s="156"/>
      <c r="FM92" s="156"/>
      <c r="FN92" s="156"/>
      <c r="FO92" s="156"/>
      <c r="FP92" s="156"/>
      <c r="FQ92" s="156"/>
      <c r="FR92" s="156"/>
      <c r="FS92" s="156"/>
      <c r="FT92" s="156"/>
      <c r="FU92" s="156"/>
      <c r="FV92" s="156"/>
      <c r="FW92" s="156"/>
      <c r="FX92" s="156"/>
      <c r="FY92" s="156"/>
      <c r="FZ92" s="156"/>
      <c r="GA92" s="156"/>
      <c r="GB92" s="156"/>
      <c r="GC92" s="156"/>
      <c r="GD92" s="156"/>
      <c r="GE92" s="156"/>
      <c r="GF92" s="156"/>
      <c r="GG92" s="156"/>
      <c r="GH92" s="156"/>
      <c r="GI92" s="156"/>
      <c r="GJ92" s="156"/>
      <c r="GK92" s="156"/>
      <c r="GL92" s="156"/>
      <c r="GM92" s="156"/>
      <c r="GN92" s="156"/>
      <c r="GO92" s="156"/>
      <c r="GP92" s="156"/>
      <c r="GQ92" s="156"/>
      <c r="GR92" s="156"/>
      <c r="GS92" s="156"/>
      <c r="GT92" s="156"/>
      <c r="GU92" s="156"/>
      <c r="GV92" s="156"/>
      <c r="GW92" s="156"/>
      <c r="GX92" s="156"/>
      <c r="GY92" s="156"/>
      <c r="GZ92" s="156"/>
    </row>
    <row r="93" spans="1:208" s="157" customFormat="1" ht="16.899999999999999" customHeight="1">
      <c r="A93" s="26"/>
      <c r="B93" s="451" t="s">
        <v>132</v>
      </c>
      <c r="C93" s="452"/>
      <c r="D93" s="144"/>
      <c r="E93" s="144"/>
      <c r="F93" s="144"/>
      <c r="G93" s="144"/>
      <c r="H93" s="342"/>
      <c r="I93" s="342"/>
      <c r="J93" s="145"/>
      <c r="K93" s="386"/>
      <c r="L93" s="386"/>
      <c r="M93" s="387"/>
      <c r="N93" s="451" t="s">
        <v>132</v>
      </c>
      <c r="O93" s="452"/>
      <c r="P93" s="342"/>
      <c r="Q93" s="342"/>
      <c r="R93" s="144"/>
      <c r="S93" s="342"/>
      <c r="T93" s="342"/>
      <c r="U93" s="144"/>
      <c r="V93" s="342"/>
      <c r="W93" s="342"/>
      <c r="X93" s="145"/>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c r="CF93" s="156"/>
      <c r="CG93" s="156"/>
      <c r="CH93" s="156"/>
      <c r="CI93" s="156"/>
      <c r="CJ93" s="156"/>
      <c r="CK93" s="156"/>
      <c r="CL93" s="156"/>
      <c r="CM93" s="156"/>
      <c r="CN93" s="156"/>
      <c r="CO93" s="156"/>
      <c r="CP93" s="156"/>
      <c r="CQ93" s="156"/>
      <c r="CR93" s="156"/>
      <c r="CS93" s="156"/>
      <c r="CT93" s="156"/>
      <c r="CU93" s="156"/>
      <c r="CV93" s="156"/>
      <c r="CW93" s="156"/>
      <c r="CX93" s="156"/>
      <c r="CY93" s="156"/>
      <c r="CZ93" s="156"/>
      <c r="DA93" s="156"/>
      <c r="DB93" s="156"/>
      <c r="DC93" s="156"/>
      <c r="DD93" s="156"/>
      <c r="DE93" s="156"/>
      <c r="DF93" s="156"/>
      <c r="DG93" s="156"/>
      <c r="DH93" s="156"/>
      <c r="DI93" s="156"/>
      <c r="DJ93" s="156"/>
      <c r="DK93" s="156"/>
      <c r="DL93" s="156"/>
      <c r="DM93" s="156"/>
      <c r="DN93" s="156"/>
      <c r="DO93" s="156"/>
      <c r="DP93" s="156"/>
      <c r="DQ93" s="156"/>
      <c r="DR93" s="156"/>
      <c r="DS93" s="156"/>
      <c r="DT93" s="156"/>
      <c r="DU93" s="156"/>
      <c r="DV93" s="156"/>
      <c r="DW93" s="156"/>
      <c r="DX93" s="156"/>
      <c r="DY93" s="156"/>
      <c r="DZ93" s="156"/>
      <c r="EA93" s="156"/>
      <c r="EB93" s="156"/>
      <c r="EC93" s="156"/>
      <c r="ED93" s="156"/>
      <c r="EE93" s="156"/>
      <c r="EF93" s="156"/>
      <c r="EG93" s="156"/>
      <c r="EH93" s="156"/>
      <c r="EI93" s="156"/>
      <c r="EJ93" s="156"/>
      <c r="EK93" s="156"/>
      <c r="EL93" s="156"/>
      <c r="EM93" s="156"/>
      <c r="EN93" s="156"/>
      <c r="EO93" s="156"/>
      <c r="EP93" s="156"/>
      <c r="EQ93" s="156"/>
      <c r="ER93" s="156"/>
      <c r="ES93" s="156"/>
      <c r="ET93" s="156"/>
      <c r="EU93" s="156"/>
      <c r="EV93" s="156"/>
      <c r="EW93" s="156"/>
      <c r="EX93" s="156"/>
      <c r="EY93" s="156"/>
      <c r="EZ93" s="156"/>
      <c r="FA93" s="156"/>
      <c r="FB93" s="156"/>
      <c r="FC93" s="156"/>
      <c r="FD93" s="156"/>
      <c r="FE93" s="156"/>
      <c r="FF93" s="156"/>
      <c r="FG93" s="156"/>
      <c r="FH93" s="156"/>
      <c r="FI93" s="156"/>
      <c r="FJ93" s="156"/>
      <c r="FK93" s="156"/>
      <c r="FL93" s="156"/>
      <c r="FM93" s="156"/>
      <c r="FN93" s="156"/>
      <c r="FO93" s="156"/>
      <c r="FP93" s="156"/>
      <c r="FQ93" s="156"/>
      <c r="FR93" s="156"/>
      <c r="FS93" s="156"/>
      <c r="FT93" s="156"/>
      <c r="FU93" s="156"/>
      <c r="FV93" s="156"/>
      <c r="FW93" s="156"/>
      <c r="FX93" s="156"/>
      <c r="FY93" s="156"/>
      <c r="FZ93" s="156"/>
      <c r="GA93" s="156"/>
      <c r="GB93" s="156"/>
      <c r="GC93" s="156"/>
      <c r="GD93" s="156"/>
      <c r="GE93" s="156"/>
      <c r="GF93" s="156"/>
      <c r="GG93" s="156"/>
      <c r="GH93" s="156"/>
      <c r="GI93" s="156"/>
      <c r="GJ93" s="156"/>
      <c r="GK93" s="156"/>
      <c r="GL93" s="156"/>
      <c r="GM93" s="156"/>
      <c r="GN93" s="156"/>
      <c r="GO93" s="156"/>
      <c r="GP93" s="156"/>
      <c r="GQ93" s="156"/>
      <c r="GR93" s="156"/>
      <c r="GS93" s="156"/>
      <c r="GT93" s="156"/>
      <c r="GU93" s="156"/>
      <c r="GV93" s="156"/>
      <c r="GW93" s="156"/>
      <c r="GX93" s="156"/>
      <c r="GY93" s="156"/>
      <c r="GZ93" s="156"/>
    </row>
    <row r="94" spans="1:208" s="157" customFormat="1" ht="16.899999999999999" customHeight="1">
      <c r="A94" s="26"/>
      <c r="B94" s="453" t="s">
        <v>133</v>
      </c>
      <c r="C94" s="454"/>
      <c r="D94" s="144"/>
      <c r="E94" s="144"/>
      <c r="F94" s="144"/>
      <c r="G94" s="144"/>
      <c r="H94" s="342"/>
      <c r="I94" s="342"/>
      <c r="J94" s="145"/>
      <c r="K94" s="386"/>
      <c r="L94" s="386"/>
      <c r="M94" s="387"/>
      <c r="N94" s="453" t="s">
        <v>133</v>
      </c>
      <c r="O94" s="454"/>
      <c r="P94" s="342"/>
      <c r="Q94" s="342"/>
      <c r="R94" s="144"/>
      <c r="S94" s="342"/>
      <c r="T94" s="342"/>
      <c r="U94" s="144"/>
      <c r="V94" s="342"/>
      <c r="W94" s="342"/>
      <c r="X94" s="145"/>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row>
    <row r="95" spans="1:208" s="157" customFormat="1" ht="16.899999999999999" customHeight="1" thickBot="1">
      <c r="A95" s="26"/>
      <c r="B95" s="455" t="s">
        <v>134</v>
      </c>
      <c r="C95" s="456"/>
      <c r="D95" s="158">
        <f>SUM(D29,D69,D83,D89,D90:D91)</f>
        <v>258763</v>
      </c>
      <c r="E95" s="158">
        <f t="shared" ref="E95:F95" si="42">SUM(E29,E69,E83,E89,E90:E91)</f>
        <v>119284.1</v>
      </c>
      <c r="F95" s="158">
        <f t="shared" si="42"/>
        <v>70119.12999999999</v>
      </c>
      <c r="G95" s="158">
        <f>F95/D95*100</f>
        <v>27.097819239999531</v>
      </c>
      <c r="H95" s="349">
        <f t="shared" ref="H95:I95" si="43">SUM(H29,H69,H83,H89,H90:H91)</f>
        <v>7183260</v>
      </c>
      <c r="I95" s="349">
        <f t="shared" si="43"/>
        <v>5958891</v>
      </c>
      <c r="J95" s="159">
        <f>I95/H95*100</f>
        <v>82.955245946826366</v>
      </c>
      <c r="K95" s="388"/>
      <c r="L95" s="388"/>
      <c r="M95" s="389"/>
      <c r="N95" s="455" t="s">
        <v>134</v>
      </c>
      <c r="O95" s="456"/>
      <c r="P95" s="349">
        <f t="shared" ref="P95:Q95" si="44">SUM(P29,P69,P83,P89,P90:P91)</f>
        <v>5946835</v>
      </c>
      <c r="Q95" s="349">
        <f t="shared" si="44"/>
        <v>5660955</v>
      </c>
      <c r="R95" s="158">
        <f>Q95/P95*100</f>
        <v>95.192736976896114</v>
      </c>
      <c r="S95" s="349">
        <f t="shared" ref="S95:T95" si="45">SUM(S29,S69,S83,S89,S90:S91)</f>
        <v>1002827</v>
      </c>
      <c r="T95" s="349">
        <f t="shared" si="45"/>
        <v>233127</v>
      </c>
      <c r="U95" s="158">
        <f>T95/S95*100</f>
        <v>23.246980785319902</v>
      </c>
      <c r="V95" s="349">
        <f t="shared" ref="V95:W95" si="46">SUM(V29,V69,V83,V89,V90:V91)</f>
        <v>222600</v>
      </c>
      <c r="W95" s="349">
        <f t="shared" si="46"/>
        <v>64809</v>
      </c>
      <c r="X95" s="159">
        <f>W95/V95*100</f>
        <v>29.114555256064691</v>
      </c>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row>
    <row r="96" spans="1:208" ht="16.899999999999999" customHeight="1">
      <c r="A96" s="26"/>
      <c r="B96" s="86" t="s">
        <v>135</v>
      </c>
      <c r="D96" s="258"/>
      <c r="E96" s="269"/>
      <c r="F96" s="269"/>
      <c r="G96" s="88"/>
      <c r="H96" s="311"/>
      <c r="I96" s="311"/>
      <c r="J96" s="88"/>
      <c r="K96" s="88"/>
      <c r="L96" s="88"/>
      <c r="M96" s="88"/>
      <c r="N96" s="86" t="s">
        <v>135</v>
      </c>
      <c r="O96" s="26"/>
      <c r="P96" s="311"/>
      <c r="Q96" s="311"/>
      <c r="R96" s="269"/>
      <c r="S96" s="13"/>
      <c r="T96" s="13"/>
      <c r="U96" s="270"/>
      <c r="V96" s="311"/>
      <c r="W96" s="311"/>
      <c r="X96" s="269"/>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row>
    <row r="97" spans="1:208" s="157" customFormat="1" ht="16.899999999999999" customHeight="1">
      <c r="A97" s="26"/>
      <c r="B97" s="86" t="s">
        <v>160</v>
      </c>
      <c r="C97" s="26"/>
      <c r="D97" s="390"/>
      <c r="E97" s="391"/>
      <c r="F97" s="391"/>
      <c r="G97" s="392"/>
      <c r="H97" s="393"/>
      <c r="I97" s="393"/>
      <c r="J97" s="392"/>
      <c r="K97" s="392"/>
      <c r="L97" s="392"/>
      <c r="M97" s="392"/>
      <c r="N97" s="86" t="s">
        <v>160</v>
      </c>
      <c r="O97" s="26"/>
      <c r="P97" s="393"/>
      <c r="Q97" s="393"/>
      <c r="R97" s="391"/>
      <c r="S97" s="112"/>
      <c r="T97" s="112"/>
      <c r="U97" s="412"/>
      <c r="V97" s="393"/>
      <c r="W97" s="393"/>
      <c r="X97" s="391"/>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row>
    <row r="98" spans="1:208" s="157" customFormat="1" ht="16.899999999999999" customHeight="1">
      <c r="A98" s="26"/>
      <c r="B98" s="96" t="s">
        <v>161</v>
      </c>
      <c r="C98" s="26"/>
      <c r="D98" s="390"/>
      <c r="E98" s="391"/>
      <c r="F98" s="391"/>
      <c r="G98" s="392"/>
      <c r="H98" s="393"/>
      <c r="I98" s="393"/>
      <c r="J98" s="392"/>
      <c r="K98" s="392"/>
      <c r="L98" s="392"/>
      <c r="M98" s="392"/>
      <c r="N98" s="96" t="s">
        <v>161</v>
      </c>
      <c r="O98" s="26"/>
      <c r="P98" s="393"/>
      <c r="Q98" s="393"/>
      <c r="R98" s="391"/>
      <c r="S98" s="112"/>
      <c r="T98" s="112"/>
      <c r="U98" s="412"/>
      <c r="V98" s="393"/>
      <c r="W98" s="393"/>
      <c r="X98" s="391"/>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c r="CF98" s="156"/>
      <c r="CG98" s="156"/>
      <c r="CH98" s="156"/>
      <c r="CI98" s="156"/>
      <c r="CJ98" s="156"/>
      <c r="CK98" s="156"/>
      <c r="CL98" s="156"/>
      <c r="CM98" s="156"/>
      <c r="CN98" s="156"/>
      <c r="CO98" s="156"/>
      <c r="CP98" s="156"/>
      <c r="CQ98" s="156"/>
      <c r="CR98" s="156"/>
      <c r="CS98" s="156"/>
      <c r="CT98" s="156"/>
      <c r="CU98" s="156"/>
      <c r="CV98" s="156"/>
      <c r="CW98" s="156"/>
      <c r="CX98" s="156"/>
      <c r="CY98" s="156"/>
      <c r="CZ98" s="156"/>
      <c r="DA98" s="156"/>
      <c r="DB98" s="156"/>
      <c r="DC98" s="156"/>
      <c r="DD98" s="156"/>
      <c r="DE98" s="156"/>
      <c r="DF98" s="156"/>
      <c r="DG98" s="156"/>
      <c r="DH98" s="156"/>
      <c r="DI98" s="156"/>
      <c r="DJ98" s="156"/>
      <c r="DK98" s="156"/>
      <c r="DL98" s="156"/>
      <c r="DM98" s="156"/>
      <c r="DN98" s="156"/>
      <c r="DO98" s="156"/>
      <c r="DP98" s="156"/>
      <c r="DQ98" s="156"/>
      <c r="DR98" s="156"/>
      <c r="DS98" s="156"/>
      <c r="DT98" s="156"/>
      <c r="DU98" s="156"/>
      <c r="DV98" s="156"/>
      <c r="DW98" s="156"/>
      <c r="DX98" s="156"/>
      <c r="DY98" s="156"/>
      <c r="DZ98" s="156"/>
      <c r="EA98" s="156"/>
      <c r="EB98" s="156"/>
      <c r="EC98" s="156"/>
      <c r="ED98" s="156"/>
      <c r="EE98" s="156"/>
      <c r="EF98" s="156"/>
      <c r="EG98" s="156"/>
      <c r="EH98" s="156"/>
      <c r="EI98" s="156"/>
      <c r="EJ98" s="156"/>
      <c r="EK98" s="156"/>
      <c r="EL98" s="156"/>
      <c r="EM98" s="156"/>
      <c r="EN98" s="156"/>
      <c r="EO98" s="156"/>
      <c r="EP98" s="156"/>
      <c r="EQ98" s="156"/>
      <c r="ER98" s="156"/>
      <c r="ES98" s="156"/>
      <c r="ET98" s="156"/>
      <c r="EU98" s="156"/>
      <c r="EV98" s="156"/>
      <c r="EW98" s="156"/>
      <c r="EX98" s="156"/>
      <c r="EY98" s="156"/>
      <c r="EZ98" s="156"/>
      <c r="FA98" s="156"/>
      <c r="FB98" s="156"/>
      <c r="FC98" s="156"/>
      <c r="FD98" s="156"/>
      <c r="FE98" s="156"/>
      <c r="FF98" s="156"/>
      <c r="FG98" s="156"/>
      <c r="FH98" s="156"/>
      <c r="FI98" s="156"/>
      <c r="FJ98" s="156"/>
      <c r="FK98" s="156"/>
      <c r="FL98" s="156"/>
      <c r="FM98" s="156"/>
      <c r="FN98" s="156"/>
      <c r="FO98" s="156"/>
      <c r="FP98" s="156"/>
      <c r="FQ98" s="156"/>
      <c r="FR98" s="156"/>
      <c r="FS98" s="156"/>
      <c r="FT98" s="156"/>
      <c r="FU98" s="156"/>
      <c r="FV98" s="156"/>
      <c r="FW98" s="156"/>
      <c r="FX98" s="156"/>
      <c r="FY98" s="156"/>
      <c r="FZ98" s="156"/>
      <c r="GA98" s="156"/>
      <c r="GB98" s="156"/>
      <c r="GC98" s="156"/>
      <c r="GD98" s="156"/>
      <c r="GE98" s="156"/>
      <c r="GF98" s="156"/>
      <c r="GG98" s="156"/>
      <c r="GH98" s="156"/>
      <c r="GI98" s="156"/>
      <c r="GJ98" s="156"/>
      <c r="GK98" s="156"/>
      <c r="GL98" s="156"/>
      <c r="GM98" s="156"/>
      <c r="GN98" s="156"/>
      <c r="GO98" s="156"/>
      <c r="GP98" s="156"/>
      <c r="GQ98" s="156"/>
      <c r="GR98" s="156"/>
      <c r="GS98" s="156"/>
      <c r="GT98" s="156"/>
      <c r="GU98" s="156"/>
      <c r="GV98" s="156"/>
      <c r="GW98" s="156"/>
      <c r="GX98" s="156"/>
      <c r="GY98" s="156"/>
      <c r="GZ98" s="156"/>
    </row>
    <row r="99" spans="1:208" ht="16.899999999999999" customHeight="1">
      <c r="A99" s="26"/>
      <c r="B99" s="96" t="s">
        <v>162</v>
      </c>
      <c r="D99" s="258"/>
      <c r="E99" s="269"/>
      <c r="F99" s="269"/>
      <c r="G99" s="88"/>
      <c r="H99" s="311"/>
      <c r="I99" s="311"/>
      <c r="J99" s="88"/>
      <c r="K99" s="88"/>
      <c r="L99" s="88"/>
      <c r="M99" s="88"/>
      <c r="N99" s="96" t="s">
        <v>162</v>
      </c>
      <c r="O99" s="26"/>
      <c r="P99" s="311"/>
      <c r="Q99" s="311"/>
      <c r="R99" s="269"/>
      <c r="S99" s="13"/>
      <c r="T99" s="13"/>
      <c r="U99" s="270"/>
      <c r="V99" s="311"/>
      <c r="W99" s="311"/>
      <c r="X99" s="269"/>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row>
    <row r="100" spans="1:208" ht="16.899999999999999" customHeight="1">
      <c r="A100" s="26"/>
      <c r="B100" s="96" t="s">
        <v>163</v>
      </c>
      <c r="D100" s="258"/>
      <c r="E100" s="269"/>
      <c r="F100" s="269"/>
      <c r="G100" s="88"/>
      <c r="H100" s="311"/>
      <c r="I100" s="311"/>
      <c r="J100" s="88"/>
      <c r="K100" s="88"/>
      <c r="L100" s="88"/>
      <c r="M100" s="88"/>
      <c r="N100" s="96" t="s">
        <v>163</v>
      </c>
      <c r="O100" s="26"/>
      <c r="P100" s="311"/>
      <c r="Q100" s="311"/>
      <c r="R100" s="269"/>
      <c r="S100" s="13"/>
      <c r="T100" s="13"/>
      <c r="U100" s="270"/>
      <c r="V100" s="311"/>
      <c r="W100" s="311"/>
      <c r="X100" s="269"/>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row>
    <row r="101" spans="1:208" ht="16.899999999999999" customHeight="1">
      <c r="A101" s="26"/>
      <c r="B101" s="96" t="s">
        <v>164</v>
      </c>
      <c r="D101" s="258"/>
      <c r="E101" s="269"/>
      <c r="F101" s="269"/>
      <c r="G101" s="88"/>
      <c r="H101" s="311"/>
      <c r="I101" s="311"/>
      <c r="J101" s="88"/>
      <c r="K101" s="88"/>
      <c r="L101" s="88"/>
      <c r="M101" s="88"/>
      <c r="N101" s="96" t="s">
        <v>164</v>
      </c>
      <c r="O101" s="26"/>
      <c r="P101" s="311"/>
      <c r="Q101" s="311"/>
      <c r="R101" s="269"/>
      <c r="S101" s="13"/>
      <c r="T101" s="13"/>
      <c r="U101" s="270"/>
      <c r="V101" s="311"/>
      <c r="W101" s="311"/>
      <c r="X101" s="269"/>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row>
  </sheetData>
  <mergeCells count="51">
    <mergeCell ref="B15:B18"/>
    <mergeCell ref="N15:N18"/>
    <mergeCell ref="B3:B6"/>
    <mergeCell ref="C3:C6"/>
    <mergeCell ref="D3:G3"/>
    <mergeCell ref="H3:J3"/>
    <mergeCell ref="N3:N6"/>
    <mergeCell ref="P3:R3"/>
    <mergeCell ref="S3:U3"/>
    <mergeCell ref="V3:X3"/>
    <mergeCell ref="B11:B14"/>
    <mergeCell ref="N11:N14"/>
    <mergeCell ref="O3:O6"/>
    <mergeCell ref="B25:B28"/>
    <mergeCell ref="N25:N28"/>
    <mergeCell ref="B29:C29"/>
    <mergeCell ref="N29:O29"/>
    <mergeCell ref="B30:B33"/>
    <mergeCell ref="N30:N33"/>
    <mergeCell ref="B38:B42"/>
    <mergeCell ref="N38:N42"/>
    <mergeCell ref="B46:B48"/>
    <mergeCell ref="N46:N48"/>
    <mergeCell ref="B53:B55"/>
    <mergeCell ref="N53:N55"/>
    <mergeCell ref="B56:B58"/>
    <mergeCell ref="N56:N58"/>
    <mergeCell ref="B59:B62"/>
    <mergeCell ref="N59:N62"/>
    <mergeCell ref="B64:B67"/>
    <mergeCell ref="N64:N67"/>
    <mergeCell ref="B69:C69"/>
    <mergeCell ref="N69:O69"/>
    <mergeCell ref="B75:B79"/>
    <mergeCell ref="N75:N79"/>
    <mergeCell ref="B80:B82"/>
    <mergeCell ref="N80:N82"/>
    <mergeCell ref="B83:C83"/>
    <mergeCell ref="N83:O83"/>
    <mergeCell ref="B84:B87"/>
    <mergeCell ref="N84:N87"/>
    <mergeCell ref="B89:C89"/>
    <mergeCell ref="N89:O89"/>
    <mergeCell ref="B95:C95"/>
    <mergeCell ref="N95:O95"/>
    <mergeCell ref="B92:C92"/>
    <mergeCell ref="N92:O92"/>
    <mergeCell ref="B93:C93"/>
    <mergeCell ref="N93:O93"/>
    <mergeCell ref="B94:C94"/>
    <mergeCell ref="N94:O94"/>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69" min="1" max="23" man="1"/>
  </rowBreaks>
  <colBreaks count="1" manualBreakCount="1">
    <brk id="12" max="100"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1:IG340"/>
  <sheetViews>
    <sheetView view="pageBreakPreview" zoomScaleNormal="75" zoomScaleSheetLayoutView="100" workbookViewId="0">
      <pane ySplit="7" topLeftCell="A8" activePane="bottomLeft" state="frozen"/>
      <selection pane="bottomLeft" activeCell="L1" sqref="J1:L1048576"/>
    </sheetView>
  </sheetViews>
  <sheetFormatPr defaultColWidth="7.875" defaultRowHeight="13.5"/>
  <cols>
    <col min="1" max="1" width="2.375" style="1" customWidth="1"/>
    <col min="2" max="2" width="10.25" style="1" customWidth="1"/>
    <col min="3" max="3" width="16.625" style="1" customWidth="1"/>
    <col min="4" max="6" width="10.25" style="260" customWidth="1"/>
    <col min="7" max="10" width="10.25" style="4" customWidth="1"/>
    <col min="11" max="11" width="3.5" style="4" hidden="1" customWidth="1"/>
    <col min="12" max="12" width="10.25" style="4" customWidth="1"/>
    <col min="13" max="13" width="16.625" style="4" customWidth="1"/>
    <col min="14" max="16" width="10.25" style="262" customWidth="1"/>
    <col min="17" max="17" width="10.25" style="5" customWidth="1"/>
    <col min="18" max="20" width="10.25" style="262" customWidth="1"/>
    <col min="21" max="22" width="10.25" style="5" customWidth="1"/>
    <col min="23" max="23" width="16.625" style="5" customWidth="1"/>
    <col min="24" max="25" width="10.25" style="262" customWidth="1"/>
    <col min="26" max="27" width="10.25" style="5" customWidth="1"/>
    <col min="28" max="28" width="10.25" style="262" customWidth="1"/>
    <col min="29" max="31" width="10.25" style="5" customWidth="1"/>
    <col min="32" max="74" width="10.25" style="8" customWidth="1"/>
    <col min="75" max="110" width="10.25" style="1" customWidth="1"/>
    <col min="111" max="16384" width="7.875" style="1"/>
  </cols>
  <sheetData>
    <row r="1" spans="1:241" ht="15" customHeight="1">
      <c r="B1" s="2"/>
      <c r="C1" s="2"/>
      <c r="D1" s="372"/>
      <c r="H1" s="356"/>
      <c r="I1" s="356"/>
      <c r="J1" s="356"/>
      <c r="K1" s="356"/>
      <c r="L1" s="356"/>
      <c r="M1" s="356"/>
      <c r="N1" s="373"/>
      <c r="X1" s="373"/>
    </row>
    <row r="2" spans="1:241" ht="21.75" thickBot="1">
      <c r="B2" s="9" t="s">
        <v>3156</v>
      </c>
      <c r="H2" s="356"/>
      <c r="I2" s="356"/>
      <c r="J2" s="356"/>
      <c r="K2" s="356"/>
      <c r="L2" s="413" t="s">
        <v>3157</v>
      </c>
      <c r="M2" s="356"/>
      <c r="V2" s="413" t="s">
        <v>3158</v>
      </c>
    </row>
    <row r="3" spans="1:241" s="12" customFormat="1" ht="16.899999999999999" customHeight="1">
      <c r="B3" s="469" t="s">
        <v>1</v>
      </c>
      <c r="C3" s="472" t="s">
        <v>2</v>
      </c>
      <c r="D3" s="502" t="s">
        <v>3092</v>
      </c>
      <c r="E3" s="502"/>
      <c r="F3" s="502"/>
      <c r="G3" s="504"/>
      <c r="H3" s="112"/>
      <c r="I3" s="112"/>
      <c r="J3" s="112"/>
      <c r="K3" s="112"/>
      <c r="L3" s="469" t="s">
        <v>1</v>
      </c>
      <c r="M3" s="472" t="s">
        <v>2</v>
      </c>
      <c r="N3" s="503" t="s">
        <v>3093</v>
      </c>
      <c r="O3" s="559"/>
      <c r="P3" s="559"/>
      <c r="Q3" s="561"/>
      <c r="R3" s="502" t="s">
        <v>3094</v>
      </c>
      <c r="S3" s="502"/>
      <c r="T3" s="502"/>
      <c r="U3" s="504"/>
      <c r="V3" s="469" t="s">
        <v>1</v>
      </c>
      <c r="W3" s="472" t="s">
        <v>2</v>
      </c>
      <c r="X3" s="503" t="s">
        <v>3095</v>
      </c>
      <c r="Y3" s="559"/>
      <c r="Z3" s="559"/>
      <c r="AA3" s="561"/>
      <c r="AB3" s="503" t="s">
        <v>3096</v>
      </c>
      <c r="AC3" s="559"/>
      <c r="AD3" s="559"/>
      <c r="AE3" s="560"/>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4"/>
      <c r="BU3" s="14"/>
      <c r="BV3" s="14"/>
    </row>
    <row r="4" spans="1:241" s="12" customFormat="1" ht="16.899999999999999" customHeight="1">
      <c r="B4" s="470"/>
      <c r="C4" s="473"/>
      <c r="D4" s="366" t="s">
        <v>3124</v>
      </c>
      <c r="E4" s="366" t="s">
        <v>169</v>
      </c>
      <c r="F4" s="366" t="s">
        <v>3159</v>
      </c>
      <c r="G4" s="414" t="s">
        <v>3160</v>
      </c>
      <c r="H4" s="379"/>
      <c r="I4" s="379"/>
      <c r="J4" s="379"/>
      <c r="K4" s="379"/>
      <c r="L4" s="470"/>
      <c r="M4" s="473"/>
      <c r="N4" s="366" t="s">
        <v>3124</v>
      </c>
      <c r="O4" s="366" t="s">
        <v>169</v>
      </c>
      <c r="P4" s="366" t="s">
        <v>3159</v>
      </c>
      <c r="Q4" s="415" t="s">
        <v>3161</v>
      </c>
      <c r="R4" s="366" t="s">
        <v>3124</v>
      </c>
      <c r="S4" s="366" t="s">
        <v>169</v>
      </c>
      <c r="T4" s="366" t="s">
        <v>3159</v>
      </c>
      <c r="U4" s="414" t="s">
        <v>3161</v>
      </c>
      <c r="V4" s="470"/>
      <c r="W4" s="473"/>
      <c r="X4" s="366" t="s">
        <v>3124</v>
      </c>
      <c r="Y4" s="366" t="s">
        <v>169</v>
      </c>
      <c r="Z4" s="415" t="s">
        <v>3159</v>
      </c>
      <c r="AA4" s="415" t="s">
        <v>3161</v>
      </c>
      <c r="AB4" s="366" t="s">
        <v>3124</v>
      </c>
      <c r="AC4" s="415" t="s">
        <v>169</v>
      </c>
      <c r="AD4" s="415" t="s">
        <v>3159</v>
      </c>
      <c r="AE4" s="414" t="s">
        <v>3161</v>
      </c>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14"/>
      <c r="BU4" s="14"/>
      <c r="BV4" s="14"/>
    </row>
    <row r="5" spans="1:241" s="12" customFormat="1" ht="16.899999999999999" customHeight="1">
      <c r="B5" s="470"/>
      <c r="C5" s="473"/>
      <c r="D5" s="365"/>
      <c r="E5" s="365" t="s">
        <v>173</v>
      </c>
      <c r="F5" s="365"/>
      <c r="G5" s="137"/>
      <c r="H5" s="379"/>
      <c r="I5" s="379"/>
      <c r="J5" s="379"/>
      <c r="K5" s="379"/>
      <c r="L5" s="470"/>
      <c r="M5" s="473"/>
      <c r="N5" s="365"/>
      <c r="O5" s="365" t="s">
        <v>173</v>
      </c>
      <c r="P5" s="365"/>
      <c r="Q5" s="135"/>
      <c r="R5" s="365"/>
      <c r="S5" s="365" t="s">
        <v>173</v>
      </c>
      <c r="T5" s="365"/>
      <c r="U5" s="137"/>
      <c r="V5" s="470"/>
      <c r="W5" s="473"/>
      <c r="X5" s="365"/>
      <c r="Y5" s="365" t="s">
        <v>173</v>
      </c>
      <c r="Z5" s="135"/>
      <c r="AA5" s="135"/>
      <c r="AB5" s="365"/>
      <c r="AC5" s="135" t="s">
        <v>173</v>
      </c>
      <c r="AD5" s="135"/>
      <c r="AE5" s="137"/>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14"/>
      <c r="BU5" s="14"/>
      <c r="BV5" s="14"/>
    </row>
    <row r="6" spans="1:241" s="12" customFormat="1" ht="16.899999999999999" customHeight="1" thickBot="1">
      <c r="B6" s="471"/>
      <c r="C6" s="474"/>
      <c r="D6" s="338" t="s">
        <v>178</v>
      </c>
      <c r="E6" s="338" t="s">
        <v>178</v>
      </c>
      <c r="F6" s="338" t="s">
        <v>178</v>
      </c>
      <c r="G6" s="139" t="s">
        <v>179</v>
      </c>
      <c r="H6" s="384"/>
      <c r="I6" s="384"/>
      <c r="J6" s="384"/>
      <c r="K6" s="384"/>
      <c r="L6" s="471"/>
      <c r="M6" s="474"/>
      <c r="N6" s="338" t="s">
        <v>178</v>
      </c>
      <c r="O6" s="338" t="s">
        <v>178</v>
      </c>
      <c r="P6" s="338" t="s">
        <v>178</v>
      </c>
      <c r="Q6" s="138" t="s">
        <v>3162</v>
      </c>
      <c r="R6" s="338" t="s">
        <v>178</v>
      </c>
      <c r="S6" s="338" t="s">
        <v>178</v>
      </c>
      <c r="T6" s="338" t="s">
        <v>178</v>
      </c>
      <c r="U6" s="139" t="s">
        <v>3162</v>
      </c>
      <c r="V6" s="471"/>
      <c r="W6" s="474"/>
      <c r="X6" s="338" t="s">
        <v>178</v>
      </c>
      <c r="Y6" s="338" t="s">
        <v>178</v>
      </c>
      <c r="Z6" s="138" t="s">
        <v>178</v>
      </c>
      <c r="AA6" s="138" t="s">
        <v>3162</v>
      </c>
      <c r="AB6" s="338" t="s">
        <v>178</v>
      </c>
      <c r="AC6" s="138" t="s">
        <v>178</v>
      </c>
      <c r="AD6" s="138" t="s">
        <v>178</v>
      </c>
      <c r="AE6" s="139" t="s">
        <v>3162</v>
      </c>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4"/>
      <c r="BU6" s="14"/>
      <c r="BV6" s="14"/>
    </row>
    <row r="7" spans="1:241" ht="16.899999999999999" customHeight="1">
      <c r="A7" s="26"/>
      <c r="B7" s="27" t="s">
        <v>15</v>
      </c>
      <c r="C7" s="28" t="s">
        <v>16</v>
      </c>
      <c r="D7" s="140">
        <v>21749</v>
      </c>
      <c r="E7" s="140">
        <v>11967.7</v>
      </c>
      <c r="F7" s="140">
        <v>4434.6000000000004</v>
      </c>
      <c r="G7" s="153">
        <v>20.389902984045243</v>
      </c>
      <c r="H7" s="388"/>
      <c r="I7" s="388"/>
      <c r="J7" s="388"/>
      <c r="K7" s="388"/>
      <c r="L7" s="27" t="s">
        <v>15</v>
      </c>
      <c r="M7" s="28" t="s">
        <v>16</v>
      </c>
      <c r="N7" s="140">
        <v>11587</v>
      </c>
      <c r="O7" s="140">
        <v>11586.6</v>
      </c>
      <c r="P7" s="140">
        <v>4259.6000000000004</v>
      </c>
      <c r="Q7" s="140">
        <v>36.761888323120736</v>
      </c>
      <c r="R7" s="140">
        <v>10162</v>
      </c>
      <c r="S7" s="140">
        <v>381.1</v>
      </c>
      <c r="T7" s="140">
        <v>175</v>
      </c>
      <c r="U7" s="141">
        <v>1.7221019484353475</v>
      </c>
      <c r="V7" s="27" t="s">
        <v>15</v>
      </c>
      <c r="W7" s="28" t="s">
        <v>16</v>
      </c>
      <c r="X7" s="140">
        <v>0</v>
      </c>
      <c r="Y7" s="140">
        <v>0</v>
      </c>
      <c r="Z7" s="140">
        <v>0</v>
      </c>
      <c r="AA7" s="140">
        <v>0</v>
      </c>
      <c r="AB7" s="140">
        <v>0</v>
      </c>
      <c r="AC7" s="140">
        <v>0</v>
      </c>
      <c r="AD7" s="140">
        <v>0</v>
      </c>
      <c r="AE7" s="141">
        <v>0</v>
      </c>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row>
    <row r="8" spans="1:241" ht="16.899999999999999" customHeight="1">
      <c r="A8" s="26"/>
      <c r="B8" s="459" t="s">
        <v>17</v>
      </c>
      <c r="C8" s="33" t="s">
        <v>18</v>
      </c>
      <c r="D8" s="142">
        <v>6197</v>
      </c>
      <c r="E8" s="142">
        <v>4813</v>
      </c>
      <c r="F8" s="142">
        <v>2845</v>
      </c>
      <c r="G8" s="143">
        <v>45.909310956914631</v>
      </c>
      <c r="H8" s="388"/>
      <c r="I8" s="388"/>
      <c r="J8" s="388"/>
      <c r="K8" s="388"/>
      <c r="L8" s="459" t="s">
        <v>17</v>
      </c>
      <c r="M8" s="33" t="s">
        <v>18</v>
      </c>
      <c r="N8" s="142">
        <v>5467</v>
      </c>
      <c r="O8" s="142">
        <v>4813</v>
      </c>
      <c r="P8" s="142">
        <v>2845</v>
      </c>
      <c r="Q8" s="142">
        <v>52.039509785988656</v>
      </c>
      <c r="R8" s="142">
        <v>730</v>
      </c>
      <c r="S8" s="142">
        <v>0</v>
      </c>
      <c r="T8" s="142">
        <v>0</v>
      </c>
      <c r="U8" s="143">
        <v>0</v>
      </c>
      <c r="V8" s="459" t="s">
        <v>17</v>
      </c>
      <c r="W8" s="33" t="s">
        <v>18</v>
      </c>
      <c r="X8" s="142">
        <v>0</v>
      </c>
      <c r="Y8" s="142">
        <v>0</v>
      </c>
      <c r="Z8" s="142">
        <v>0</v>
      </c>
      <c r="AA8" s="142">
        <v>0</v>
      </c>
      <c r="AB8" s="142">
        <v>0</v>
      </c>
      <c r="AC8" s="142">
        <v>0</v>
      </c>
      <c r="AD8" s="142">
        <v>0</v>
      </c>
      <c r="AE8" s="143">
        <v>0</v>
      </c>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row>
    <row r="9" spans="1:241" ht="16.899999999999999" customHeight="1">
      <c r="A9" s="26"/>
      <c r="B9" s="460"/>
      <c r="C9" s="38" t="s">
        <v>19</v>
      </c>
      <c r="D9" s="144">
        <v>5575</v>
      </c>
      <c r="E9" s="144">
        <v>4748</v>
      </c>
      <c r="F9" s="144">
        <v>2830</v>
      </c>
      <c r="G9" s="145">
        <v>50.762331838565025</v>
      </c>
      <c r="H9" s="388"/>
      <c r="I9" s="388"/>
      <c r="J9" s="388"/>
      <c r="K9" s="388"/>
      <c r="L9" s="460"/>
      <c r="M9" s="38" t="s">
        <v>19</v>
      </c>
      <c r="N9" s="144">
        <v>4845</v>
      </c>
      <c r="O9" s="144">
        <v>4748</v>
      </c>
      <c r="P9" s="144">
        <v>2830</v>
      </c>
      <c r="Q9" s="144">
        <v>58.410732714138291</v>
      </c>
      <c r="R9" s="144">
        <v>730</v>
      </c>
      <c r="S9" s="144">
        <v>0</v>
      </c>
      <c r="T9" s="144">
        <v>0</v>
      </c>
      <c r="U9" s="145">
        <v>0</v>
      </c>
      <c r="V9" s="460"/>
      <c r="W9" s="38" t="s">
        <v>19</v>
      </c>
      <c r="X9" s="144">
        <v>0</v>
      </c>
      <c r="Y9" s="144">
        <v>0</v>
      </c>
      <c r="Z9" s="144">
        <v>0</v>
      </c>
      <c r="AA9" s="144">
        <v>0</v>
      </c>
      <c r="AB9" s="144">
        <v>0</v>
      </c>
      <c r="AC9" s="144">
        <v>0</v>
      </c>
      <c r="AD9" s="144">
        <v>0</v>
      </c>
      <c r="AE9" s="145">
        <v>0</v>
      </c>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row>
    <row r="10" spans="1:241" ht="16.899999999999999" customHeight="1">
      <c r="A10" s="26"/>
      <c r="B10" s="461"/>
      <c r="C10" s="43" t="s">
        <v>20</v>
      </c>
      <c r="D10" s="144">
        <v>622</v>
      </c>
      <c r="E10" s="144">
        <v>65</v>
      </c>
      <c r="F10" s="144">
        <v>15</v>
      </c>
      <c r="G10" s="145">
        <v>2.4115755627009645</v>
      </c>
      <c r="H10" s="388"/>
      <c r="I10" s="388"/>
      <c r="J10" s="388"/>
      <c r="K10" s="388"/>
      <c r="L10" s="461"/>
      <c r="M10" s="43" t="s">
        <v>20</v>
      </c>
      <c r="N10" s="144">
        <v>622</v>
      </c>
      <c r="O10" s="144">
        <v>65</v>
      </c>
      <c r="P10" s="144">
        <v>15</v>
      </c>
      <c r="Q10" s="144">
        <v>2.4115755627009645</v>
      </c>
      <c r="R10" s="144">
        <v>0</v>
      </c>
      <c r="S10" s="144">
        <v>0</v>
      </c>
      <c r="T10" s="144">
        <v>0</v>
      </c>
      <c r="U10" s="145">
        <v>0</v>
      </c>
      <c r="V10" s="461"/>
      <c r="W10" s="43" t="s">
        <v>20</v>
      </c>
      <c r="X10" s="144">
        <v>0</v>
      </c>
      <c r="Y10" s="144">
        <v>0</v>
      </c>
      <c r="Z10" s="144">
        <v>0</v>
      </c>
      <c r="AA10" s="144">
        <v>0</v>
      </c>
      <c r="AB10" s="144">
        <v>0</v>
      </c>
      <c r="AC10" s="144">
        <v>0</v>
      </c>
      <c r="AD10" s="144">
        <v>0</v>
      </c>
      <c r="AE10" s="145">
        <v>0</v>
      </c>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row>
    <row r="11" spans="1:241" ht="16.899999999999999" customHeight="1">
      <c r="A11" s="26"/>
      <c r="B11" s="44" t="s">
        <v>21</v>
      </c>
      <c r="C11" s="33" t="s">
        <v>22</v>
      </c>
      <c r="D11" s="142">
        <v>7199</v>
      </c>
      <c r="E11" s="142">
        <v>3023</v>
      </c>
      <c r="F11" s="142">
        <v>1675</v>
      </c>
      <c r="G11" s="143">
        <v>23.267120433393526</v>
      </c>
      <c r="H11" s="388"/>
      <c r="I11" s="388"/>
      <c r="J11" s="388"/>
      <c r="K11" s="388"/>
      <c r="L11" s="44" t="s">
        <v>21</v>
      </c>
      <c r="M11" s="33" t="s">
        <v>22</v>
      </c>
      <c r="N11" s="142">
        <v>2749</v>
      </c>
      <c r="O11" s="142">
        <v>2784</v>
      </c>
      <c r="P11" s="142">
        <v>1588.3</v>
      </c>
      <c r="Q11" s="142">
        <v>57.777373590396508</v>
      </c>
      <c r="R11" s="142">
        <v>4450</v>
      </c>
      <c r="S11" s="142">
        <v>239</v>
      </c>
      <c r="T11" s="142">
        <v>86.7</v>
      </c>
      <c r="U11" s="143">
        <v>1.9483146067415733</v>
      </c>
      <c r="V11" s="44" t="s">
        <v>21</v>
      </c>
      <c r="W11" s="33" t="s">
        <v>22</v>
      </c>
      <c r="X11" s="142">
        <v>0</v>
      </c>
      <c r="Y11" s="142">
        <v>0</v>
      </c>
      <c r="Z11" s="142">
        <v>0</v>
      </c>
      <c r="AA11" s="142">
        <v>0</v>
      </c>
      <c r="AB11" s="142">
        <v>0</v>
      </c>
      <c r="AC11" s="142">
        <v>0</v>
      </c>
      <c r="AD11" s="142">
        <v>0</v>
      </c>
      <c r="AE11" s="143">
        <v>0</v>
      </c>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row>
    <row r="12" spans="1:241" ht="16.899999999999999" customHeight="1">
      <c r="A12" s="26"/>
      <c r="B12" s="44" t="s">
        <v>23</v>
      </c>
      <c r="C12" s="33" t="s">
        <v>24</v>
      </c>
      <c r="D12" s="142">
        <v>6598</v>
      </c>
      <c r="E12" s="142">
        <v>1882</v>
      </c>
      <c r="F12" s="142">
        <v>265.60000000000002</v>
      </c>
      <c r="G12" s="143">
        <v>4.0254622612913007</v>
      </c>
      <c r="H12" s="388"/>
      <c r="I12" s="388"/>
      <c r="J12" s="388"/>
      <c r="K12" s="388"/>
      <c r="L12" s="44" t="s">
        <v>23</v>
      </c>
      <c r="M12" s="33" t="s">
        <v>24</v>
      </c>
      <c r="N12" s="142">
        <v>2221</v>
      </c>
      <c r="O12" s="142">
        <v>1803</v>
      </c>
      <c r="P12" s="142">
        <v>265.60000000000002</v>
      </c>
      <c r="Q12" s="142">
        <v>11.95857721746961</v>
      </c>
      <c r="R12" s="142">
        <v>4377</v>
      </c>
      <c r="S12" s="142">
        <v>79</v>
      </c>
      <c r="T12" s="142">
        <v>0</v>
      </c>
      <c r="U12" s="143">
        <v>0</v>
      </c>
      <c r="V12" s="44" t="s">
        <v>23</v>
      </c>
      <c r="W12" s="33" t="s">
        <v>24</v>
      </c>
      <c r="X12" s="142">
        <v>0</v>
      </c>
      <c r="Y12" s="142">
        <v>0</v>
      </c>
      <c r="Z12" s="142">
        <v>0</v>
      </c>
      <c r="AA12" s="142">
        <v>0</v>
      </c>
      <c r="AB12" s="142">
        <v>0</v>
      </c>
      <c r="AC12" s="142">
        <v>0</v>
      </c>
      <c r="AD12" s="142">
        <v>0</v>
      </c>
      <c r="AE12" s="143">
        <v>0</v>
      </c>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row>
    <row r="13" spans="1:241" ht="16.899999999999999" customHeight="1">
      <c r="A13" s="26"/>
      <c r="B13" s="459" t="s">
        <v>25</v>
      </c>
      <c r="C13" s="43" t="s">
        <v>26</v>
      </c>
      <c r="D13" s="144">
        <v>2742</v>
      </c>
      <c r="E13" s="144">
        <v>2474</v>
      </c>
      <c r="F13" s="144">
        <v>417.5</v>
      </c>
      <c r="G13" s="145">
        <v>15.226112326768781</v>
      </c>
      <c r="H13" s="388"/>
      <c r="I13" s="388"/>
      <c r="J13" s="388"/>
      <c r="K13" s="388"/>
      <c r="L13" s="459" t="s">
        <v>25</v>
      </c>
      <c r="M13" s="43" t="s">
        <v>26</v>
      </c>
      <c r="N13" s="144">
        <v>2474</v>
      </c>
      <c r="O13" s="144">
        <v>2474</v>
      </c>
      <c r="P13" s="144">
        <v>417.5</v>
      </c>
      <c r="Q13" s="144">
        <v>16.875505254648342</v>
      </c>
      <c r="R13" s="144">
        <v>268</v>
      </c>
      <c r="S13" s="144">
        <v>0</v>
      </c>
      <c r="T13" s="144">
        <v>0</v>
      </c>
      <c r="U13" s="145">
        <v>0</v>
      </c>
      <c r="V13" s="459" t="s">
        <v>25</v>
      </c>
      <c r="W13" s="43" t="s">
        <v>26</v>
      </c>
      <c r="X13" s="144">
        <v>0</v>
      </c>
      <c r="Y13" s="144">
        <v>0</v>
      </c>
      <c r="Z13" s="144">
        <v>0</v>
      </c>
      <c r="AA13" s="144">
        <v>0</v>
      </c>
      <c r="AB13" s="144">
        <v>0</v>
      </c>
      <c r="AC13" s="144">
        <v>0</v>
      </c>
      <c r="AD13" s="144">
        <v>0</v>
      </c>
      <c r="AE13" s="145">
        <v>0</v>
      </c>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row>
    <row r="14" spans="1:241" ht="16.899999999999999" customHeight="1">
      <c r="A14" s="26"/>
      <c r="B14" s="460"/>
      <c r="C14" s="43" t="s">
        <v>27</v>
      </c>
      <c r="D14" s="144">
        <v>1803</v>
      </c>
      <c r="E14" s="144">
        <v>1302</v>
      </c>
      <c r="F14" s="144">
        <v>35</v>
      </c>
      <c r="G14" s="145">
        <v>1.9412090959511925</v>
      </c>
      <c r="H14" s="388"/>
      <c r="I14" s="388"/>
      <c r="J14" s="388"/>
      <c r="K14" s="388"/>
      <c r="L14" s="460"/>
      <c r="M14" s="43" t="s">
        <v>27</v>
      </c>
      <c r="N14" s="144">
        <v>1302</v>
      </c>
      <c r="O14" s="144">
        <v>1302</v>
      </c>
      <c r="P14" s="144">
        <v>35</v>
      </c>
      <c r="Q14" s="144">
        <v>2.6881720430107525</v>
      </c>
      <c r="R14" s="144">
        <v>501</v>
      </c>
      <c r="S14" s="144">
        <v>0</v>
      </c>
      <c r="T14" s="144">
        <v>0</v>
      </c>
      <c r="U14" s="145">
        <v>0</v>
      </c>
      <c r="V14" s="460"/>
      <c r="W14" s="43" t="s">
        <v>27</v>
      </c>
      <c r="X14" s="144">
        <v>0</v>
      </c>
      <c r="Y14" s="144">
        <v>0</v>
      </c>
      <c r="Z14" s="144">
        <v>0</v>
      </c>
      <c r="AA14" s="144">
        <v>0</v>
      </c>
      <c r="AB14" s="144">
        <v>0</v>
      </c>
      <c r="AC14" s="144">
        <v>0</v>
      </c>
      <c r="AD14" s="144">
        <v>0</v>
      </c>
      <c r="AE14" s="145">
        <v>0</v>
      </c>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row>
    <row r="15" spans="1:241" ht="16.899999999999999" customHeight="1">
      <c r="A15" s="26"/>
      <c r="B15" s="460"/>
      <c r="C15" s="43" t="s">
        <v>28</v>
      </c>
      <c r="D15" s="144">
        <v>3041</v>
      </c>
      <c r="E15" s="144">
        <v>1378.5</v>
      </c>
      <c r="F15" s="144">
        <v>0</v>
      </c>
      <c r="G15" s="145">
        <v>0</v>
      </c>
      <c r="H15" s="388"/>
      <c r="I15" s="388"/>
      <c r="J15" s="388"/>
      <c r="K15" s="388"/>
      <c r="L15" s="460"/>
      <c r="M15" s="43" t="s">
        <v>28</v>
      </c>
      <c r="N15" s="144">
        <v>1379</v>
      </c>
      <c r="O15" s="144">
        <v>1378.5</v>
      </c>
      <c r="P15" s="144">
        <v>0</v>
      </c>
      <c r="Q15" s="144">
        <v>0</v>
      </c>
      <c r="R15" s="144">
        <v>1662</v>
      </c>
      <c r="S15" s="144">
        <v>0</v>
      </c>
      <c r="T15" s="144">
        <v>0</v>
      </c>
      <c r="U15" s="145">
        <v>0</v>
      </c>
      <c r="V15" s="460"/>
      <c r="W15" s="43" t="s">
        <v>28</v>
      </c>
      <c r="X15" s="144">
        <v>0</v>
      </c>
      <c r="Y15" s="144">
        <v>0</v>
      </c>
      <c r="Z15" s="144">
        <v>0</v>
      </c>
      <c r="AA15" s="144">
        <v>0</v>
      </c>
      <c r="AB15" s="144">
        <v>0</v>
      </c>
      <c r="AC15" s="144">
        <v>0</v>
      </c>
      <c r="AD15" s="144">
        <v>0</v>
      </c>
      <c r="AE15" s="145">
        <v>0</v>
      </c>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row>
    <row r="16" spans="1:241" ht="16.899999999999999" customHeight="1">
      <c r="A16" s="26"/>
      <c r="B16" s="461"/>
      <c r="C16" s="33" t="s">
        <v>29</v>
      </c>
      <c r="D16" s="142">
        <v>7586</v>
      </c>
      <c r="E16" s="142">
        <v>5154.5</v>
      </c>
      <c r="F16" s="142">
        <v>452.5</v>
      </c>
      <c r="G16" s="143">
        <v>5.9649354073292908</v>
      </c>
      <c r="H16" s="388"/>
      <c r="I16" s="388"/>
      <c r="J16" s="388"/>
      <c r="K16" s="388"/>
      <c r="L16" s="461"/>
      <c r="M16" s="33" t="s">
        <v>29</v>
      </c>
      <c r="N16" s="142">
        <v>5155</v>
      </c>
      <c r="O16" s="142">
        <v>5154.5</v>
      </c>
      <c r="P16" s="142">
        <v>452.5</v>
      </c>
      <c r="Q16" s="142">
        <v>8.7778855480116391</v>
      </c>
      <c r="R16" s="142">
        <v>2431</v>
      </c>
      <c r="S16" s="142">
        <v>0</v>
      </c>
      <c r="T16" s="142">
        <v>0</v>
      </c>
      <c r="U16" s="143">
        <v>0</v>
      </c>
      <c r="V16" s="461"/>
      <c r="W16" s="33" t="s">
        <v>29</v>
      </c>
      <c r="X16" s="142">
        <v>0</v>
      </c>
      <c r="Y16" s="142">
        <v>0</v>
      </c>
      <c r="Z16" s="142">
        <v>0</v>
      </c>
      <c r="AA16" s="142">
        <v>0</v>
      </c>
      <c r="AB16" s="142">
        <v>0</v>
      </c>
      <c r="AC16" s="142">
        <v>0</v>
      </c>
      <c r="AD16" s="142">
        <v>0</v>
      </c>
      <c r="AE16" s="143">
        <v>0</v>
      </c>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row>
    <row r="17" spans="1:241" ht="16.899999999999999" customHeight="1">
      <c r="A17" s="26"/>
      <c r="B17" s="459" t="s">
        <v>30</v>
      </c>
      <c r="C17" s="43" t="s">
        <v>31</v>
      </c>
      <c r="D17" s="144">
        <v>6031</v>
      </c>
      <c r="E17" s="144">
        <v>2539</v>
      </c>
      <c r="F17" s="144">
        <v>1471.2</v>
      </c>
      <c r="G17" s="145">
        <v>24.393964516663903</v>
      </c>
      <c r="H17" s="388"/>
      <c r="I17" s="388"/>
      <c r="J17" s="388"/>
      <c r="K17" s="388"/>
      <c r="L17" s="459" t="s">
        <v>30</v>
      </c>
      <c r="M17" s="43" t="s">
        <v>31</v>
      </c>
      <c r="N17" s="144">
        <v>2872</v>
      </c>
      <c r="O17" s="144">
        <v>2539</v>
      </c>
      <c r="P17" s="144">
        <v>1471.2</v>
      </c>
      <c r="Q17" s="144">
        <v>51.225626740947071</v>
      </c>
      <c r="R17" s="144">
        <v>3159</v>
      </c>
      <c r="S17" s="144">
        <v>0</v>
      </c>
      <c r="T17" s="144">
        <v>0</v>
      </c>
      <c r="U17" s="145">
        <v>0</v>
      </c>
      <c r="V17" s="459" t="s">
        <v>30</v>
      </c>
      <c r="W17" s="43" t="s">
        <v>31</v>
      </c>
      <c r="X17" s="144">
        <v>0</v>
      </c>
      <c r="Y17" s="144">
        <v>0</v>
      </c>
      <c r="Z17" s="144">
        <v>0</v>
      </c>
      <c r="AA17" s="144">
        <v>0</v>
      </c>
      <c r="AB17" s="144">
        <v>0</v>
      </c>
      <c r="AC17" s="144">
        <v>0</v>
      </c>
      <c r="AD17" s="144">
        <v>0</v>
      </c>
      <c r="AE17" s="145">
        <v>0</v>
      </c>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row>
    <row r="18" spans="1:241" ht="16.899999999999999" customHeight="1">
      <c r="A18" s="26"/>
      <c r="B18" s="460"/>
      <c r="C18" s="43" t="s">
        <v>32</v>
      </c>
      <c r="D18" s="146">
        <v>3162</v>
      </c>
      <c r="E18" s="146">
        <v>1290</v>
      </c>
      <c r="F18" s="146">
        <v>314</v>
      </c>
      <c r="G18" s="147">
        <v>9.9304237824161916</v>
      </c>
      <c r="H18" s="388"/>
      <c r="I18" s="388"/>
      <c r="J18" s="388"/>
      <c r="K18" s="388"/>
      <c r="L18" s="460"/>
      <c r="M18" s="43" t="s">
        <v>32</v>
      </c>
      <c r="N18" s="146">
        <v>657</v>
      </c>
      <c r="O18" s="146">
        <v>656.6</v>
      </c>
      <c r="P18" s="146">
        <v>314</v>
      </c>
      <c r="Q18" s="146">
        <v>47.792998477929984</v>
      </c>
      <c r="R18" s="146">
        <v>2505</v>
      </c>
      <c r="S18" s="146">
        <v>633.4</v>
      </c>
      <c r="T18" s="146">
        <v>0</v>
      </c>
      <c r="U18" s="147">
        <v>0</v>
      </c>
      <c r="V18" s="460"/>
      <c r="W18" s="43" t="s">
        <v>32</v>
      </c>
      <c r="X18" s="146">
        <v>0</v>
      </c>
      <c r="Y18" s="146">
        <v>0</v>
      </c>
      <c r="Z18" s="146">
        <v>0</v>
      </c>
      <c r="AA18" s="146">
        <v>0</v>
      </c>
      <c r="AB18" s="146">
        <v>0</v>
      </c>
      <c r="AC18" s="146">
        <v>0</v>
      </c>
      <c r="AD18" s="146">
        <v>0</v>
      </c>
      <c r="AE18" s="147">
        <v>0</v>
      </c>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row>
    <row r="19" spans="1:241" ht="16.899999999999999" customHeight="1">
      <c r="A19" s="26"/>
      <c r="B19" s="460"/>
      <c r="C19" s="43" t="s">
        <v>33</v>
      </c>
      <c r="D19" s="144">
        <v>1622</v>
      </c>
      <c r="E19" s="144">
        <v>812</v>
      </c>
      <c r="F19" s="144">
        <v>165</v>
      </c>
      <c r="G19" s="145">
        <v>10.172626387176326</v>
      </c>
      <c r="H19" s="388"/>
      <c r="I19" s="388"/>
      <c r="J19" s="388"/>
      <c r="K19" s="388"/>
      <c r="L19" s="460"/>
      <c r="M19" s="43" t="s">
        <v>33</v>
      </c>
      <c r="N19" s="144">
        <v>262</v>
      </c>
      <c r="O19" s="144">
        <v>261.7</v>
      </c>
      <c r="P19" s="144">
        <v>165</v>
      </c>
      <c r="Q19" s="144">
        <v>62.977099236641223</v>
      </c>
      <c r="R19" s="144">
        <v>1360</v>
      </c>
      <c r="S19" s="144">
        <v>550.29999999999995</v>
      </c>
      <c r="T19" s="144">
        <v>0</v>
      </c>
      <c r="U19" s="145">
        <v>0</v>
      </c>
      <c r="V19" s="460"/>
      <c r="W19" s="43" t="s">
        <v>33</v>
      </c>
      <c r="X19" s="144">
        <v>0</v>
      </c>
      <c r="Y19" s="144">
        <v>0</v>
      </c>
      <c r="Z19" s="144">
        <v>0</v>
      </c>
      <c r="AA19" s="144">
        <v>0</v>
      </c>
      <c r="AB19" s="144">
        <v>0</v>
      </c>
      <c r="AC19" s="144">
        <v>0</v>
      </c>
      <c r="AD19" s="144">
        <v>0</v>
      </c>
      <c r="AE19" s="145">
        <v>0</v>
      </c>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row>
    <row r="20" spans="1:241" ht="16.899999999999999" customHeight="1">
      <c r="A20" s="26"/>
      <c r="B20" s="461"/>
      <c r="C20" s="33" t="s">
        <v>34</v>
      </c>
      <c r="D20" s="142">
        <v>10815</v>
      </c>
      <c r="E20" s="142">
        <v>4641</v>
      </c>
      <c r="F20" s="142">
        <v>1950.2</v>
      </c>
      <c r="G20" s="143">
        <v>18.032362459546928</v>
      </c>
      <c r="H20" s="388"/>
      <c r="I20" s="388"/>
      <c r="J20" s="388"/>
      <c r="K20" s="388"/>
      <c r="L20" s="461"/>
      <c r="M20" s="33" t="s">
        <v>34</v>
      </c>
      <c r="N20" s="142">
        <v>3791</v>
      </c>
      <c r="O20" s="142">
        <v>3457.2999999999997</v>
      </c>
      <c r="P20" s="142">
        <v>1950.2</v>
      </c>
      <c r="Q20" s="142">
        <v>51.442891057768406</v>
      </c>
      <c r="R20" s="142">
        <v>7024</v>
      </c>
      <c r="S20" s="142">
        <v>1183.6999999999998</v>
      </c>
      <c r="T20" s="142">
        <v>0</v>
      </c>
      <c r="U20" s="143">
        <v>0</v>
      </c>
      <c r="V20" s="461"/>
      <c r="W20" s="33" t="s">
        <v>34</v>
      </c>
      <c r="X20" s="142">
        <v>0</v>
      </c>
      <c r="Y20" s="142">
        <v>0</v>
      </c>
      <c r="Z20" s="142">
        <v>0</v>
      </c>
      <c r="AA20" s="142">
        <v>0</v>
      </c>
      <c r="AB20" s="142">
        <v>0</v>
      </c>
      <c r="AC20" s="142">
        <v>0</v>
      </c>
      <c r="AD20" s="142">
        <v>0</v>
      </c>
      <c r="AE20" s="143">
        <v>0</v>
      </c>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row>
    <row r="21" spans="1:241" ht="16.899999999999999" customHeight="1">
      <c r="A21" s="26"/>
      <c r="B21" s="44" t="s">
        <v>35</v>
      </c>
      <c r="C21" s="33" t="s">
        <v>36</v>
      </c>
      <c r="D21" s="142">
        <v>510</v>
      </c>
      <c r="E21" s="142">
        <v>392</v>
      </c>
      <c r="F21" s="142">
        <v>388.6</v>
      </c>
      <c r="G21" s="143">
        <v>76.196078431372555</v>
      </c>
      <c r="H21" s="388"/>
      <c r="I21" s="388"/>
      <c r="J21" s="388"/>
      <c r="K21" s="388"/>
      <c r="L21" s="44" t="s">
        <v>35</v>
      </c>
      <c r="M21" s="33" t="s">
        <v>36</v>
      </c>
      <c r="N21" s="142">
        <v>510</v>
      </c>
      <c r="O21" s="142">
        <v>392</v>
      </c>
      <c r="P21" s="142">
        <v>388.6</v>
      </c>
      <c r="Q21" s="142">
        <v>76.196078431372555</v>
      </c>
      <c r="R21" s="142">
        <v>0</v>
      </c>
      <c r="S21" s="142">
        <v>0</v>
      </c>
      <c r="T21" s="142">
        <v>0</v>
      </c>
      <c r="U21" s="143">
        <v>0</v>
      </c>
      <c r="V21" s="44" t="s">
        <v>35</v>
      </c>
      <c r="W21" s="33" t="s">
        <v>36</v>
      </c>
      <c r="X21" s="142">
        <v>0</v>
      </c>
      <c r="Y21" s="142">
        <v>0</v>
      </c>
      <c r="Z21" s="142">
        <v>0</v>
      </c>
      <c r="AA21" s="142">
        <v>0</v>
      </c>
      <c r="AB21" s="142">
        <v>0</v>
      </c>
      <c r="AC21" s="142">
        <v>0</v>
      </c>
      <c r="AD21" s="142">
        <v>0</v>
      </c>
      <c r="AE21" s="143">
        <v>0</v>
      </c>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row>
    <row r="22" spans="1:241" ht="16.899999999999999" customHeight="1">
      <c r="A22" s="26"/>
      <c r="B22" s="44" t="s">
        <v>37</v>
      </c>
      <c r="C22" s="33" t="s">
        <v>38</v>
      </c>
      <c r="D22" s="142">
        <v>1817</v>
      </c>
      <c r="E22" s="142">
        <v>1315</v>
      </c>
      <c r="F22" s="142">
        <v>356.7</v>
      </c>
      <c r="G22" s="143">
        <v>19.631260319207485</v>
      </c>
      <c r="H22" s="388"/>
      <c r="I22" s="388"/>
      <c r="J22" s="388"/>
      <c r="K22" s="388"/>
      <c r="L22" s="44" t="s">
        <v>37</v>
      </c>
      <c r="M22" s="33" t="s">
        <v>38</v>
      </c>
      <c r="N22" s="142">
        <v>1337</v>
      </c>
      <c r="O22" s="142">
        <v>1315</v>
      </c>
      <c r="P22" s="142">
        <v>356.7</v>
      </c>
      <c r="Q22" s="142">
        <v>26.679132385938669</v>
      </c>
      <c r="R22" s="142">
        <v>480</v>
      </c>
      <c r="S22" s="142">
        <v>0</v>
      </c>
      <c r="T22" s="142">
        <v>0</v>
      </c>
      <c r="U22" s="143">
        <v>0</v>
      </c>
      <c r="V22" s="44" t="s">
        <v>37</v>
      </c>
      <c r="W22" s="33" t="s">
        <v>38</v>
      </c>
      <c r="X22" s="142">
        <v>0</v>
      </c>
      <c r="Y22" s="142">
        <v>0</v>
      </c>
      <c r="Z22" s="142">
        <v>0</v>
      </c>
      <c r="AA22" s="142">
        <v>0</v>
      </c>
      <c r="AB22" s="142">
        <v>0</v>
      </c>
      <c r="AC22" s="142">
        <v>0</v>
      </c>
      <c r="AD22" s="142">
        <v>0</v>
      </c>
      <c r="AE22" s="143">
        <v>0</v>
      </c>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row>
    <row r="23" spans="1:241" ht="16.899999999999999" customHeight="1">
      <c r="A23" s="26"/>
      <c r="B23" s="44" t="s">
        <v>39</v>
      </c>
      <c r="C23" s="33" t="s">
        <v>40</v>
      </c>
      <c r="D23" s="142">
        <v>1838</v>
      </c>
      <c r="E23" s="142">
        <v>1128</v>
      </c>
      <c r="F23" s="142">
        <v>482.7</v>
      </c>
      <c r="G23" s="143">
        <v>26.262241566920565</v>
      </c>
      <c r="H23" s="388"/>
      <c r="I23" s="388"/>
      <c r="J23" s="388"/>
      <c r="K23" s="388"/>
      <c r="L23" s="44" t="s">
        <v>39</v>
      </c>
      <c r="M23" s="33" t="s">
        <v>40</v>
      </c>
      <c r="N23" s="142">
        <v>1010</v>
      </c>
      <c r="O23" s="142">
        <v>1010</v>
      </c>
      <c r="P23" s="142">
        <v>482.7</v>
      </c>
      <c r="Q23" s="142">
        <v>47.792079207920793</v>
      </c>
      <c r="R23" s="142">
        <v>828</v>
      </c>
      <c r="S23" s="142">
        <v>118</v>
      </c>
      <c r="T23" s="142">
        <v>0</v>
      </c>
      <c r="U23" s="143">
        <v>0</v>
      </c>
      <c r="V23" s="44" t="s">
        <v>39</v>
      </c>
      <c r="W23" s="33" t="s">
        <v>40</v>
      </c>
      <c r="X23" s="142">
        <v>0</v>
      </c>
      <c r="Y23" s="142">
        <v>0</v>
      </c>
      <c r="Z23" s="142">
        <v>0</v>
      </c>
      <c r="AA23" s="142">
        <v>0</v>
      </c>
      <c r="AB23" s="142">
        <v>0</v>
      </c>
      <c r="AC23" s="142">
        <v>0</v>
      </c>
      <c r="AD23" s="142">
        <v>0</v>
      </c>
      <c r="AE23" s="143">
        <v>0</v>
      </c>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row>
    <row r="24" spans="1:241" ht="16.899999999999999" customHeight="1">
      <c r="A24" s="26"/>
      <c r="B24" s="44" t="s">
        <v>41</v>
      </c>
      <c r="C24" s="33" t="s">
        <v>42</v>
      </c>
      <c r="D24" s="142">
        <v>906</v>
      </c>
      <c r="E24" s="142">
        <v>641</v>
      </c>
      <c r="F24" s="142">
        <v>15</v>
      </c>
      <c r="G24" s="143">
        <v>1.6556291390728477</v>
      </c>
      <c r="H24" s="388"/>
      <c r="I24" s="388"/>
      <c r="J24" s="388"/>
      <c r="K24" s="388"/>
      <c r="L24" s="44" t="s">
        <v>41</v>
      </c>
      <c r="M24" s="33" t="s">
        <v>42</v>
      </c>
      <c r="N24" s="142">
        <v>641</v>
      </c>
      <c r="O24" s="142">
        <v>641</v>
      </c>
      <c r="P24" s="142">
        <v>15</v>
      </c>
      <c r="Q24" s="142">
        <v>2.3400936037441498</v>
      </c>
      <c r="R24" s="142">
        <v>265</v>
      </c>
      <c r="S24" s="142">
        <v>0</v>
      </c>
      <c r="T24" s="142">
        <v>0</v>
      </c>
      <c r="U24" s="143">
        <v>0</v>
      </c>
      <c r="V24" s="44" t="s">
        <v>41</v>
      </c>
      <c r="W24" s="33" t="s">
        <v>42</v>
      </c>
      <c r="X24" s="142">
        <v>0</v>
      </c>
      <c r="Y24" s="142">
        <v>0</v>
      </c>
      <c r="Z24" s="142">
        <v>0</v>
      </c>
      <c r="AA24" s="142">
        <v>0</v>
      </c>
      <c r="AB24" s="142">
        <v>0</v>
      </c>
      <c r="AC24" s="142">
        <v>0</v>
      </c>
      <c r="AD24" s="142">
        <v>0</v>
      </c>
      <c r="AE24" s="143">
        <v>0</v>
      </c>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row>
    <row r="25" spans="1:241" ht="16.899999999999999" customHeight="1">
      <c r="A25" s="26"/>
      <c r="B25" s="44" t="s">
        <v>43</v>
      </c>
      <c r="C25" s="33" t="s">
        <v>44</v>
      </c>
      <c r="D25" s="142">
        <v>1104</v>
      </c>
      <c r="E25" s="142">
        <v>689</v>
      </c>
      <c r="F25" s="142">
        <v>100.4</v>
      </c>
      <c r="G25" s="143">
        <v>9.0942028985507246</v>
      </c>
      <c r="H25" s="388"/>
      <c r="I25" s="388"/>
      <c r="J25" s="388"/>
      <c r="K25" s="388"/>
      <c r="L25" s="44" t="s">
        <v>43</v>
      </c>
      <c r="M25" s="33" t="s">
        <v>44</v>
      </c>
      <c r="N25" s="142">
        <v>684</v>
      </c>
      <c r="O25" s="142">
        <v>667</v>
      </c>
      <c r="P25" s="142">
        <v>100.4</v>
      </c>
      <c r="Q25" s="142">
        <v>14.678362573099415</v>
      </c>
      <c r="R25" s="142">
        <v>420</v>
      </c>
      <c r="S25" s="142">
        <v>22</v>
      </c>
      <c r="T25" s="142">
        <v>0</v>
      </c>
      <c r="U25" s="143">
        <v>0</v>
      </c>
      <c r="V25" s="44" t="s">
        <v>43</v>
      </c>
      <c r="W25" s="33" t="s">
        <v>44</v>
      </c>
      <c r="X25" s="142">
        <v>0</v>
      </c>
      <c r="Y25" s="142">
        <v>0</v>
      </c>
      <c r="Z25" s="142">
        <v>0</v>
      </c>
      <c r="AA25" s="142">
        <v>0</v>
      </c>
      <c r="AB25" s="142">
        <v>0</v>
      </c>
      <c r="AC25" s="142">
        <v>0</v>
      </c>
      <c r="AD25" s="142">
        <v>0</v>
      </c>
      <c r="AE25" s="143">
        <v>0</v>
      </c>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row>
    <row r="26" spans="1:241" ht="16.899999999999999" customHeight="1">
      <c r="A26" s="26"/>
      <c r="B26" s="44" t="s">
        <v>45</v>
      </c>
      <c r="C26" s="33" t="s">
        <v>46</v>
      </c>
      <c r="D26" s="142">
        <v>2280</v>
      </c>
      <c r="E26" s="142">
        <v>1372</v>
      </c>
      <c r="F26" s="142">
        <v>626.70000000000005</v>
      </c>
      <c r="G26" s="143">
        <v>27.486842105263161</v>
      </c>
      <c r="H26" s="388"/>
      <c r="I26" s="388"/>
      <c r="J26" s="388"/>
      <c r="K26" s="388"/>
      <c r="L26" s="44" t="s">
        <v>45</v>
      </c>
      <c r="M26" s="33" t="s">
        <v>46</v>
      </c>
      <c r="N26" s="142">
        <v>1299</v>
      </c>
      <c r="O26" s="142">
        <v>1299</v>
      </c>
      <c r="P26" s="142">
        <v>626.70000000000005</v>
      </c>
      <c r="Q26" s="142">
        <v>48.244803695150118</v>
      </c>
      <c r="R26" s="142">
        <v>981</v>
      </c>
      <c r="S26" s="142">
        <v>73</v>
      </c>
      <c r="T26" s="142">
        <v>0</v>
      </c>
      <c r="U26" s="143">
        <v>0</v>
      </c>
      <c r="V26" s="44" t="s">
        <v>45</v>
      </c>
      <c r="W26" s="33" t="s">
        <v>46</v>
      </c>
      <c r="X26" s="142">
        <v>0</v>
      </c>
      <c r="Y26" s="142">
        <v>0</v>
      </c>
      <c r="Z26" s="142">
        <v>0</v>
      </c>
      <c r="AA26" s="142">
        <v>0</v>
      </c>
      <c r="AB26" s="142">
        <v>0</v>
      </c>
      <c r="AC26" s="142">
        <v>0</v>
      </c>
      <c r="AD26" s="142">
        <v>0</v>
      </c>
      <c r="AE26" s="143">
        <v>0</v>
      </c>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row>
    <row r="27" spans="1:241" ht="16.899999999999999" customHeight="1">
      <c r="A27" s="26"/>
      <c r="B27" s="459" t="s">
        <v>47</v>
      </c>
      <c r="C27" s="43" t="s">
        <v>48</v>
      </c>
      <c r="D27" s="144">
        <v>1970</v>
      </c>
      <c r="E27" s="144">
        <v>1192</v>
      </c>
      <c r="F27" s="144">
        <v>139</v>
      </c>
      <c r="G27" s="145">
        <v>7.0558375634517763</v>
      </c>
      <c r="H27" s="388"/>
      <c r="I27" s="388"/>
      <c r="J27" s="388"/>
      <c r="K27" s="388"/>
      <c r="L27" s="459" t="s">
        <v>47</v>
      </c>
      <c r="M27" s="43" t="s">
        <v>48</v>
      </c>
      <c r="N27" s="144">
        <v>749</v>
      </c>
      <c r="O27" s="144">
        <v>841.1</v>
      </c>
      <c r="P27" s="144">
        <v>139</v>
      </c>
      <c r="Q27" s="144">
        <v>18.55807743658211</v>
      </c>
      <c r="R27" s="144">
        <v>1221</v>
      </c>
      <c r="S27" s="144">
        <v>350.9</v>
      </c>
      <c r="T27" s="144">
        <v>0</v>
      </c>
      <c r="U27" s="145">
        <v>0</v>
      </c>
      <c r="V27" s="459" t="s">
        <v>47</v>
      </c>
      <c r="W27" s="43" t="s">
        <v>48</v>
      </c>
      <c r="X27" s="144">
        <v>0</v>
      </c>
      <c r="Y27" s="144">
        <v>0</v>
      </c>
      <c r="Z27" s="144">
        <v>0</v>
      </c>
      <c r="AA27" s="144">
        <v>0</v>
      </c>
      <c r="AB27" s="144">
        <v>0</v>
      </c>
      <c r="AC27" s="144">
        <v>0</v>
      </c>
      <c r="AD27" s="144">
        <v>0</v>
      </c>
      <c r="AE27" s="145">
        <v>0</v>
      </c>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row>
    <row r="28" spans="1:241" ht="16.899999999999999" customHeight="1">
      <c r="A28" s="26"/>
      <c r="B28" s="460"/>
      <c r="C28" s="43" t="s">
        <v>49</v>
      </c>
      <c r="D28" s="144">
        <v>1467</v>
      </c>
      <c r="E28" s="144">
        <v>901</v>
      </c>
      <c r="F28" s="144">
        <v>0</v>
      </c>
      <c r="G28" s="145">
        <v>0</v>
      </c>
      <c r="H28" s="388"/>
      <c r="I28" s="388"/>
      <c r="J28" s="388"/>
      <c r="K28" s="388"/>
      <c r="L28" s="460"/>
      <c r="M28" s="43" t="s">
        <v>49</v>
      </c>
      <c r="N28" s="144">
        <v>870</v>
      </c>
      <c r="O28" s="144">
        <v>870.3</v>
      </c>
      <c r="P28" s="144">
        <v>0</v>
      </c>
      <c r="Q28" s="144">
        <v>0</v>
      </c>
      <c r="R28" s="144">
        <v>597</v>
      </c>
      <c r="S28" s="144">
        <v>30.7</v>
      </c>
      <c r="T28" s="144">
        <v>0</v>
      </c>
      <c r="U28" s="145">
        <v>0</v>
      </c>
      <c r="V28" s="460"/>
      <c r="W28" s="43" t="s">
        <v>49</v>
      </c>
      <c r="X28" s="144">
        <v>0</v>
      </c>
      <c r="Y28" s="144">
        <v>0</v>
      </c>
      <c r="Z28" s="144">
        <v>0</v>
      </c>
      <c r="AA28" s="144">
        <v>0</v>
      </c>
      <c r="AB28" s="144">
        <v>0</v>
      </c>
      <c r="AC28" s="144">
        <v>0</v>
      </c>
      <c r="AD28" s="144">
        <v>0</v>
      </c>
      <c r="AE28" s="145">
        <v>0</v>
      </c>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row>
    <row r="29" spans="1:241" ht="16.899999999999999" customHeight="1">
      <c r="A29" s="26"/>
      <c r="B29" s="460"/>
      <c r="C29" s="43" t="s">
        <v>50</v>
      </c>
      <c r="D29" s="144">
        <v>1530</v>
      </c>
      <c r="E29" s="144">
        <v>0</v>
      </c>
      <c r="F29" s="144">
        <v>0</v>
      </c>
      <c r="G29" s="145">
        <v>0</v>
      </c>
      <c r="H29" s="388"/>
      <c r="I29" s="388"/>
      <c r="J29" s="388"/>
      <c r="K29" s="388"/>
      <c r="L29" s="460"/>
      <c r="M29" s="43" t="s">
        <v>50</v>
      </c>
      <c r="N29" s="144">
        <v>284</v>
      </c>
      <c r="O29" s="144">
        <v>0</v>
      </c>
      <c r="P29" s="144">
        <v>0</v>
      </c>
      <c r="Q29" s="144">
        <v>0</v>
      </c>
      <c r="R29" s="144">
        <v>1246</v>
      </c>
      <c r="S29" s="144">
        <v>0</v>
      </c>
      <c r="T29" s="144">
        <v>0</v>
      </c>
      <c r="U29" s="145">
        <v>0</v>
      </c>
      <c r="V29" s="460"/>
      <c r="W29" s="43" t="s">
        <v>50</v>
      </c>
      <c r="X29" s="144">
        <v>0</v>
      </c>
      <c r="Y29" s="144">
        <v>0</v>
      </c>
      <c r="Z29" s="144">
        <v>0</v>
      </c>
      <c r="AA29" s="144">
        <v>0</v>
      </c>
      <c r="AB29" s="144">
        <v>0</v>
      </c>
      <c r="AC29" s="144">
        <v>0</v>
      </c>
      <c r="AD29" s="144">
        <v>0</v>
      </c>
      <c r="AE29" s="145">
        <v>0</v>
      </c>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row>
    <row r="30" spans="1:241" ht="16.899999999999999" customHeight="1">
      <c r="A30" s="49"/>
      <c r="B30" s="461"/>
      <c r="C30" s="50" t="s">
        <v>34</v>
      </c>
      <c r="D30" s="142">
        <v>4967</v>
      </c>
      <c r="E30" s="142">
        <v>2093</v>
      </c>
      <c r="F30" s="142">
        <v>139</v>
      </c>
      <c r="G30" s="143">
        <v>2.7984699013489029</v>
      </c>
      <c r="H30" s="388"/>
      <c r="I30" s="388"/>
      <c r="J30" s="388"/>
      <c r="K30" s="388"/>
      <c r="L30" s="461"/>
      <c r="M30" s="50" t="s">
        <v>34</v>
      </c>
      <c r="N30" s="142">
        <v>1903</v>
      </c>
      <c r="O30" s="142">
        <v>1711.4</v>
      </c>
      <c r="P30" s="142">
        <v>139</v>
      </c>
      <c r="Q30" s="142">
        <v>7.3042564372044136</v>
      </c>
      <c r="R30" s="142">
        <v>3064</v>
      </c>
      <c r="S30" s="142">
        <v>381.59999999999997</v>
      </c>
      <c r="T30" s="142">
        <v>0</v>
      </c>
      <c r="U30" s="143">
        <v>0</v>
      </c>
      <c r="V30" s="461"/>
      <c r="W30" s="50" t="s">
        <v>34</v>
      </c>
      <c r="X30" s="142">
        <v>0</v>
      </c>
      <c r="Y30" s="142">
        <v>0</v>
      </c>
      <c r="Z30" s="142">
        <v>0</v>
      </c>
      <c r="AA30" s="142">
        <v>0</v>
      </c>
      <c r="AB30" s="142">
        <v>0</v>
      </c>
      <c r="AC30" s="142">
        <v>0</v>
      </c>
      <c r="AD30" s="142">
        <v>0</v>
      </c>
      <c r="AE30" s="143">
        <v>0</v>
      </c>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row>
    <row r="31" spans="1:241" ht="16.899999999999999" customHeight="1" thickBot="1">
      <c r="A31" s="26"/>
      <c r="B31" s="457" t="s">
        <v>51</v>
      </c>
      <c r="C31" s="458"/>
      <c r="D31" s="148">
        <v>73566</v>
      </c>
      <c r="E31" s="148">
        <v>39111.199999999997</v>
      </c>
      <c r="F31" s="148">
        <v>13732.000000000004</v>
      </c>
      <c r="G31" s="149">
        <v>18.666231683114486</v>
      </c>
      <c r="H31" s="388"/>
      <c r="I31" s="388"/>
      <c r="J31" s="388"/>
      <c r="K31" s="388"/>
      <c r="L31" s="457" t="s">
        <v>51</v>
      </c>
      <c r="M31" s="458"/>
      <c r="N31" s="148">
        <v>38354</v>
      </c>
      <c r="O31" s="148">
        <v>36633.799999999996</v>
      </c>
      <c r="P31" s="148">
        <v>13470.300000000003</v>
      </c>
      <c r="Q31" s="148">
        <v>35.12097825520155</v>
      </c>
      <c r="R31" s="148">
        <v>35212</v>
      </c>
      <c r="S31" s="148">
        <v>2477.3999999999996</v>
      </c>
      <c r="T31" s="148">
        <v>261.7</v>
      </c>
      <c r="U31" s="149">
        <v>0.74321254117914348</v>
      </c>
      <c r="V31" s="457" t="s">
        <v>51</v>
      </c>
      <c r="W31" s="458"/>
      <c r="X31" s="148">
        <v>0</v>
      </c>
      <c r="Y31" s="148">
        <v>0</v>
      </c>
      <c r="Z31" s="148">
        <v>0</v>
      </c>
      <c r="AA31" s="148">
        <v>0</v>
      </c>
      <c r="AB31" s="148">
        <v>0</v>
      </c>
      <c r="AC31" s="148">
        <v>0</v>
      </c>
      <c r="AD31" s="148">
        <v>0</v>
      </c>
      <c r="AE31" s="149">
        <v>0</v>
      </c>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row>
    <row r="32" spans="1:241" ht="16.899999999999999" customHeight="1">
      <c r="A32" s="26"/>
      <c r="B32" s="462" t="s">
        <v>52</v>
      </c>
      <c r="C32" s="43" t="s">
        <v>53</v>
      </c>
      <c r="D32" s="146">
        <v>10916</v>
      </c>
      <c r="E32" s="146">
        <v>4048</v>
      </c>
      <c r="F32" s="146">
        <v>2527</v>
      </c>
      <c r="G32" s="147">
        <v>23.149505313301574</v>
      </c>
      <c r="H32" s="388"/>
      <c r="I32" s="388"/>
      <c r="J32" s="388"/>
      <c r="K32" s="388"/>
      <c r="L32" s="462" t="s">
        <v>52</v>
      </c>
      <c r="M32" s="43" t="s">
        <v>53</v>
      </c>
      <c r="N32" s="146">
        <v>3219</v>
      </c>
      <c r="O32" s="146">
        <v>3176.7</v>
      </c>
      <c r="P32" s="146">
        <v>1722</v>
      </c>
      <c r="Q32" s="146">
        <v>53.494874184529365</v>
      </c>
      <c r="R32" s="146">
        <v>7697</v>
      </c>
      <c r="S32" s="146">
        <v>871.3</v>
      </c>
      <c r="T32" s="146">
        <v>805</v>
      </c>
      <c r="U32" s="147">
        <v>10.458620241652591</v>
      </c>
      <c r="V32" s="462" t="s">
        <v>52</v>
      </c>
      <c r="W32" s="43" t="s">
        <v>53</v>
      </c>
      <c r="X32" s="146">
        <v>0</v>
      </c>
      <c r="Y32" s="146">
        <v>0</v>
      </c>
      <c r="Z32" s="146">
        <v>0</v>
      </c>
      <c r="AA32" s="146">
        <v>0</v>
      </c>
      <c r="AB32" s="146">
        <v>0</v>
      </c>
      <c r="AC32" s="146">
        <v>0</v>
      </c>
      <c r="AD32" s="146">
        <v>0</v>
      </c>
      <c r="AE32" s="147">
        <v>0</v>
      </c>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row>
    <row r="33" spans="1:241" ht="16.899999999999999" customHeight="1">
      <c r="A33" s="26"/>
      <c r="B33" s="460"/>
      <c r="C33" s="43" t="s">
        <v>54</v>
      </c>
      <c r="D33" s="144">
        <v>4750</v>
      </c>
      <c r="E33" s="144">
        <v>609</v>
      </c>
      <c r="F33" s="144">
        <v>5</v>
      </c>
      <c r="G33" s="145">
        <v>0.10526315789473684</v>
      </c>
      <c r="H33" s="388"/>
      <c r="I33" s="388"/>
      <c r="J33" s="388"/>
      <c r="K33" s="388"/>
      <c r="L33" s="460"/>
      <c r="M33" s="43" t="s">
        <v>54</v>
      </c>
      <c r="N33" s="144">
        <v>613</v>
      </c>
      <c r="O33" s="144">
        <v>482</v>
      </c>
      <c r="P33" s="144">
        <v>5</v>
      </c>
      <c r="Q33" s="144">
        <v>0.81566068515497547</v>
      </c>
      <c r="R33" s="144">
        <v>4137</v>
      </c>
      <c r="S33" s="144">
        <v>127</v>
      </c>
      <c r="T33" s="144">
        <v>0</v>
      </c>
      <c r="U33" s="145">
        <v>0</v>
      </c>
      <c r="V33" s="460"/>
      <c r="W33" s="43" t="s">
        <v>54</v>
      </c>
      <c r="X33" s="144">
        <v>0</v>
      </c>
      <c r="Y33" s="144">
        <v>0</v>
      </c>
      <c r="Z33" s="144">
        <v>0</v>
      </c>
      <c r="AA33" s="144">
        <v>0</v>
      </c>
      <c r="AB33" s="144">
        <v>0</v>
      </c>
      <c r="AC33" s="144">
        <v>0</v>
      </c>
      <c r="AD33" s="144">
        <v>0</v>
      </c>
      <c r="AE33" s="145">
        <v>0</v>
      </c>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row>
    <row r="34" spans="1:241" ht="16.899999999999999" customHeight="1">
      <c r="A34" s="26"/>
      <c r="B34" s="460"/>
      <c r="C34" s="43" t="s">
        <v>55</v>
      </c>
      <c r="D34" s="144">
        <v>4172</v>
      </c>
      <c r="E34" s="144">
        <v>50.8</v>
      </c>
      <c r="F34" s="144">
        <v>0</v>
      </c>
      <c r="G34" s="145">
        <v>0</v>
      </c>
      <c r="H34" s="388"/>
      <c r="I34" s="388"/>
      <c r="J34" s="388"/>
      <c r="K34" s="388"/>
      <c r="L34" s="460"/>
      <c r="M34" s="43" t="s">
        <v>55</v>
      </c>
      <c r="N34" s="144">
        <v>250</v>
      </c>
      <c r="O34" s="144">
        <v>50.8</v>
      </c>
      <c r="P34" s="144">
        <v>0</v>
      </c>
      <c r="Q34" s="144">
        <v>0</v>
      </c>
      <c r="R34" s="144">
        <v>3922</v>
      </c>
      <c r="S34" s="144">
        <v>0</v>
      </c>
      <c r="T34" s="144">
        <v>0</v>
      </c>
      <c r="U34" s="145">
        <v>0</v>
      </c>
      <c r="V34" s="460"/>
      <c r="W34" s="43" t="s">
        <v>55</v>
      </c>
      <c r="X34" s="144">
        <v>0</v>
      </c>
      <c r="Y34" s="144">
        <v>0</v>
      </c>
      <c r="Z34" s="144">
        <v>0</v>
      </c>
      <c r="AA34" s="144">
        <v>0</v>
      </c>
      <c r="AB34" s="144">
        <v>0</v>
      </c>
      <c r="AC34" s="144">
        <v>0</v>
      </c>
      <c r="AD34" s="144">
        <v>0</v>
      </c>
      <c r="AE34" s="145">
        <v>0</v>
      </c>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row>
    <row r="35" spans="1:241" ht="16.899999999999999" customHeight="1">
      <c r="A35" s="26"/>
      <c r="B35" s="461"/>
      <c r="C35" s="33" t="s">
        <v>34</v>
      </c>
      <c r="D35" s="142">
        <v>19838</v>
      </c>
      <c r="E35" s="142">
        <v>4707.8</v>
      </c>
      <c r="F35" s="142">
        <v>2532</v>
      </c>
      <c r="G35" s="143">
        <v>12.763383405585241</v>
      </c>
      <c r="H35" s="388"/>
      <c r="I35" s="388"/>
      <c r="J35" s="388"/>
      <c r="K35" s="388"/>
      <c r="L35" s="461"/>
      <c r="M35" s="33" t="s">
        <v>34</v>
      </c>
      <c r="N35" s="142">
        <v>4082</v>
      </c>
      <c r="O35" s="142">
        <v>3709.5</v>
      </c>
      <c r="P35" s="142">
        <v>1727</v>
      </c>
      <c r="Q35" s="142">
        <v>42.307692307692307</v>
      </c>
      <c r="R35" s="142">
        <v>15756</v>
      </c>
      <c r="S35" s="142">
        <v>998.3</v>
      </c>
      <c r="T35" s="142">
        <v>805</v>
      </c>
      <c r="U35" s="143">
        <v>5.1091647626301091</v>
      </c>
      <c r="V35" s="461"/>
      <c r="W35" s="33" t="s">
        <v>34</v>
      </c>
      <c r="X35" s="142">
        <v>0</v>
      </c>
      <c r="Y35" s="142">
        <v>0</v>
      </c>
      <c r="Z35" s="142">
        <v>0</v>
      </c>
      <c r="AA35" s="142">
        <v>0</v>
      </c>
      <c r="AB35" s="142">
        <v>0</v>
      </c>
      <c r="AC35" s="142">
        <v>0</v>
      </c>
      <c r="AD35" s="142">
        <v>0</v>
      </c>
      <c r="AE35" s="143">
        <v>0</v>
      </c>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row>
    <row r="36" spans="1:241" ht="16.899999999999999" customHeight="1">
      <c r="A36" s="26"/>
      <c r="B36" s="55" t="s">
        <v>56</v>
      </c>
      <c r="C36" s="28" t="s">
        <v>57</v>
      </c>
      <c r="D36" s="142">
        <v>6737</v>
      </c>
      <c r="E36" s="142">
        <v>1209</v>
      </c>
      <c r="F36" s="142">
        <v>426.8</v>
      </c>
      <c r="G36" s="143">
        <v>6.3351640195932912</v>
      </c>
      <c r="H36" s="388"/>
      <c r="I36" s="388"/>
      <c r="J36" s="388"/>
      <c r="K36" s="388"/>
      <c r="L36" s="55" t="s">
        <v>56</v>
      </c>
      <c r="M36" s="28" t="s">
        <v>57</v>
      </c>
      <c r="N36" s="142">
        <v>1113</v>
      </c>
      <c r="O36" s="142">
        <v>1052.9000000000001</v>
      </c>
      <c r="P36" s="142">
        <v>426.8</v>
      </c>
      <c r="Q36" s="142">
        <v>38.346810422282125</v>
      </c>
      <c r="R36" s="142">
        <v>5624</v>
      </c>
      <c r="S36" s="142">
        <v>156.1</v>
      </c>
      <c r="T36" s="142">
        <v>0</v>
      </c>
      <c r="U36" s="143">
        <v>0</v>
      </c>
      <c r="V36" s="55" t="s">
        <v>56</v>
      </c>
      <c r="W36" s="28" t="s">
        <v>57</v>
      </c>
      <c r="X36" s="142">
        <v>0</v>
      </c>
      <c r="Y36" s="142">
        <v>0</v>
      </c>
      <c r="Z36" s="142">
        <v>0</v>
      </c>
      <c r="AA36" s="142">
        <v>0</v>
      </c>
      <c r="AB36" s="142">
        <v>0</v>
      </c>
      <c r="AC36" s="142">
        <v>0</v>
      </c>
      <c r="AD36" s="142">
        <v>0</v>
      </c>
      <c r="AE36" s="143">
        <v>0</v>
      </c>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row>
    <row r="37" spans="1:241" ht="16.899999999999999" customHeight="1">
      <c r="A37" s="26"/>
      <c r="B37" s="44" t="s">
        <v>58</v>
      </c>
      <c r="C37" s="33" t="s">
        <v>59</v>
      </c>
      <c r="D37" s="142">
        <v>5012</v>
      </c>
      <c r="E37" s="142">
        <v>1364</v>
      </c>
      <c r="F37" s="142">
        <v>477.9</v>
      </c>
      <c r="G37" s="143">
        <v>9.5351157222665606</v>
      </c>
      <c r="H37" s="388"/>
      <c r="I37" s="388"/>
      <c r="J37" s="388"/>
      <c r="K37" s="388"/>
      <c r="L37" s="44" t="s">
        <v>58</v>
      </c>
      <c r="M37" s="33" t="s">
        <v>59</v>
      </c>
      <c r="N37" s="142">
        <v>1204</v>
      </c>
      <c r="O37" s="142">
        <v>1204</v>
      </c>
      <c r="P37" s="142">
        <v>477.9</v>
      </c>
      <c r="Q37" s="142">
        <v>39.692691029900331</v>
      </c>
      <c r="R37" s="142">
        <v>3808</v>
      </c>
      <c r="S37" s="142">
        <v>160</v>
      </c>
      <c r="T37" s="142">
        <v>0</v>
      </c>
      <c r="U37" s="143">
        <v>0</v>
      </c>
      <c r="V37" s="44" t="s">
        <v>58</v>
      </c>
      <c r="W37" s="33" t="s">
        <v>59</v>
      </c>
      <c r="X37" s="142">
        <v>0</v>
      </c>
      <c r="Y37" s="142">
        <v>0</v>
      </c>
      <c r="Z37" s="142">
        <v>0</v>
      </c>
      <c r="AA37" s="142">
        <v>0</v>
      </c>
      <c r="AB37" s="142">
        <v>0</v>
      </c>
      <c r="AC37" s="142">
        <v>0</v>
      </c>
      <c r="AD37" s="142">
        <v>0</v>
      </c>
      <c r="AE37" s="143">
        <v>0</v>
      </c>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row>
    <row r="38" spans="1:241" ht="16.899999999999999" customHeight="1">
      <c r="A38" s="26"/>
      <c r="B38" s="44" t="s">
        <v>60</v>
      </c>
      <c r="C38" s="56" t="s">
        <v>3104</v>
      </c>
      <c r="D38" s="142">
        <v>11247</v>
      </c>
      <c r="E38" s="142">
        <v>2061</v>
      </c>
      <c r="F38" s="142">
        <v>223.7</v>
      </c>
      <c r="G38" s="143">
        <v>1.9889748377345067</v>
      </c>
      <c r="H38" s="388"/>
      <c r="I38" s="388"/>
      <c r="J38" s="388"/>
      <c r="K38" s="388"/>
      <c r="L38" s="44" t="s">
        <v>60</v>
      </c>
      <c r="M38" s="56" t="s">
        <v>3104</v>
      </c>
      <c r="N38" s="142">
        <v>1334</v>
      </c>
      <c r="O38" s="142">
        <v>1134.7</v>
      </c>
      <c r="P38" s="142">
        <v>223.7</v>
      </c>
      <c r="Q38" s="142">
        <v>16.76911544227886</v>
      </c>
      <c r="R38" s="142">
        <v>9913</v>
      </c>
      <c r="S38" s="142">
        <v>926.3</v>
      </c>
      <c r="T38" s="142">
        <v>0</v>
      </c>
      <c r="U38" s="143">
        <v>0</v>
      </c>
      <c r="V38" s="44" t="s">
        <v>60</v>
      </c>
      <c r="W38" s="56" t="s">
        <v>3104</v>
      </c>
      <c r="X38" s="142">
        <v>0</v>
      </c>
      <c r="Y38" s="142">
        <v>0</v>
      </c>
      <c r="Z38" s="142">
        <v>0</v>
      </c>
      <c r="AA38" s="142">
        <v>0</v>
      </c>
      <c r="AB38" s="142">
        <v>0</v>
      </c>
      <c r="AC38" s="142">
        <v>0</v>
      </c>
      <c r="AD38" s="142">
        <v>0</v>
      </c>
      <c r="AE38" s="143">
        <v>0</v>
      </c>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row>
    <row r="39" spans="1:241" ht="16.899999999999999" customHeight="1">
      <c r="A39" s="26"/>
      <c r="B39" s="44" t="s">
        <v>62</v>
      </c>
      <c r="C39" s="56" t="s">
        <v>3105</v>
      </c>
      <c r="D39" s="142">
        <v>2100</v>
      </c>
      <c r="E39" s="142">
        <v>0</v>
      </c>
      <c r="F39" s="142">
        <v>0</v>
      </c>
      <c r="G39" s="143">
        <v>0</v>
      </c>
      <c r="H39" s="388"/>
      <c r="I39" s="388"/>
      <c r="J39" s="388"/>
      <c r="K39" s="388"/>
      <c r="L39" s="44" t="s">
        <v>62</v>
      </c>
      <c r="M39" s="56" t="s">
        <v>3105</v>
      </c>
      <c r="N39" s="142">
        <v>0</v>
      </c>
      <c r="O39" s="142">
        <v>0</v>
      </c>
      <c r="P39" s="142">
        <v>0</v>
      </c>
      <c r="Q39" s="142">
        <v>0</v>
      </c>
      <c r="R39" s="142">
        <v>0</v>
      </c>
      <c r="S39" s="142">
        <v>0</v>
      </c>
      <c r="T39" s="142">
        <v>0</v>
      </c>
      <c r="U39" s="143">
        <v>0</v>
      </c>
      <c r="V39" s="44" t="s">
        <v>62</v>
      </c>
      <c r="W39" s="56" t="s">
        <v>3105</v>
      </c>
      <c r="X39" s="142">
        <v>0</v>
      </c>
      <c r="Y39" s="142">
        <v>0</v>
      </c>
      <c r="Z39" s="142">
        <v>0</v>
      </c>
      <c r="AA39" s="142">
        <v>0</v>
      </c>
      <c r="AB39" s="142">
        <v>2100</v>
      </c>
      <c r="AC39" s="142">
        <v>0</v>
      </c>
      <c r="AD39" s="142">
        <v>0</v>
      </c>
      <c r="AE39" s="143">
        <v>0</v>
      </c>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row>
    <row r="40" spans="1:241" ht="16.899999999999999" customHeight="1">
      <c r="A40" s="26"/>
      <c r="B40" s="466" t="s">
        <v>64</v>
      </c>
      <c r="C40" s="43" t="s">
        <v>65</v>
      </c>
      <c r="D40" s="144">
        <v>6533</v>
      </c>
      <c r="E40" s="144">
        <v>1142</v>
      </c>
      <c r="F40" s="144">
        <v>582.1</v>
      </c>
      <c r="G40" s="145">
        <v>8.9101484769631103</v>
      </c>
      <c r="H40" s="388"/>
      <c r="I40" s="388"/>
      <c r="J40" s="388"/>
      <c r="K40" s="388"/>
      <c r="L40" s="466" t="s">
        <v>64</v>
      </c>
      <c r="M40" s="43" t="s">
        <v>65</v>
      </c>
      <c r="N40" s="144">
        <v>1077</v>
      </c>
      <c r="O40" s="144">
        <v>893</v>
      </c>
      <c r="P40" s="144">
        <v>582.1</v>
      </c>
      <c r="Q40" s="144">
        <v>54.048282265552459</v>
      </c>
      <c r="R40" s="144">
        <v>5456</v>
      </c>
      <c r="S40" s="144">
        <v>249</v>
      </c>
      <c r="T40" s="144">
        <v>0</v>
      </c>
      <c r="U40" s="145">
        <v>0</v>
      </c>
      <c r="V40" s="466" t="s">
        <v>64</v>
      </c>
      <c r="W40" s="43" t="s">
        <v>65</v>
      </c>
      <c r="X40" s="144">
        <v>0</v>
      </c>
      <c r="Y40" s="144">
        <v>0</v>
      </c>
      <c r="Z40" s="144">
        <v>0</v>
      </c>
      <c r="AA40" s="144">
        <v>0</v>
      </c>
      <c r="AB40" s="144">
        <v>0</v>
      </c>
      <c r="AC40" s="144">
        <v>0</v>
      </c>
      <c r="AD40" s="144">
        <v>0</v>
      </c>
      <c r="AE40" s="145">
        <v>0</v>
      </c>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row>
    <row r="41" spans="1:241" ht="16.899999999999999" customHeight="1">
      <c r="A41" s="26"/>
      <c r="B41" s="467"/>
      <c r="C41" s="43" t="s">
        <v>66</v>
      </c>
      <c r="D41" s="144">
        <v>2971</v>
      </c>
      <c r="E41" s="144">
        <v>0</v>
      </c>
      <c r="F41" s="144">
        <v>0</v>
      </c>
      <c r="G41" s="145">
        <v>0</v>
      </c>
      <c r="H41" s="388"/>
      <c r="I41" s="388"/>
      <c r="J41" s="388"/>
      <c r="K41" s="388"/>
      <c r="L41" s="467"/>
      <c r="M41" s="43" t="s">
        <v>66</v>
      </c>
      <c r="N41" s="144">
        <v>243</v>
      </c>
      <c r="O41" s="144">
        <v>0</v>
      </c>
      <c r="P41" s="144">
        <v>0</v>
      </c>
      <c r="Q41" s="144">
        <v>0</v>
      </c>
      <c r="R41" s="144">
        <v>2728</v>
      </c>
      <c r="S41" s="144">
        <v>0</v>
      </c>
      <c r="T41" s="144">
        <v>0</v>
      </c>
      <c r="U41" s="145">
        <v>0</v>
      </c>
      <c r="V41" s="467"/>
      <c r="W41" s="43" t="s">
        <v>66</v>
      </c>
      <c r="X41" s="144">
        <v>0</v>
      </c>
      <c r="Y41" s="144">
        <v>0</v>
      </c>
      <c r="Z41" s="144">
        <v>0</v>
      </c>
      <c r="AA41" s="144">
        <v>0</v>
      </c>
      <c r="AB41" s="144">
        <v>0</v>
      </c>
      <c r="AC41" s="144">
        <v>0</v>
      </c>
      <c r="AD41" s="144">
        <v>0</v>
      </c>
      <c r="AE41" s="145">
        <v>0</v>
      </c>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row>
    <row r="42" spans="1:241" ht="16.899999999999999" customHeight="1">
      <c r="A42" s="26"/>
      <c r="B42" s="467"/>
      <c r="C42" s="43" t="s">
        <v>67</v>
      </c>
      <c r="D42" s="144">
        <v>2985</v>
      </c>
      <c r="E42" s="144">
        <v>0</v>
      </c>
      <c r="F42" s="144">
        <v>0</v>
      </c>
      <c r="G42" s="145">
        <v>0</v>
      </c>
      <c r="H42" s="388"/>
      <c r="I42" s="388"/>
      <c r="J42" s="388"/>
      <c r="K42" s="388"/>
      <c r="L42" s="467"/>
      <c r="M42" s="43" t="s">
        <v>67</v>
      </c>
      <c r="N42" s="144">
        <v>336</v>
      </c>
      <c r="O42" s="144">
        <v>0</v>
      </c>
      <c r="P42" s="144">
        <v>0</v>
      </c>
      <c r="Q42" s="144">
        <v>0</v>
      </c>
      <c r="R42" s="144">
        <v>2649</v>
      </c>
      <c r="S42" s="144">
        <v>0</v>
      </c>
      <c r="T42" s="144">
        <v>0</v>
      </c>
      <c r="U42" s="145">
        <v>0</v>
      </c>
      <c r="V42" s="467"/>
      <c r="W42" s="43" t="s">
        <v>67</v>
      </c>
      <c r="X42" s="144">
        <v>0</v>
      </c>
      <c r="Y42" s="144">
        <v>0</v>
      </c>
      <c r="Z42" s="144">
        <v>0</v>
      </c>
      <c r="AA42" s="144">
        <v>0</v>
      </c>
      <c r="AB42" s="144">
        <v>0</v>
      </c>
      <c r="AC42" s="144">
        <v>0</v>
      </c>
      <c r="AD42" s="144">
        <v>0</v>
      </c>
      <c r="AE42" s="145">
        <v>0</v>
      </c>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row>
    <row r="43" spans="1:241" ht="16.899999999999999" customHeight="1">
      <c r="A43" s="26"/>
      <c r="B43" s="467"/>
      <c r="C43" s="43" t="s">
        <v>68</v>
      </c>
      <c r="D43" s="144">
        <v>3863</v>
      </c>
      <c r="E43" s="144">
        <v>134</v>
      </c>
      <c r="F43" s="144">
        <v>42.2</v>
      </c>
      <c r="G43" s="145">
        <v>1.0924152213305722</v>
      </c>
      <c r="H43" s="388"/>
      <c r="I43" s="388"/>
      <c r="J43" s="388"/>
      <c r="K43" s="388"/>
      <c r="L43" s="467"/>
      <c r="M43" s="43" t="s">
        <v>68</v>
      </c>
      <c r="N43" s="144">
        <v>162</v>
      </c>
      <c r="O43" s="144">
        <v>126</v>
      </c>
      <c r="P43" s="144">
        <v>42.2</v>
      </c>
      <c r="Q43" s="144">
        <v>26.049382716049386</v>
      </c>
      <c r="R43" s="144">
        <v>3701</v>
      </c>
      <c r="S43" s="144">
        <v>8</v>
      </c>
      <c r="T43" s="144">
        <v>0</v>
      </c>
      <c r="U43" s="145">
        <v>0</v>
      </c>
      <c r="V43" s="467"/>
      <c r="W43" s="43" t="s">
        <v>68</v>
      </c>
      <c r="X43" s="144">
        <v>0</v>
      </c>
      <c r="Y43" s="144">
        <v>0</v>
      </c>
      <c r="Z43" s="144">
        <v>0</v>
      </c>
      <c r="AA43" s="144">
        <v>0</v>
      </c>
      <c r="AB43" s="144">
        <v>0</v>
      </c>
      <c r="AC43" s="144">
        <v>0</v>
      </c>
      <c r="AD43" s="144">
        <v>0</v>
      </c>
      <c r="AE43" s="145">
        <v>0</v>
      </c>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row>
    <row r="44" spans="1:241" ht="16.899999999999999" customHeight="1">
      <c r="A44" s="26"/>
      <c r="B44" s="468"/>
      <c r="C44" s="33" t="s">
        <v>34</v>
      </c>
      <c r="D44" s="142">
        <v>16352</v>
      </c>
      <c r="E44" s="142">
        <v>1276</v>
      </c>
      <c r="F44" s="142">
        <v>624.30000000000007</v>
      </c>
      <c r="G44" s="143">
        <v>3.8178816046966735</v>
      </c>
      <c r="H44" s="388"/>
      <c r="I44" s="388"/>
      <c r="J44" s="388"/>
      <c r="K44" s="388"/>
      <c r="L44" s="468"/>
      <c r="M44" s="33" t="s">
        <v>34</v>
      </c>
      <c r="N44" s="142">
        <v>1818</v>
      </c>
      <c r="O44" s="142">
        <v>1019</v>
      </c>
      <c r="P44" s="142">
        <v>624.30000000000007</v>
      </c>
      <c r="Q44" s="142">
        <v>34.339933993399349</v>
      </c>
      <c r="R44" s="142">
        <v>14534</v>
      </c>
      <c r="S44" s="142">
        <v>257</v>
      </c>
      <c r="T44" s="142">
        <v>0</v>
      </c>
      <c r="U44" s="143">
        <v>0</v>
      </c>
      <c r="V44" s="468"/>
      <c r="W44" s="33" t="s">
        <v>34</v>
      </c>
      <c r="X44" s="142">
        <v>0</v>
      </c>
      <c r="Y44" s="142">
        <v>0</v>
      </c>
      <c r="Z44" s="142">
        <v>0</v>
      </c>
      <c r="AA44" s="142">
        <v>0</v>
      </c>
      <c r="AB44" s="142">
        <v>0</v>
      </c>
      <c r="AC44" s="142">
        <v>0</v>
      </c>
      <c r="AD44" s="142">
        <v>0</v>
      </c>
      <c r="AE44" s="143">
        <v>0</v>
      </c>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row>
    <row r="45" spans="1:241" ht="16.899999999999999" customHeight="1">
      <c r="A45" s="26"/>
      <c r="B45" s="44" t="s">
        <v>69</v>
      </c>
      <c r="C45" s="33" t="s">
        <v>70</v>
      </c>
      <c r="D45" s="140">
        <v>4904</v>
      </c>
      <c r="E45" s="140">
        <v>1388.7</v>
      </c>
      <c r="F45" s="140">
        <v>160.4</v>
      </c>
      <c r="G45" s="141">
        <v>3.2707993474714523</v>
      </c>
      <c r="H45" s="388"/>
      <c r="I45" s="388"/>
      <c r="J45" s="388"/>
      <c r="K45" s="388"/>
      <c r="L45" s="44" t="s">
        <v>69</v>
      </c>
      <c r="M45" s="33" t="s">
        <v>70</v>
      </c>
      <c r="N45" s="140">
        <v>1438</v>
      </c>
      <c r="O45" s="140">
        <v>1388.7</v>
      </c>
      <c r="P45" s="140">
        <v>160.4</v>
      </c>
      <c r="Q45" s="140">
        <v>11.154381084840056</v>
      </c>
      <c r="R45" s="140">
        <v>3466</v>
      </c>
      <c r="S45" s="140">
        <v>0</v>
      </c>
      <c r="T45" s="140">
        <v>0</v>
      </c>
      <c r="U45" s="141">
        <v>0</v>
      </c>
      <c r="V45" s="44" t="s">
        <v>69</v>
      </c>
      <c r="W45" s="33" t="s">
        <v>70</v>
      </c>
      <c r="X45" s="140">
        <v>0</v>
      </c>
      <c r="Y45" s="140">
        <v>0</v>
      </c>
      <c r="Z45" s="140">
        <v>0</v>
      </c>
      <c r="AA45" s="140">
        <v>0</v>
      </c>
      <c r="AB45" s="140">
        <v>0</v>
      </c>
      <c r="AC45" s="140">
        <v>0</v>
      </c>
      <c r="AD45" s="140">
        <v>0</v>
      </c>
      <c r="AE45" s="141">
        <v>0</v>
      </c>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row>
    <row r="46" spans="1:241" ht="16.899999999999999" customHeight="1">
      <c r="A46" s="26"/>
      <c r="B46" s="44" t="s">
        <v>71</v>
      </c>
      <c r="C46" s="33" t="s">
        <v>72</v>
      </c>
      <c r="D46" s="142">
        <v>5855</v>
      </c>
      <c r="E46" s="142">
        <v>0</v>
      </c>
      <c r="F46" s="142">
        <v>0</v>
      </c>
      <c r="G46" s="143">
        <v>0</v>
      </c>
      <c r="H46" s="388"/>
      <c r="I46" s="388"/>
      <c r="J46" s="388"/>
      <c r="K46" s="388"/>
      <c r="L46" s="44" t="s">
        <v>71</v>
      </c>
      <c r="M46" s="33" t="s">
        <v>72</v>
      </c>
      <c r="N46" s="142">
        <v>805</v>
      </c>
      <c r="O46" s="142">
        <v>0</v>
      </c>
      <c r="P46" s="142">
        <v>0</v>
      </c>
      <c r="Q46" s="142">
        <v>0</v>
      </c>
      <c r="R46" s="142">
        <v>5050</v>
      </c>
      <c r="S46" s="142">
        <v>0</v>
      </c>
      <c r="T46" s="142">
        <v>0</v>
      </c>
      <c r="U46" s="143">
        <v>0</v>
      </c>
      <c r="V46" s="44" t="s">
        <v>71</v>
      </c>
      <c r="W46" s="33" t="s">
        <v>72</v>
      </c>
      <c r="X46" s="142">
        <v>0</v>
      </c>
      <c r="Y46" s="142">
        <v>0</v>
      </c>
      <c r="Z46" s="142">
        <v>0</v>
      </c>
      <c r="AA46" s="142">
        <v>0</v>
      </c>
      <c r="AB46" s="142">
        <v>0</v>
      </c>
      <c r="AC46" s="142">
        <v>0</v>
      </c>
      <c r="AD46" s="142">
        <v>0</v>
      </c>
      <c r="AE46" s="143">
        <v>0</v>
      </c>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row>
    <row r="47" spans="1:241" ht="16.899999999999999" customHeight="1">
      <c r="A47" s="26"/>
      <c r="B47" s="57" t="s">
        <v>73</v>
      </c>
      <c r="C47" s="33" t="s">
        <v>74</v>
      </c>
      <c r="D47" s="142">
        <v>6749</v>
      </c>
      <c r="E47" s="142">
        <v>1997</v>
      </c>
      <c r="F47" s="142">
        <v>573</v>
      </c>
      <c r="G47" s="143">
        <v>8.4901466883982817</v>
      </c>
      <c r="H47" s="388"/>
      <c r="I47" s="388"/>
      <c r="J47" s="388"/>
      <c r="K47" s="388"/>
      <c r="L47" s="57" t="s">
        <v>73</v>
      </c>
      <c r="M47" s="33" t="s">
        <v>74</v>
      </c>
      <c r="N47" s="142">
        <v>1487</v>
      </c>
      <c r="O47" s="142">
        <v>1334.9</v>
      </c>
      <c r="P47" s="142">
        <v>309</v>
      </c>
      <c r="Q47" s="142">
        <v>20.78009414929388</v>
      </c>
      <c r="R47" s="142">
        <v>5262</v>
      </c>
      <c r="S47" s="142">
        <v>662.1</v>
      </c>
      <c r="T47" s="142">
        <v>264</v>
      </c>
      <c r="U47" s="143">
        <v>5.0171037628278219</v>
      </c>
      <c r="V47" s="57" t="s">
        <v>73</v>
      </c>
      <c r="W47" s="33" t="s">
        <v>74</v>
      </c>
      <c r="X47" s="142">
        <v>0</v>
      </c>
      <c r="Y47" s="142">
        <v>0</v>
      </c>
      <c r="Z47" s="142">
        <v>0</v>
      </c>
      <c r="AA47" s="142">
        <v>0</v>
      </c>
      <c r="AB47" s="142">
        <v>0</v>
      </c>
      <c r="AC47" s="142">
        <v>0</v>
      </c>
      <c r="AD47" s="142">
        <v>0</v>
      </c>
      <c r="AE47" s="143">
        <v>0</v>
      </c>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row>
    <row r="48" spans="1:241" ht="16.899999999999999" customHeight="1">
      <c r="A48" s="26"/>
      <c r="B48" s="459" t="s">
        <v>75</v>
      </c>
      <c r="C48" s="43" t="s">
        <v>76</v>
      </c>
      <c r="D48" s="144">
        <v>4555</v>
      </c>
      <c r="E48" s="144">
        <v>1941</v>
      </c>
      <c r="F48" s="144">
        <v>390.6</v>
      </c>
      <c r="G48" s="145">
        <v>8.5751920965971458</v>
      </c>
      <c r="H48" s="388"/>
      <c r="I48" s="388"/>
      <c r="J48" s="388"/>
      <c r="K48" s="388"/>
      <c r="L48" s="459" t="s">
        <v>75</v>
      </c>
      <c r="M48" s="43" t="s">
        <v>76</v>
      </c>
      <c r="N48" s="144">
        <v>2521</v>
      </c>
      <c r="O48" s="144">
        <v>1732.4</v>
      </c>
      <c r="P48" s="144">
        <v>390.6</v>
      </c>
      <c r="Q48" s="144">
        <v>15.493851646172155</v>
      </c>
      <c r="R48" s="144">
        <v>2034</v>
      </c>
      <c r="S48" s="144">
        <v>208.6</v>
      </c>
      <c r="T48" s="144">
        <v>0</v>
      </c>
      <c r="U48" s="145">
        <v>0</v>
      </c>
      <c r="V48" s="459" t="s">
        <v>75</v>
      </c>
      <c r="W48" s="43" t="s">
        <v>76</v>
      </c>
      <c r="X48" s="144">
        <v>0</v>
      </c>
      <c r="Y48" s="144">
        <v>0</v>
      </c>
      <c r="Z48" s="144">
        <v>0</v>
      </c>
      <c r="AA48" s="144">
        <v>0</v>
      </c>
      <c r="AB48" s="144">
        <v>0</v>
      </c>
      <c r="AC48" s="144">
        <v>0</v>
      </c>
      <c r="AD48" s="144">
        <v>0</v>
      </c>
      <c r="AE48" s="145">
        <v>0</v>
      </c>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row>
    <row r="49" spans="1:241" ht="16.899999999999999" customHeight="1">
      <c r="A49" s="26"/>
      <c r="B49" s="460"/>
      <c r="C49" s="43" t="s">
        <v>77</v>
      </c>
      <c r="D49" s="144">
        <v>1480</v>
      </c>
      <c r="E49" s="144">
        <v>362</v>
      </c>
      <c r="F49" s="144">
        <v>118.9</v>
      </c>
      <c r="G49" s="145">
        <v>8.0337837837837842</v>
      </c>
      <c r="H49" s="388"/>
      <c r="I49" s="388"/>
      <c r="J49" s="388"/>
      <c r="K49" s="388"/>
      <c r="L49" s="460"/>
      <c r="M49" s="43" t="s">
        <v>77</v>
      </c>
      <c r="N49" s="144">
        <v>569</v>
      </c>
      <c r="O49" s="144">
        <v>362</v>
      </c>
      <c r="P49" s="144">
        <v>118.9</v>
      </c>
      <c r="Q49" s="144">
        <v>20.896309314586993</v>
      </c>
      <c r="R49" s="144">
        <v>911</v>
      </c>
      <c r="S49" s="144">
        <v>0</v>
      </c>
      <c r="T49" s="144">
        <v>0</v>
      </c>
      <c r="U49" s="145">
        <v>0</v>
      </c>
      <c r="V49" s="460"/>
      <c r="W49" s="43" t="s">
        <v>77</v>
      </c>
      <c r="X49" s="144">
        <v>0</v>
      </c>
      <c r="Y49" s="144">
        <v>0</v>
      </c>
      <c r="Z49" s="144">
        <v>0</v>
      </c>
      <c r="AA49" s="144">
        <v>0</v>
      </c>
      <c r="AB49" s="144">
        <v>0</v>
      </c>
      <c r="AC49" s="144">
        <v>0</v>
      </c>
      <c r="AD49" s="144">
        <v>0</v>
      </c>
      <c r="AE49" s="145">
        <v>0</v>
      </c>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row>
    <row r="50" spans="1:241" ht="16.899999999999999" customHeight="1">
      <c r="A50" s="26"/>
      <c r="B50" s="461"/>
      <c r="C50" s="33" t="s">
        <v>34</v>
      </c>
      <c r="D50" s="142">
        <v>6035</v>
      </c>
      <c r="E50" s="142">
        <v>2303</v>
      </c>
      <c r="F50" s="142">
        <v>509.5</v>
      </c>
      <c r="G50" s="143">
        <v>8.4424192212096099</v>
      </c>
      <c r="H50" s="388"/>
      <c r="I50" s="388"/>
      <c r="J50" s="388"/>
      <c r="K50" s="388"/>
      <c r="L50" s="461"/>
      <c r="M50" s="33" t="s">
        <v>34</v>
      </c>
      <c r="N50" s="142">
        <v>3090</v>
      </c>
      <c r="O50" s="142">
        <v>2094.4</v>
      </c>
      <c r="P50" s="142">
        <v>509.5</v>
      </c>
      <c r="Q50" s="142">
        <v>16.488673139158578</v>
      </c>
      <c r="R50" s="142">
        <v>2945</v>
      </c>
      <c r="S50" s="142">
        <v>208.6</v>
      </c>
      <c r="T50" s="142">
        <v>0</v>
      </c>
      <c r="U50" s="143">
        <v>0</v>
      </c>
      <c r="V50" s="461"/>
      <c r="W50" s="33" t="s">
        <v>34</v>
      </c>
      <c r="X50" s="142">
        <v>0</v>
      </c>
      <c r="Y50" s="142">
        <v>0</v>
      </c>
      <c r="Z50" s="142">
        <v>0</v>
      </c>
      <c r="AA50" s="142">
        <v>0</v>
      </c>
      <c r="AB50" s="142">
        <v>0</v>
      </c>
      <c r="AC50" s="142">
        <v>0</v>
      </c>
      <c r="AD50" s="142">
        <v>0</v>
      </c>
      <c r="AE50" s="143">
        <v>0</v>
      </c>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row>
    <row r="51" spans="1:241" ht="16.899999999999999" customHeight="1">
      <c r="A51" s="26"/>
      <c r="B51" s="44" t="s">
        <v>78</v>
      </c>
      <c r="C51" s="33" t="s">
        <v>79</v>
      </c>
      <c r="D51" s="142">
        <v>4474</v>
      </c>
      <c r="E51" s="142">
        <v>1370</v>
      </c>
      <c r="F51" s="142">
        <v>226.2</v>
      </c>
      <c r="G51" s="143">
        <v>5.0558784085829238</v>
      </c>
      <c r="H51" s="388"/>
      <c r="I51" s="388"/>
      <c r="J51" s="388"/>
      <c r="K51" s="388"/>
      <c r="L51" s="44" t="s">
        <v>78</v>
      </c>
      <c r="M51" s="33" t="s">
        <v>79</v>
      </c>
      <c r="N51" s="142">
        <v>1568</v>
      </c>
      <c r="O51" s="142">
        <v>1360</v>
      </c>
      <c r="P51" s="142">
        <v>225.2</v>
      </c>
      <c r="Q51" s="142">
        <v>14.362244897959183</v>
      </c>
      <c r="R51" s="142">
        <v>2906</v>
      </c>
      <c r="S51" s="142">
        <v>10</v>
      </c>
      <c r="T51" s="142">
        <v>1</v>
      </c>
      <c r="U51" s="143">
        <v>3.4411562284927734E-2</v>
      </c>
      <c r="V51" s="44" t="s">
        <v>78</v>
      </c>
      <c r="W51" s="33" t="s">
        <v>79</v>
      </c>
      <c r="X51" s="142">
        <v>0</v>
      </c>
      <c r="Y51" s="142">
        <v>0</v>
      </c>
      <c r="Z51" s="142">
        <v>0</v>
      </c>
      <c r="AA51" s="142">
        <v>0</v>
      </c>
      <c r="AB51" s="142">
        <v>0</v>
      </c>
      <c r="AC51" s="142">
        <v>0</v>
      </c>
      <c r="AD51" s="142">
        <v>0</v>
      </c>
      <c r="AE51" s="143">
        <v>0</v>
      </c>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row>
    <row r="52" spans="1:241" ht="16.899999999999999" customHeight="1">
      <c r="A52" s="26"/>
      <c r="B52" s="44" t="s">
        <v>80</v>
      </c>
      <c r="C52" s="33" t="s">
        <v>81</v>
      </c>
      <c r="D52" s="142">
        <v>2526</v>
      </c>
      <c r="E52" s="142">
        <v>982</v>
      </c>
      <c r="F52" s="142">
        <v>124.6</v>
      </c>
      <c r="G52" s="143">
        <v>4.9326999208234366</v>
      </c>
      <c r="H52" s="388"/>
      <c r="I52" s="388"/>
      <c r="J52" s="388"/>
      <c r="K52" s="388"/>
      <c r="L52" s="44" t="s">
        <v>80</v>
      </c>
      <c r="M52" s="33" t="s">
        <v>81</v>
      </c>
      <c r="N52" s="142">
        <v>819</v>
      </c>
      <c r="O52" s="142">
        <v>819</v>
      </c>
      <c r="P52" s="142">
        <v>124.6</v>
      </c>
      <c r="Q52" s="142">
        <v>15.213675213675213</v>
      </c>
      <c r="R52" s="142">
        <v>1707</v>
      </c>
      <c r="S52" s="142">
        <v>163</v>
      </c>
      <c r="T52" s="142">
        <v>0</v>
      </c>
      <c r="U52" s="143">
        <v>0</v>
      </c>
      <c r="V52" s="44" t="s">
        <v>80</v>
      </c>
      <c r="W52" s="33" t="s">
        <v>81</v>
      </c>
      <c r="X52" s="142">
        <v>0</v>
      </c>
      <c r="Y52" s="142">
        <v>0</v>
      </c>
      <c r="Z52" s="142">
        <v>0</v>
      </c>
      <c r="AA52" s="142">
        <v>0</v>
      </c>
      <c r="AB52" s="142">
        <v>0</v>
      </c>
      <c r="AC52" s="142">
        <v>0</v>
      </c>
      <c r="AD52" s="142">
        <v>0</v>
      </c>
      <c r="AE52" s="143">
        <v>0</v>
      </c>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row>
    <row r="53" spans="1:241" ht="16.899999999999999" customHeight="1">
      <c r="A53" s="26"/>
      <c r="B53" s="57" t="s">
        <v>82</v>
      </c>
      <c r="C53" s="33" t="s">
        <v>3106</v>
      </c>
      <c r="D53" s="142">
        <v>8240</v>
      </c>
      <c r="E53" s="142">
        <v>2028.4</v>
      </c>
      <c r="F53" s="142">
        <v>666</v>
      </c>
      <c r="G53" s="143">
        <v>8.0825242718446599</v>
      </c>
      <c r="H53" s="388"/>
      <c r="I53" s="388"/>
      <c r="J53" s="388"/>
      <c r="K53" s="388"/>
      <c r="L53" s="57" t="s">
        <v>82</v>
      </c>
      <c r="M53" s="33" t="s">
        <v>3106</v>
      </c>
      <c r="N53" s="142">
        <v>1929</v>
      </c>
      <c r="O53" s="142">
        <v>1841.5</v>
      </c>
      <c r="P53" s="142">
        <v>666</v>
      </c>
      <c r="Q53" s="142">
        <v>34.52566096423017</v>
      </c>
      <c r="R53" s="142">
        <v>6311</v>
      </c>
      <c r="S53" s="142">
        <v>186.9</v>
      </c>
      <c r="T53" s="142">
        <v>0</v>
      </c>
      <c r="U53" s="143">
        <v>0</v>
      </c>
      <c r="V53" s="57" t="s">
        <v>82</v>
      </c>
      <c r="W53" s="33" t="s">
        <v>3106</v>
      </c>
      <c r="X53" s="142">
        <v>0</v>
      </c>
      <c r="Y53" s="142">
        <v>0</v>
      </c>
      <c r="Z53" s="142">
        <v>0</v>
      </c>
      <c r="AA53" s="142">
        <v>0</v>
      </c>
      <c r="AB53" s="142">
        <v>0</v>
      </c>
      <c r="AC53" s="142">
        <v>0</v>
      </c>
      <c r="AD53" s="142">
        <v>0</v>
      </c>
      <c r="AE53" s="143">
        <v>0</v>
      </c>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row>
    <row r="54" spans="1:241" ht="16.899999999999999" customHeight="1">
      <c r="A54" s="26"/>
      <c r="B54" s="44" t="s">
        <v>84</v>
      </c>
      <c r="C54" s="33" t="s">
        <v>85</v>
      </c>
      <c r="D54" s="142">
        <v>1984</v>
      </c>
      <c r="E54" s="142">
        <v>633</v>
      </c>
      <c r="F54" s="142">
        <v>92</v>
      </c>
      <c r="G54" s="143">
        <v>4.637096774193548</v>
      </c>
      <c r="H54" s="388"/>
      <c r="I54" s="388"/>
      <c r="J54" s="388"/>
      <c r="K54" s="388"/>
      <c r="L54" s="44" t="s">
        <v>84</v>
      </c>
      <c r="M54" s="33" t="s">
        <v>85</v>
      </c>
      <c r="N54" s="142">
        <v>683</v>
      </c>
      <c r="O54" s="142">
        <v>633</v>
      </c>
      <c r="P54" s="142">
        <v>92</v>
      </c>
      <c r="Q54" s="142">
        <v>13.469985358711567</v>
      </c>
      <c r="R54" s="142">
        <v>1301</v>
      </c>
      <c r="S54" s="142">
        <v>0</v>
      </c>
      <c r="T54" s="142">
        <v>0</v>
      </c>
      <c r="U54" s="143">
        <v>0</v>
      </c>
      <c r="V54" s="44" t="s">
        <v>84</v>
      </c>
      <c r="W54" s="33" t="s">
        <v>85</v>
      </c>
      <c r="X54" s="142">
        <v>0</v>
      </c>
      <c r="Y54" s="142">
        <v>0</v>
      </c>
      <c r="Z54" s="142">
        <v>0</v>
      </c>
      <c r="AA54" s="142">
        <v>0</v>
      </c>
      <c r="AB54" s="142">
        <v>0</v>
      </c>
      <c r="AC54" s="142">
        <v>0</v>
      </c>
      <c r="AD54" s="142">
        <v>0</v>
      </c>
      <c r="AE54" s="143">
        <v>0</v>
      </c>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row>
    <row r="55" spans="1:241" ht="16.899999999999999" customHeight="1">
      <c r="A55" s="26"/>
      <c r="B55" s="459" t="s">
        <v>86</v>
      </c>
      <c r="C55" s="43" t="s">
        <v>87</v>
      </c>
      <c r="D55" s="144">
        <v>2727</v>
      </c>
      <c r="E55" s="144">
        <v>628</v>
      </c>
      <c r="F55" s="144">
        <v>264.8</v>
      </c>
      <c r="G55" s="145">
        <v>9.7103043637697102</v>
      </c>
      <c r="H55" s="388"/>
      <c r="I55" s="388"/>
      <c r="J55" s="388"/>
      <c r="K55" s="388"/>
      <c r="L55" s="459" t="s">
        <v>86</v>
      </c>
      <c r="M55" s="43" t="s">
        <v>87</v>
      </c>
      <c r="N55" s="144">
        <v>634</v>
      </c>
      <c r="O55" s="144">
        <v>628</v>
      </c>
      <c r="P55" s="144">
        <v>264.8</v>
      </c>
      <c r="Q55" s="144">
        <v>41.766561514195587</v>
      </c>
      <c r="R55" s="144">
        <v>2093</v>
      </c>
      <c r="S55" s="144">
        <v>0</v>
      </c>
      <c r="T55" s="144">
        <v>0</v>
      </c>
      <c r="U55" s="145">
        <v>0</v>
      </c>
      <c r="V55" s="459" t="s">
        <v>86</v>
      </c>
      <c r="W55" s="43" t="s">
        <v>87</v>
      </c>
      <c r="X55" s="144">
        <v>0</v>
      </c>
      <c r="Y55" s="144">
        <v>0</v>
      </c>
      <c r="Z55" s="144">
        <v>0</v>
      </c>
      <c r="AA55" s="144">
        <v>0</v>
      </c>
      <c r="AB55" s="144">
        <v>0</v>
      </c>
      <c r="AC55" s="144">
        <v>0</v>
      </c>
      <c r="AD55" s="144">
        <v>0</v>
      </c>
      <c r="AE55" s="145">
        <v>0</v>
      </c>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row>
    <row r="56" spans="1:241" ht="16.899999999999999" customHeight="1">
      <c r="A56" s="26"/>
      <c r="B56" s="460"/>
      <c r="C56" s="43" t="s">
        <v>3073</v>
      </c>
      <c r="D56" s="144">
        <v>2488</v>
      </c>
      <c r="E56" s="144">
        <v>628</v>
      </c>
      <c r="F56" s="144">
        <v>70.3</v>
      </c>
      <c r="G56" s="145">
        <v>2.82556270096463</v>
      </c>
      <c r="H56" s="388"/>
      <c r="I56" s="388"/>
      <c r="J56" s="388"/>
      <c r="K56" s="388"/>
      <c r="L56" s="460"/>
      <c r="M56" s="43" t="s">
        <v>3073</v>
      </c>
      <c r="N56" s="144">
        <v>536</v>
      </c>
      <c r="O56" s="144">
        <v>566</v>
      </c>
      <c r="P56" s="144">
        <v>70.3</v>
      </c>
      <c r="Q56" s="144">
        <v>13.115671641791044</v>
      </c>
      <c r="R56" s="144">
        <v>1952</v>
      </c>
      <c r="S56" s="144">
        <v>62</v>
      </c>
      <c r="T56" s="144">
        <v>0</v>
      </c>
      <c r="U56" s="145">
        <v>0</v>
      </c>
      <c r="V56" s="460"/>
      <c r="W56" s="43" t="s">
        <v>3073</v>
      </c>
      <c r="X56" s="144">
        <v>0</v>
      </c>
      <c r="Y56" s="144">
        <v>0</v>
      </c>
      <c r="Z56" s="144">
        <v>0</v>
      </c>
      <c r="AA56" s="144">
        <v>0</v>
      </c>
      <c r="AB56" s="144">
        <v>0</v>
      </c>
      <c r="AC56" s="144">
        <v>0</v>
      </c>
      <c r="AD56" s="144">
        <v>0</v>
      </c>
      <c r="AE56" s="145">
        <v>0</v>
      </c>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row>
    <row r="57" spans="1:241" ht="16.899999999999999" customHeight="1">
      <c r="A57" s="26"/>
      <c r="B57" s="461"/>
      <c r="C57" s="33" t="s">
        <v>34</v>
      </c>
      <c r="D57" s="142">
        <v>5215</v>
      </c>
      <c r="E57" s="142">
        <v>1256</v>
      </c>
      <c r="F57" s="142">
        <v>335.1</v>
      </c>
      <c r="G57" s="143">
        <v>6.4256951102588697</v>
      </c>
      <c r="H57" s="388"/>
      <c r="I57" s="388"/>
      <c r="J57" s="388"/>
      <c r="K57" s="388"/>
      <c r="L57" s="461"/>
      <c r="M57" s="33" t="s">
        <v>34</v>
      </c>
      <c r="N57" s="142">
        <v>1170</v>
      </c>
      <c r="O57" s="142">
        <v>1194</v>
      </c>
      <c r="P57" s="142">
        <v>335.1</v>
      </c>
      <c r="Q57" s="142">
        <v>28.641025641025642</v>
      </c>
      <c r="R57" s="142">
        <v>4045</v>
      </c>
      <c r="S57" s="142">
        <v>62</v>
      </c>
      <c r="T57" s="142">
        <v>0</v>
      </c>
      <c r="U57" s="143">
        <v>0</v>
      </c>
      <c r="V57" s="461"/>
      <c r="W57" s="33" t="s">
        <v>34</v>
      </c>
      <c r="X57" s="142">
        <v>0</v>
      </c>
      <c r="Y57" s="142">
        <v>0</v>
      </c>
      <c r="Z57" s="142">
        <v>0</v>
      </c>
      <c r="AA57" s="142">
        <v>0</v>
      </c>
      <c r="AB57" s="142">
        <v>0</v>
      </c>
      <c r="AC57" s="142">
        <v>0</v>
      </c>
      <c r="AD57" s="142">
        <v>0</v>
      </c>
      <c r="AE57" s="143">
        <v>0</v>
      </c>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row>
    <row r="58" spans="1:241" ht="16.899999999999999" customHeight="1">
      <c r="A58" s="26"/>
      <c r="B58" s="459" t="s">
        <v>89</v>
      </c>
      <c r="C58" s="43" t="s">
        <v>90</v>
      </c>
      <c r="D58" s="146">
        <v>4097</v>
      </c>
      <c r="E58" s="146">
        <v>1035.0999999999999</v>
      </c>
      <c r="F58" s="146">
        <v>731.6</v>
      </c>
      <c r="G58" s="147">
        <v>17.856968513546498</v>
      </c>
      <c r="H58" s="388"/>
      <c r="I58" s="388"/>
      <c r="J58" s="388"/>
      <c r="K58" s="388"/>
      <c r="L58" s="459" t="s">
        <v>89</v>
      </c>
      <c r="M58" s="43" t="s">
        <v>90</v>
      </c>
      <c r="N58" s="146">
        <v>1035</v>
      </c>
      <c r="O58" s="146">
        <v>1035.0999999999999</v>
      </c>
      <c r="P58" s="146">
        <v>731.6</v>
      </c>
      <c r="Q58" s="146">
        <v>70.685990338164245</v>
      </c>
      <c r="R58" s="146">
        <v>3062</v>
      </c>
      <c r="S58" s="146">
        <v>0</v>
      </c>
      <c r="T58" s="146">
        <v>0</v>
      </c>
      <c r="U58" s="147">
        <v>0</v>
      </c>
      <c r="V58" s="459" t="s">
        <v>89</v>
      </c>
      <c r="W58" s="43" t="s">
        <v>90</v>
      </c>
      <c r="X58" s="146">
        <v>0</v>
      </c>
      <c r="Y58" s="146">
        <v>0</v>
      </c>
      <c r="Z58" s="146">
        <v>0</v>
      </c>
      <c r="AA58" s="146">
        <v>0</v>
      </c>
      <c r="AB58" s="146">
        <v>0</v>
      </c>
      <c r="AC58" s="146">
        <v>0</v>
      </c>
      <c r="AD58" s="146">
        <v>0</v>
      </c>
      <c r="AE58" s="147">
        <v>0</v>
      </c>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row>
    <row r="59" spans="1:241" ht="16.899999999999999" customHeight="1">
      <c r="A59" s="26"/>
      <c r="B59" s="460"/>
      <c r="C59" s="43" t="s">
        <v>91</v>
      </c>
      <c r="D59" s="146">
        <v>1773</v>
      </c>
      <c r="E59" s="146">
        <v>1425.9</v>
      </c>
      <c r="F59" s="146">
        <v>874.3</v>
      </c>
      <c r="G59" s="147">
        <v>49.311900733220526</v>
      </c>
      <c r="H59" s="388"/>
      <c r="I59" s="388"/>
      <c r="J59" s="388"/>
      <c r="K59" s="388"/>
      <c r="L59" s="460"/>
      <c r="M59" s="43" t="s">
        <v>91</v>
      </c>
      <c r="N59" s="146">
        <v>721</v>
      </c>
      <c r="O59" s="146">
        <v>590.70000000000005</v>
      </c>
      <c r="P59" s="146">
        <v>546.70000000000005</v>
      </c>
      <c r="Q59" s="146">
        <v>75.825242718446603</v>
      </c>
      <c r="R59" s="146">
        <v>1052</v>
      </c>
      <c r="S59" s="146">
        <v>835.2</v>
      </c>
      <c r="T59" s="146">
        <v>327.60000000000002</v>
      </c>
      <c r="U59" s="147">
        <v>31.14068441064639</v>
      </c>
      <c r="V59" s="460"/>
      <c r="W59" s="43" t="s">
        <v>91</v>
      </c>
      <c r="X59" s="146">
        <v>0</v>
      </c>
      <c r="Y59" s="146">
        <v>0</v>
      </c>
      <c r="Z59" s="146">
        <v>0</v>
      </c>
      <c r="AA59" s="146">
        <v>0</v>
      </c>
      <c r="AB59" s="146">
        <v>0</v>
      </c>
      <c r="AC59" s="146">
        <v>0</v>
      </c>
      <c r="AD59" s="146">
        <v>0</v>
      </c>
      <c r="AE59" s="147">
        <v>0</v>
      </c>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row>
    <row r="60" spans="1:241" ht="16.899999999999999" customHeight="1">
      <c r="A60" s="26"/>
      <c r="B60" s="461"/>
      <c r="C60" s="33" t="s">
        <v>34</v>
      </c>
      <c r="D60" s="142">
        <v>5870</v>
      </c>
      <c r="E60" s="142">
        <v>2461</v>
      </c>
      <c r="F60" s="142">
        <v>1605.9</v>
      </c>
      <c r="G60" s="143">
        <v>27.357751277683136</v>
      </c>
      <c r="H60" s="388"/>
      <c r="I60" s="388"/>
      <c r="J60" s="388"/>
      <c r="K60" s="388"/>
      <c r="L60" s="461"/>
      <c r="M60" s="33" t="s">
        <v>34</v>
      </c>
      <c r="N60" s="142">
        <v>1756</v>
      </c>
      <c r="O60" s="142">
        <v>1625.8</v>
      </c>
      <c r="P60" s="142">
        <v>1278.3000000000002</v>
      </c>
      <c r="Q60" s="142">
        <v>72.796127562642383</v>
      </c>
      <c r="R60" s="142">
        <v>4114</v>
      </c>
      <c r="S60" s="142">
        <v>835.2</v>
      </c>
      <c r="T60" s="142">
        <v>327.60000000000002</v>
      </c>
      <c r="U60" s="143">
        <v>7.9630529897909588</v>
      </c>
      <c r="V60" s="461"/>
      <c r="W60" s="33" t="s">
        <v>34</v>
      </c>
      <c r="X60" s="142">
        <v>0</v>
      </c>
      <c r="Y60" s="142">
        <v>0</v>
      </c>
      <c r="Z60" s="142">
        <v>0</v>
      </c>
      <c r="AA60" s="142">
        <v>0</v>
      </c>
      <c r="AB60" s="142">
        <v>0</v>
      </c>
      <c r="AC60" s="142">
        <v>0</v>
      </c>
      <c r="AD60" s="142">
        <v>0</v>
      </c>
      <c r="AE60" s="143">
        <v>0</v>
      </c>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row>
    <row r="61" spans="1:241" ht="16.899999999999999" customHeight="1">
      <c r="A61" s="26"/>
      <c r="B61" s="459" t="s">
        <v>92</v>
      </c>
      <c r="C61" s="43" t="s">
        <v>93</v>
      </c>
      <c r="D61" s="144">
        <v>3395</v>
      </c>
      <c r="E61" s="144">
        <v>830</v>
      </c>
      <c r="F61" s="144">
        <v>0</v>
      </c>
      <c r="G61" s="145">
        <v>0</v>
      </c>
      <c r="H61" s="388"/>
      <c r="I61" s="388"/>
      <c r="J61" s="388"/>
      <c r="K61" s="388"/>
      <c r="L61" s="459" t="s">
        <v>92</v>
      </c>
      <c r="M61" s="43" t="s">
        <v>93</v>
      </c>
      <c r="N61" s="144">
        <v>524</v>
      </c>
      <c r="O61" s="144">
        <v>457</v>
      </c>
      <c r="P61" s="144">
        <v>0</v>
      </c>
      <c r="Q61" s="144">
        <v>0</v>
      </c>
      <c r="R61" s="144">
        <v>2871</v>
      </c>
      <c r="S61" s="144">
        <v>373</v>
      </c>
      <c r="T61" s="144">
        <v>0</v>
      </c>
      <c r="U61" s="145">
        <v>0</v>
      </c>
      <c r="V61" s="459" t="s">
        <v>92</v>
      </c>
      <c r="W61" s="43" t="s">
        <v>93</v>
      </c>
      <c r="X61" s="144">
        <v>0</v>
      </c>
      <c r="Y61" s="144">
        <v>0</v>
      </c>
      <c r="Z61" s="144">
        <v>0</v>
      </c>
      <c r="AA61" s="144">
        <v>0</v>
      </c>
      <c r="AB61" s="144">
        <v>0</v>
      </c>
      <c r="AC61" s="144">
        <v>0</v>
      </c>
      <c r="AD61" s="144">
        <v>0</v>
      </c>
      <c r="AE61" s="145">
        <v>0</v>
      </c>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row>
    <row r="62" spans="1:241" ht="16.899999999999999" customHeight="1">
      <c r="A62" s="26"/>
      <c r="B62" s="460"/>
      <c r="C62" s="43" t="s">
        <v>94</v>
      </c>
      <c r="D62" s="144">
        <v>1595</v>
      </c>
      <c r="E62" s="144">
        <v>313</v>
      </c>
      <c r="F62" s="144">
        <v>0</v>
      </c>
      <c r="G62" s="145">
        <v>0</v>
      </c>
      <c r="H62" s="388"/>
      <c r="I62" s="388"/>
      <c r="J62" s="388"/>
      <c r="K62" s="388"/>
      <c r="L62" s="460"/>
      <c r="M62" s="43" t="s">
        <v>94</v>
      </c>
      <c r="N62" s="144">
        <v>345</v>
      </c>
      <c r="O62" s="144">
        <v>313</v>
      </c>
      <c r="P62" s="144">
        <v>0</v>
      </c>
      <c r="Q62" s="144">
        <v>0</v>
      </c>
      <c r="R62" s="144">
        <v>1250</v>
      </c>
      <c r="S62" s="144">
        <v>0</v>
      </c>
      <c r="T62" s="144">
        <v>0</v>
      </c>
      <c r="U62" s="145">
        <v>0</v>
      </c>
      <c r="V62" s="460"/>
      <c r="W62" s="43" t="s">
        <v>94</v>
      </c>
      <c r="X62" s="144">
        <v>0</v>
      </c>
      <c r="Y62" s="144">
        <v>0</v>
      </c>
      <c r="Z62" s="144">
        <v>0</v>
      </c>
      <c r="AA62" s="144">
        <v>0</v>
      </c>
      <c r="AB62" s="144">
        <v>0</v>
      </c>
      <c r="AC62" s="144">
        <v>0</v>
      </c>
      <c r="AD62" s="144">
        <v>0</v>
      </c>
      <c r="AE62" s="145">
        <v>0</v>
      </c>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row>
    <row r="63" spans="1:241" ht="16.899999999999999" customHeight="1">
      <c r="A63" s="26"/>
      <c r="B63" s="460"/>
      <c r="C63" s="43" t="s">
        <v>95</v>
      </c>
      <c r="D63" s="144">
        <v>3000</v>
      </c>
      <c r="E63" s="144">
        <v>400.4</v>
      </c>
      <c r="F63" s="144">
        <v>139</v>
      </c>
      <c r="G63" s="145">
        <v>4.6333333333333329</v>
      </c>
      <c r="H63" s="388"/>
      <c r="I63" s="388"/>
      <c r="J63" s="388"/>
      <c r="K63" s="388"/>
      <c r="L63" s="460"/>
      <c r="M63" s="43" t="s">
        <v>95</v>
      </c>
      <c r="N63" s="144">
        <v>400</v>
      </c>
      <c r="O63" s="144">
        <v>400.4</v>
      </c>
      <c r="P63" s="144">
        <v>139</v>
      </c>
      <c r="Q63" s="144">
        <v>34.75</v>
      </c>
      <c r="R63" s="144">
        <v>2600</v>
      </c>
      <c r="S63" s="144">
        <v>0</v>
      </c>
      <c r="T63" s="144">
        <v>0</v>
      </c>
      <c r="U63" s="145">
        <v>0</v>
      </c>
      <c r="V63" s="460"/>
      <c r="W63" s="43" t="s">
        <v>95</v>
      </c>
      <c r="X63" s="144">
        <v>0</v>
      </c>
      <c r="Y63" s="144">
        <v>0</v>
      </c>
      <c r="Z63" s="144">
        <v>0</v>
      </c>
      <c r="AA63" s="144">
        <v>0</v>
      </c>
      <c r="AB63" s="144">
        <v>0</v>
      </c>
      <c r="AC63" s="144">
        <v>0</v>
      </c>
      <c r="AD63" s="144">
        <v>0</v>
      </c>
      <c r="AE63" s="145">
        <v>0</v>
      </c>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row>
    <row r="64" spans="1:241" ht="16.899999999999999" customHeight="1">
      <c r="A64" s="26"/>
      <c r="B64" s="461"/>
      <c r="C64" s="33" t="s">
        <v>34</v>
      </c>
      <c r="D64" s="142">
        <v>7990</v>
      </c>
      <c r="E64" s="142">
        <v>1543.4</v>
      </c>
      <c r="F64" s="142">
        <v>139</v>
      </c>
      <c r="G64" s="143">
        <v>1.7396745932415518</v>
      </c>
      <c r="H64" s="388"/>
      <c r="I64" s="388"/>
      <c r="J64" s="388"/>
      <c r="K64" s="388"/>
      <c r="L64" s="461"/>
      <c r="M64" s="33" t="s">
        <v>34</v>
      </c>
      <c r="N64" s="142">
        <v>1269</v>
      </c>
      <c r="O64" s="142">
        <v>1170.4000000000001</v>
      </c>
      <c r="P64" s="142">
        <v>139</v>
      </c>
      <c r="Q64" s="142">
        <v>10.95350669818755</v>
      </c>
      <c r="R64" s="142">
        <v>6721</v>
      </c>
      <c r="S64" s="142">
        <v>373</v>
      </c>
      <c r="T64" s="142">
        <v>0</v>
      </c>
      <c r="U64" s="143">
        <v>0</v>
      </c>
      <c r="V64" s="461"/>
      <c r="W64" s="33" t="s">
        <v>34</v>
      </c>
      <c r="X64" s="142">
        <v>0</v>
      </c>
      <c r="Y64" s="142">
        <v>0</v>
      </c>
      <c r="Z64" s="142">
        <v>0</v>
      </c>
      <c r="AA64" s="142">
        <v>0</v>
      </c>
      <c r="AB64" s="142">
        <v>0</v>
      </c>
      <c r="AC64" s="142">
        <v>0</v>
      </c>
      <c r="AD64" s="142">
        <v>0</v>
      </c>
      <c r="AE64" s="143">
        <v>0</v>
      </c>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row>
    <row r="65" spans="1:241" ht="16.899999999999999" customHeight="1">
      <c r="A65" s="26"/>
      <c r="B65" s="44" t="s">
        <v>96</v>
      </c>
      <c r="C65" s="58" t="s">
        <v>97</v>
      </c>
      <c r="D65" s="142">
        <v>6045</v>
      </c>
      <c r="E65" s="142">
        <v>553.4</v>
      </c>
      <c r="F65" s="142">
        <v>0</v>
      </c>
      <c r="G65" s="143">
        <v>0</v>
      </c>
      <c r="H65" s="388"/>
      <c r="I65" s="388"/>
      <c r="J65" s="388"/>
      <c r="K65" s="388"/>
      <c r="L65" s="44" t="s">
        <v>96</v>
      </c>
      <c r="M65" s="58" t="s">
        <v>97</v>
      </c>
      <c r="N65" s="142">
        <v>553</v>
      </c>
      <c r="O65" s="142">
        <v>553.4</v>
      </c>
      <c r="P65" s="142">
        <v>0</v>
      </c>
      <c r="Q65" s="142">
        <v>0</v>
      </c>
      <c r="R65" s="142">
        <v>5492</v>
      </c>
      <c r="S65" s="142">
        <v>0</v>
      </c>
      <c r="T65" s="142">
        <v>0</v>
      </c>
      <c r="U65" s="143">
        <v>0</v>
      </c>
      <c r="V65" s="44" t="s">
        <v>96</v>
      </c>
      <c r="W65" s="58" t="s">
        <v>97</v>
      </c>
      <c r="X65" s="142">
        <v>0</v>
      </c>
      <c r="Y65" s="142">
        <v>0</v>
      </c>
      <c r="Z65" s="142">
        <v>0</v>
      </c>
      <c r="AA65" s="142">
        <v>0</v>
      </c>
      <c r="AB65" s="142">
        <v>0</v>
      </c>
      <c r="AC65" s="142">
        <v>0</v>
      </c>
      <c r="AD65" s="142">
        <v>0</v>
      </c>
      <c r="AE65" s="143">
        <v>0</v>
      </c>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row>
    <row r="66" spans="1:241" ht="16.5" customHeight="1">
      <c r="A66" s="26"/>
      <c r="B66" s="463" t="s">
        <v>98</v>
      </c>
      <c r="C66" s="43" t="s">
        <v>99</v>
      </c>
      <c r="D66" s="144">
        <v>3403</v>
      </c>
      <c r="E66" s="144">
        <v>324</v>
      </c>
      <c r="F66" s="144">
        <v>0</v>
      </c>
      <c r="G66" s="145">
        <v>0</v>
      </c>
      <c r="H66" s="388"/>
      <c r="I66" s="388"/>
      <c r="J66" s="388"/>
      <c r="K66" s="388"/>
      <c r="L66" s="463" t="s">
        <v>98</v>
      </c>
      <c r="M66" s="43" t="s">
        <v>99</v>
      </c>
      <c r="N66" s="144">
        <v>316</v>
      </c>
      <c r="O66" s="144">
        <v>324</v>
      </c>
      <c r="P66" s="144">
        <v>0</v>
      </c>
      <c r="Q66" s="144">
        <v>0</v>
      </c>
      <c r="R66" s="144">
        <v>3087</v>
      </c>
      <c r="S66" s="144">
        <v>0</v>
      </c>
      <c r="T66" s="144">
        <v>0</v>
      </c>
      <c r="U66" s="145">
        <v>0</v>
      </c>
      <c r="V66" s="463" t="s">
        <v>98</v>
      </c>
      <c r="W66" s="43" t="s">
        <v>99</v>
      </c>
      <c r="X66" s="144">
        <v>0</v>
      </c>
      <c r="Y66" s="144">
        <v>0</v>
      </c>
      <c r="Z66" s="144">
        <v>0</v>
      </c>
      <c r="AA66" s="144">
        <v>0</v>
      </c>
      <c r="AB66" s="144">
        <v>0</v>
      </c>
      <c r="AC66" s="144">
        <v>0</v>
      </c>
      <c r="AD66" s="144">
        <v>0</v>
      </c>
      <c r="AE66" s="145">
        <v>0</v>
      </c>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row>
    <row r="67" spans="1:241" ht="16.899999999999999" customHeight="1">
      <c r="A67" s="26"/>
      <c r="B67" s="464"/>
      <c r="C67" s="43" t="s">
        <v>100</v>
      </c>
      <c r="D67" s="144">
        <v>1554</v>
      </c>
      <c r="E67" s="144">
        <v>157</v>
      </c>
      <c r="F67" s="144">
        <v>0</v>
      </c>
      <c r="G67" s="145">
        <v>0</v>
      </c>
      <c r="H67" s="388"/>
      <c r="I67" s="388"/>
      <c r="J67" s="388"/>
      <c r="K67" s="388"/>
      <c r="L67" s="464"/>
      <c r="M67" s="43" t="s">
        <v>100</v>
      </c>
      <c r="N67" s="144">
        <v>170</v>
      </c>
      <c r="O67" s="144">
        <v>157</v>
      </c>
      <c r="P67" s="144">
        <v>0</v>
      </c>
      <c r="Q67" s="144">
        <v>0</v>
      </c>
      <c r="R67" s="144">
        <v>1384</v>
      </c>
      <c r="S67" s="144">
        <v>0</v>
      </c>
      <c r="T67" s="144">
        <v>0</v>
      </c>
      <c r="U67" s="145">
        <v>0</v>
      </c>
      <c r="V67" s="464"/>
      <c r="W67" s="43" t="s">
        <v>100</v>
      </c>
      <c r="X67" s="144">
        <v>0</v>
      </c>
      <c r="Y67" s="144">
        <v>0</v>
      </c>
      <c r="Z67" s="144">
        <v>0</v>
      </c>
      <c r="AA67" s="144">
        <v>0</v>
      </c>
      <c r="AB67" s="144">
        <v>0</v>
      </c>
      <c r="AC67" s="144">
        <v>0</v>
      </c>
      <c r="AD67" s="144">
        <v>0</v>
      </c>
      <c r="AE67" s="145">
        <v>0</v>
      </c>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row>
    <row r="68" spans="1:241" ht="16.899999999999999" customHeight="1">
      <c r="A68" s="26"/>
      <c r="B68" s="464"/>
      <c r="C68" s="43" t="s">
        <v>101</v>
      </c>
      <c r="D68" s="144">
        <v>2571</v>
      </c>
      <c r="E68" s="144">
        <v>56</v>
      </c>
      <c r="F68" s="144">
        <v>0</v>
      </c>
      <c r="G68" s="145">
        <v>0</v>
      </c>
      <c r="H68" s="388"/>
      <c r="I68" s="388"/>
      <c r="J68" s="388"/>
      <c r="K68" s="388"/>
      <c r="L68" s="464"/>
      <c r="M68" s="43" t="s">
        <v>101</v>
      </c>
      <c r="N68" s="144">
        <v>194</v>
      </c>
      <c r="O68" s="144">
        <v>45.4</v>
      </c>
      <c r="P68" s="144">
        <v>0</v>
      </c>
      <c r="Q68" s="144">
        <v>0</v>
      </c>
      <c r="R68" s="144">
        <v>2377</v>
      </c>
      <c r="S68" s="144">
        <v>10.6</v>
      </c>
      <c r="T68" s="144">
        <v>0</v>
      </c>
      <c r="U68" s="145">
        <v>0</v>
      </c>
      <c r="V68" s="464"/>
      <c r="W68" s="43" t="s">
        <v>101</v>
      </c>
      <c r="X68" s="144">
        <v>0</v>
      </c>
      <c r="Y68" s="144">
        <v>0</v>
      </c>
      <c r="Z68" s="144">
        <v>0</v>
      </c>
      <c r="AA68" s="144">
        <v>0</v>
      </c>
      <c r="AB68" s="144">
        <v>0</v>
      </c>
      <c r="AC68" s="144">
        <v>0</v>
      </c>
      <c r="AD68" s="144">
        <v>0</v>
      </c>
      <c r="AE68" s="145">
        <v>0</v>
      </c>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row>
    <row r="69" spans="1:241" ht="16.899999999999999" customHeight="1">
      <c r="A69" s="26"/>
      <c r="B69" s="465"/>
      <c r="C69" s="33" t="s">
        <v>34</v>
      </c>
      <c r="D69" s="142">
        <v>7528</v>
      </c>
      <c r="E69" s="142">
        <v>537</v>
      </c>
      <c r="F69" s="142">
        <v>0</v>
      </c>
      <c r="G69" s="143">
        <v>0</v>
      </c>
      <c r="H69" s="388"/>
      <c r="I69" s="388"/>
      <c r="J69" s="388"/>
      <c r="K69" s="388"/>
      <c r="L69" s="465"/>
      <c r="M69" s="33" t="s">
        <v>34</v>
      </c>
      <c r="N69" s="142">
        <v>680</v>
      </c>
      <c r="O69" s="142">
        <v>526.4</v>
      </c>
      <c r="P69" s="142">
        <v>0</v>
      </c>
      <c r="Q69" s="142">
        <v>0</v>
      </c>
      <c r="R69" s="142">
        <v>6848</v>
      </c>
      <c r="S69" s="142">
        <v>10.6</v>
      </c>
      <c r="T69" s="142">
        <v>0</v>
      </c>
      <c r="U69" s="143">
        <v>0</v>
      </c>
      <c r="V69" s="465"/>
      <c r="W69" s="33" t="s">
        <v>34</v>
      </c>
      <c r="X69" s="142">
        <v>0</v>
      </c>
      <c r="Y69" s="142">
        <v>0</v>
      </c>
      <c r="Z69" s="142">
        <v>0</v>
      </c>
      <c r="AA69" s="142">
        <v>0</v>
      </c>
      <c r="AB69" s="142">
        <v>0</v>
      </c>
      <c r="AC69" s="142">
        <v>0</v>
      </c>
      <c r="AD69" s="142">
        <v>0</v>
      </c>
      <c r="AE69" s="143">
        <v>0</v>
      </c>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row>
    <row r="70" spans="1:241" ht="16.899999999999999" customHeight="1">
      <c r="A70" s="59"/>
      <c r="B70" s="60" t="s">
        <v>102</v>
      </c>
      <c r="C70" s="50" t="s">
        <v>103</v>
      </c>
      <c r="D70" s="142">
        <v>5577</v>
      </c>
      <c r="E70" s="142">
        <v>0</v>
      </c>
      <c r="F70" s="142">
        <v>0</v>
      </c>
      <c r="G70" s="143">
        <v>0</v>
      </c>
      <c r="H70" s="388"/>
      <c r="I70" s="388"/>
      <c r="J70" s="388"/>
      <c r="K70" s="388"/>
      <c r="L70" s="60" t="s">
        <v>102</v>
      </c>
      <c r="M70" s="50" t="s">
        <v>103</v>
      </c>
      <c r="N70" s="142">
        <v>0</v>
      </c>
      <c r="O70" s="142">
        <v>0</v>
      </c>
      <c r="P70" s="142">
        <v>0</v>
      </c>
      <c r="Q70" s="142">
        <v>0</v>
      </c>
      <c r="R70" s="142">
        <v>0</v>
      </c>
      <c r="S70" s="142">
        <v>0</v>
      </c>
      <c r="T70" s="142">
        <v>0</v>
      </c>
      <c r="U70" s="143">
        <v>0</v>
      </c>
      <c r="V70" s="60" t="s">
        <v>102</v>
      </c>
      <c r="W70" s="50" t="s">
        <v>103</v>
      </c>
      <c r="X70" s="142">
        <v>0</v>
      </c>
      <c r="Y70" s="142">
        <v>0</v>
      </c>
      <c r="Z70" s="142">
        <v>0</v>
      </c>
      <c r="AA70" s="142">
        <v>0</v>
      </c>
      <c r="AB70" s="142">
        <v>5577</v>
      </c>
      <c r="AC70" s="142">
        <v>0</v>
      </c>
      <c r="AD70" s="142">
        <v>0</v>
      </c>
      <c r="AE70" s="143">
        <v>0</v>
      </c>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row>
    <row r="71" spans="1:241" ht="16.899999999999999" customHeight="1" thickBot="1">
      <c r="A71" s="26"/>
      <c r="B71" s="457" t="s">
        <v>104</v>
      </c>
      <c r="C71" s="458"/>
      <c r="D71" s="148">
        <v>140278</v>
      </c>
      <c r="E71" s="148">
        <v>27670.700000000004</v>
      </c>
      <c r="F71" s="148">
        <v>8716.4</v>
      </c>
      <c r="G71" s="149">
        <v>6.2136614437046429</v>
      </c>
      <c r="H71" s="388"/>
      <c r="I71" s="388"/>
      <c r="J71" s="388"/>
      <c r="K71" s="388"/>
      <c r="L71" s="457" t="s">
        <v>104</v>
      </c>
      <c r="M71" s="458"/>
      <c r="N71" s="148">
        <v>26798</v>
      </c>
      <c r="O71" s="148">
        <v>22661.600000000002</v>
      </c>
      <c r="P71" s="148">
        <v>7318.8000000000011</v>
      </c>
      <c r="Q71" s="148">
        <v>27.310993357713265</v>
      </c>
      <c r="R71" s="148">
        <v>105803</v>
      </c>
      <c r="S71" s="148">
        <v>5009.1000000000004</v>
      </c>
      <c r="T71" s="148">
        <v>1397.6</v>
      </c>
      <c r="U71" s="149">
        <v>1.3209455308450611</v>
      </c>
      <c r="V71" s="457" t="s">
        <v>104</v>
      </c>
      <c r="W71" s="458"/>
      <c r="X71" s="148">
        <v>0</v>
      </c>
      <c r="Y71" s="148">
        <v>0</v>
      </c>
      <c r="Z71" s="148">
        <v>0</v>
      </c>
      <c r="AA71" s="148">
        <v>0</v>
      </c>
      <c r="AB71" s="148">
        <v>7677</v>
      </c>
      <c r="AC71" s="148">
        <v>0</v>
      </c>
      <c r="AD71" s="148">
        <v>0</v>
      </c>
      <c r="AE71" s="149">
        <v>0</v>
      </c>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row>
    <row r="72" spans="1:241" ht="16.899999999999999" customHeight="1">
      <c r="A72" s="26"/>
      <c r="B72" s="61" t="s">
        <v>105</v>
      </c>
      <c r="C72" s="62" t="s">
        <v>106</v>
      </c>
      <c r="D72" s="152">
        <v>15988</v>
      </c>
      <c r="E72" s="152">
        <v>4777</v>
      </c>
      <c r="F72" s="152">
        <v>943.4</v>
      </c>
      <c r="G72" s="153">
        <v>5.9006755066299723</v>
      </c>
      <c r="H72" s="388"/>
      <c r="I72" s="388"/>
      <c r="J72" s="388"/>
      <c r="K72" s="388"/>
      <c r="L72" s="61" t="s">
        <v>105</v>
      </c>
      <c r="M72" s="62" t="s">
        <v>106</v>
      </c>
      <c r="N72" s="152">
        <v>2556</v>
      </c>
      <c r="O72" s="152">
        <v>2177</v>
      </c>
      <c r="P72" s="152">
        <v>770.4</v>
      </c>
      <c r="Q72" s="152">
        <v>30.140845070422532</v>
      </c>
      <c r="R72" s="152">
        <v>13432</v>
      </c>
      <c r="S72" s="152">
        <v>2600</v>
      </c>
      <c r="T72" s="152">
        <v>173</v>
      </c>
      <c r="U72" s="153">
        <v>1.287969029184038</v>
      </c>
      <c r="V72" s="61" t="s">
        <v>105</v>
      </c>
      <c r="W72" s="62" t="s">
        <v>106</v>
      </c>
      <c r="X72" s="152">
        <v>0</v>
      </c>
      <c r="Y72" s="152">
        <v>0</v>
      </c>
      <c r="Z72" s="152">
        <v>0</v>
      </c>
      <c r="AA72" s="152">
        <v>0</v>
      </c>
      <c r="AB72" s="152">
        <v>0</v>
      </c>
      <c r="AC72" s="152">
        <v>0</v>
      </c>
      <c r="AD72" s="152">
        <v>0</v>
      </c>
      <c r="AE72" s="153">
        <v>0</v>
      </c>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row>
    <row r="73" spans="1:241" ht="16.899999999999999" customHeight="1">
      <c r="A73" s="26"/>
      <c r="B73" s="57"/>
      <c r="C73" s="43" t="s">
        <v>107</v>
      </c>
      <c r="D73" s="146">
        <v>7378</v>
      </c>
      <c r="E73" s="146">
        <v>1019</v>
      </c>
      <c r="F73" s="146">
        <v>648</v>
      </c>
      <c r="G73" s="147">
        <v>8.7828679859040388</v>
      </c>
      <c r="H73" s="388"/>
      <c r="I73" s="388"/>
      <c r="J73" s="388"/>
      <c r="K73" s="388"/>
      <c r="L73" s="57"/>
      <c r="M73" s="43" t="s">
        <v>107</v>
      </c>
      <c r="N73" s="146">
        <v>956</v>
      </c>
      <c r="O73" s="146">
        <v>948</v>
      </c>
      <c r="P73" s="146">
        <v>577</v>
      </c>
      <c r="Q73" s="146">
        <v>60.355648535564853</v>
      </c>
      <c r="R73" s="146">
        <v>2716</v>
      </c>
      <c r="S73" s="146">
        <v>71</v>
      </c>
      <c r="T73" s="146">
        <v>71</v>
      </c>
      <c r="U73" s="147">
        <v>2.614138438880707</v>
      </c>
      <c r="V73" s="57"/>
      <c r="W73" s="43" t="s">
        <v>107</v>
      </c>
      <c r="X73" s="146">
        <v>359</v>
      </c>
      <c r="Y73" s="146">
        <v>0</v>
      </c>
      <c r="Z73" s="146">
        <v>0</v>
      </c>
      <c r="AA73" s="146">
        <v>0</v>
      </c>
      <c r="AB73" s="146">
        <v>3347</v>
      </c>
      <c r="AC73" s="146">
        <v>0</v>
      </c>
      <c r="AD73" s="146">
        <v>0</v>
      </c>
      <c r="AE73" s="147">
        <v>0</v>
      </c>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row>
    <row r="74" spans="1:241" ht="16.899999999999999" customHeight="1">
      <c r="A74" s="26"/>
      <c r="B74" s="57" t="s">
        <v>108</v>
      </c>
      <c r="C74" s="33" t="s">
        <v>3074</v>
      </c>
      <c r="D74" s="142">
        <v>3672</v>
      </c>
      <c r="E74" s="142">
        <v>1019</v>
      </c>
      <c r="F74" s="142">
        <v>648</v>
      </c>
      <c r="G74" s="143">
        <v>17.647058823529413</v>
      </c>
      <c r="H74" s="388"/>
      <c r="I74" s="388"/>
      <c r="J74" s="388"/>
      <c r="K74" s="388"/>
      <c r="L74" s="57" t="s">
        <v>108</v>
      </c>
      <c r="M74" s="33" t="s">
        <v>3074</v>
      </c>
      <c r="N74" s="142">
        <v>956</v>
      </c>
      <c r="O74" s="142">
        <v>948</v>
      </c>
      <c r="P74" s="142">
        <v>577</v>
      </c>
      <c r="Q74" s="142">
        <v>60.355648535564853</v>
      </c>
      <c r="R74" s="142">
        <v>2716</v>
      </c>
      <c r="S74" s="142">
        <v>71</v>
      </c>
      <c r="T74" s="142">
        <v>71</v>
      </c>
      <c r="U74" s="143">
        <v>2.614138438880707</v>
      </c>
      <c r="V74" s="57" t="s">
        <v>108</v>
      </c>
      <c r="W74" s="33" t="s">
        <v>3074</v>
      </c>
      <c r="X74" s="142">
        <v>0</v>
      </c>
      <c r="Y74" s="142">
        <v>0</v>
      </c>
      <c r="Z74" s="142">
        <v>0</v>
      </c>
      <c r="AA74" s="142">
        <v>0</v>
      </c>
      <c r="AB74" s="142">
        <v>0</v>
      </c>
      <c r="AC74" s="142">
        <v>0</v>
      </c>
      <c r="AD74" s="142">
        <v>0</v>
      </c>
      <c r="AE74" s="143">
        <v>0</v>
      </c>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row>
    <row r="75" spans="1:241" ht="16.899999999999999" customHeight="1">
      <c r="A75" s="26"/>
      <c r="B75" s="57"/>
      <c r="C75" s="43" t="s">
        <v>110</v>
      </c>
      <c r="D75" s="146">
        <v>12372</v>
      </c>
      <c r="E75" s="146">
        <v>1988</v>
      </c>
      <c r="F75" s="146">
        <v>350.4</v>
      </c>
      <c r="G75" s="147">
        <v>2.8322017458777884</v>
      </c>
      <c r="H75" s="388"/>
      <c r="I75" s="388"/>
      <c r="J75" s="388"/>
      <c r="K75" s="388"/>
      <c r="L75" s="57"/>
      <c r="M75" s="43" t="s">
        <v>110</v>
      </c>
      <c r="N75" s="146">
        <v>1727</v>
      </c>
      <c r="O75" s="146">
        <v>1525</v>
      </c>
      <c r="P75" s="146">
        <v>350.4</v>
      </c>
      <c r="Q75" s="146">
        <v>20.289519397799651</v>
      </c>
      <c r="R75" s="146">
        <v>9063</v>
      </c>
      <c r="S75" s="146">
        <v>298</v>
      </c>
      <c r="T75" s="146">
        <v>0</v>
      </c>
      <c r="U75" s="147">
        <v>0</v>
      </c>
      <c r="V75" s="57"/>
      <c r="W75" s="43" t="s">
        <v>110</v>
      </c>
      <c r="X75" s="146">
        <v>154</v>
      </c>
      <c r="Y75" s="146">
        <v>141.1</v>
      </c>
      <c r="Z75" s="146">
        <v>0</v>
      </c>
      <c r="AA75" s="146">
        <v>0</v>
      </c>
      <c r="AB75" s="146">
        <v>1428</v>
      </c>
      <c r="AC75" s="146">
        <v>23.9</v>
      </c>
      <c r="AD75" s="146">
        <v>0</v>
      </c>
      <c r="AE75" s="147">
        <v>0</v>
      </c>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row>
    <row r="76" spans="1:241" ht="16.899999999999999" customHeight="1">
      <c r="A76" s="26"/>
      <c r="B76" s="57" t="s">
        <v>111</v>
      </c>
      <c r="C76" s="56" t="s">
        <v>3075</v>
      </c>
      <c r="D76" s="142">
        <v>10790</v>
      </c>
      <c r="E76" s="142">
        <v>1823</v>
      </c>
      <c r="F76" s="142">
        <v>350.4</v>
      </c>
      <c r="G76" s="143">
        <v>3.2474513438368859</v>
      </c>
      <c r="H76" s="388"/>
      <c r="I76" s="388"/>
      <c r="J76" s="388"/>
      <c r="K76" s="388"/>
      <c r="L76" s="57" t="s">
        <v>111</v>
      </c>
      <c r="M76" s="56" t="s">
        <v>3075</v>
      </c>
      <c r="N76" s="142">
        <v>1727</v>
      </c>
      <c r="O76" s="142">
        <v>1525</v>
      </c>
      <c r="P76" s="142">
        <v>350.4</v>
      </c>
      <c r="Q76" s="142">
        <v>20.289519397799651</v>
      </c>
      <c r="R76" s="142">
        <v>9063</v>
      </c>
      <c r="S76" s="142">
        <v>298</v>
      </c>
      <c r="T76" s="142">
        <v>0</v>
      </c>
      <c r="U76" s="143">
        <v>0</v>
      </c>
      <c r="V76" s="57" t="s">
        <v>111</v>
      </c>
      <c r="W76" s="56" t="s">
        <v>3075</v>
      </c>
      <c r="X76" s="142">
        <v>0</v>
      </c>
      <c r="Y76" s="142">
        <v>0</v>
      </c>
      <c r="Z76" s="142">
        <v>0</v>
      </c>
      <c r="AA76" s="142">
        <v>0</v>
      </c>
      <c r="AB76" s="142">
        <v>0</v>
      </c>
      <c r="AC76" s="142">
        <v>0</v>
      </c>
      <c r="AD76" s="142">
        <v>0</v>
      </c>
      <c r="AE76" s="143">
        <v>0</v>
      </c>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row>
    <row r="77" spans="1:241" ht="16.899999999999999" customHeight="1">
      <c r="A77" s="26"/>
      <c r="B77" s="459" t="s">
        <v>113</v>
      </c>
      <c r="C77" s="72" t="s">
        <v>3076</v>
      </c>
      <c r="D77" s="144">
        <v>3706</v>
      </c>
      <c r="E77" s="144">
        <v>0</v>
      </c>
      <c r="F77" s="144">
        <v>0</v>
      </c>
      <c r="G77" s="145">
        <v>0</v>
      </c>
      <c r="H77" s="388"/>
      <c r="I77" s="388"/>
      <c r="J77" s="388"/>
      <c r="K77" s="388"/>
      <c r="L77" s="459" t="s">
        <v>113</v>
      </c>
      <c r="M77" s="72" t="s">
        <v>3076</v>
      </c>
      <c r="N77" s="144">
        <v>0</v>
      </c>
      <c r="O77" s="144">
        <v>0</v>
      </c>
      <c r="P77" s="144">
        <v>0</v>
      </c>
      <c r="Q77" s="144">
        <v>0</v>
      </c>
      <c r="R77" s="144">
        <v>0</v>
      </c>
      <c r="S77" s="144">
        <v>0</v>
      </c>
      <c r="T77" s="144">
        <v>0</v>
      </c>
      <c r="U77" s="145">
        <v>0</v>
      </c>
      <c r="V77" s="459" t="s">
        <v>113</v>
      </c>
      <c r="W77" s="72" t="s">
        <v>3076</v>
      </c>
      <c r="X77" s="144">
        <v>359</v>
      </c>
      <c r="Y77" s="144">
        <v>0</v>
      </c>
      <c r="Z77" s="144">
        <v>0</v>
      </c>
      <c r="AA77" s="144">
        <v>0</v>
      </c>
      <c r="AB77" s="144">
        <v>3347</v>
      </c>
      <c r="AC77" s="144">
        <v>0</v>
      </c>
      <c r="AD77" s="144">
        <v>0</v>
      </c>
      <c r="AE77" s="145">
        <v>0</v>
      </c>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row>
    <row r="78" spans="1:241" ht="16.899999999999999" customHeight="1">
      <c r="A78" s="26"/>
      <c r="B78" s="460"/>
      <c r="C78" s="73" t="s">
        <v>115</v>
      </c>
      <c r="D78" s="144">
        <v>3348</v>
      </c>
      <c r="E78" s="144">
        <v>0</v>
      </c>
      <c r="F78" s="144">
        <v>0</v>
      </c>
      <c r="G78" s="145">
        <v>0</v>
      </c>
      <c r="H78" s="388"/>
      <c r="I78" s="388"/>
      <c r="J78" s="388"/>
      <c r="K78" s="388"/>
      <c r="L78" s="460"/>
      <c r="M78" s="73" t="s">
        <v>115</v>
      </c>
      <c r="N78" s="144">
        <v>0</v>
      </c>
      <c r="O78" s="144">
        <v>0</v>
      </c>
      <c r="P78" s="144">
        <v>0</v>
      </c>
      <c r="Q78" s="144">
        <v>0</v>
      </c>
      <c r="R78" s="144">
        <v>0</v>
      </c>
      <c r="S78" s="144">
        <v>0</v>
      </c>
      <c r="T78" s="144">
        <v>0</v>
      </c>
      <c r="U78" s="145">
        <v>0</v>
      </c>
      <c r="V78" s="460"/>
      <c r="W78" s="73" t="s">
        <v>115</v>
      </c>
      <c r="X78" s="144">
        <v>0</v>
      </c>
      <c r="Y78" s="144">
        <v>0</v>
      </c>
      <c r="Z78" s="144">
        <v>0</v>
      </c>
      <c r="AA78" s="144">
        <v>0</v>
      </c>
      <c r="AB78" s="144">
        <v>3348</v>
      </c>
      <c r="AC78" s="144">
        <v>0</v>
      </c>
      <c r="AD78" s="144">
        <v>0</v>
      </c>
      <c r="AE78" s="145">
        <v>0</v>
      </c>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row>
    <row r="79" spans="1:241" ht="16.899999999999999" customHeight="1">
      <c r="A79" s="26"/>
      <c r="B79" s="460"/>
      <c r="C79" s="74" t="s">
        <v>116</v>
      </c>
      <c r="D79" s="144">
        <v>2317</v>
      </c>
      <c r="E79" s="144">
        <v>0</v>
      </c>
      <c r="F79" s="144">
        <v>0</v>
      </c>
      <c r="G79" s="145">
        <v>0</v>
      </c>
      <c r="H79" s="388"/>
      <c r="I79" s="388"/>
      <c r="J79" s="388"/>
      <c r="K79" s="388"/>
      <c r="L79" s="460"/>
      <c r="M79" s="74" t="s">
        <v>116</v>
      </c>
      <c r="N79" s="144">
        <v>0</v>
      </c>
      <c r="O79" s="144">
        <v>0</v>
      </c>
      <c r="P79" s="144">
        <v>0</v>
      </c>
      <c r="Q79" s="144">
        <v>0</v>
      </c>
      <c r="R79" s="144">
        <v>0</v>
      </c>
      <c r="S79" s="144">
        <v>0</v>
      </c>
      <c r="T79" s="144">
        <v>0</v>
      </c>
      <c r="U79" s="145">
        <v>0</v>
      </c>
      <c r="V79" s="460"/>
      <c r="W79" s="74" t="s">
        <v>116</v>
      </c>
      <c r="X79" s="144">
        <v>33</v>
      </c>
      <c r="Y79" s="144">
        <v>0</v>
      </c>
      <c r="Z79" s="144">
        <v>0</v>
      </c>
      <c r="AA79" s="144">
        <v>0</v>
      </c>
      <c r="AB79" s="144">
        <v>2284</v>
      </c>
      <c r="AC79" s="144">
        <v>0</v>
      </c>
      <c r="AD79" s="144">
        <v>0</v>
      </c>
      <c r="AE79" s="145">
        <v>0</v>
      </c>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row>
    <row r="80" spans="1:241" ht="16.899999999999999" customHeight="1">
      <c r="A80" s="26"/>
      <c r="B80" s="460"/>
      <c r="C80" s="73" t="s">
        <v>117</v>
      </c>
      <c r="D80" s="144">
        <v>2921</v>
      </c>
      <c r="E80" s="144">
        <v>359</v>
      </c>
      <c r="F80" s="144">
        <v>0</v>
      </c>
      <c r="G80" s="145">
        <v>0</v>
      </c>
      <c r="H80" s="388"/>
      <c r="I80" s="388"/>
      <c r="J80" s="388"/>
      <c r="K80" s="388"/>
      <c r="L80" s="460"/>
      <c r="M80" s="73" t="s">
        <v>117</v>
      </c>
      <c r="N80" s="144">
        <v>0</v>
      </c>
      <c r="O80" s="144">
        <v>0</v>
      </c>
      <c r="P80" s="144">
        <v>0</v>
      </c>
      <c r="Q80" s="144">
        <v>0</v>
      </c>
      <c r="R80" s="144">
        <v>0</v>
      </c>
      <c r="S80" s="144">
        <v>0</v>
      </c>
      <c r="T80" s="144">
        <v>0</v>
      </c>
      <c r="U80" s="145">
        <v>0</v>
      </c>
      <c r="V80" s="460"/>
      <c r="W80" s="73" t="s">
        <v>117</v>
      </c>
      <c r="X80" s="144">
        <v>373</v>
      </c>
      <c r="Y80" s="144">
        <v>330</v>
      </c>
      <c r="Z80" s="144">
        <v>0</v>
      </c>
      <c r="AA80" s="144">
        <v>0</v>
      </c>
      <c r="AB80" s="144">
        <v>2548</v>
      </c>
      <c r="AC80" s="144">
        <v>29</v>
      </c>
      <c r="AD80" s="144">
        <v>0</v>
      </c>
      <c r="AE80" s="145">
        <v>0</v>
      </c>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row>
    <row r="81" spans="1:241" ht="16.899999999999999" customHeight="1">
      <c r="A81" s="26"/>
      <c r="B81" s="461"/>
      <c r="C81" s="33" t="s">
        <v>34</v>
      </c>
      <c r="D81" s="142">
        <v>12292</v>
      </c>
      <c r="E81" s="142">
        <v>359</v>
      </c>
      <c r="F81" s="142">
        <v>0</v>
      </c>
      <c r="G81" s="143">
        <v>0</v>
      </c>
      <c r="H81" s="388"/>
      <c r="I81" s="388"/>
      <c r="J81" s="388"/>
      <c r="K81" s="388"/>
      <c r="L81" s="461"/>
      <c r="M81" s="33" t="s">
        <v>34</v>
      </c>
      <c r="N81" s="142">
        <v>0</v>
      </c>
      <c r="O81" s="142">
        <v>0</v>
      </c>
      <c r="P81" s="142">
        <v>0</v>
      </c>
      <c r="Q81" s="142">
        <v>0</v>
      </c>
      <c r="R81" s="142">
        <v>0</v>
      </c>
      <c r="S81" s="142">
        <v>0</v>
      </c>
      <c r="T81" s="142">
        <v>0</v>
      </c>
      <c r="U81" s="143">
        <v>0</v>
      </c>
      <c r="V81" s="461"/>
      <c r="W81" s="33" t="s">
        <v>34</v>
      </c>
      <c r="X81" s="142">
        <v>765</v>
      </c>
      <c r="Y81" s="142">
        <v>330</v>
      </c>
      <c r="Z81" s="142">
        <v>0</v>
      </c>
      <c r="AA81" s="142">
        <v>0</v>
      </c>
      <c r="AB81" s="142">
        <v>11527</v>
      </c>
      <c r="AC81" s="142">
        <v>29</v>
      </c>
      <c r="AD81" s="142">
        <v>0</v>
      </c>
      <c r="AE81" s="143">
        <v>0</v>
      </c>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row>
    <row r="82" spans="1:241" ht="16.899999999999999" customHeight="1">
      <c r="A82" s="26"/>
      <c r="B82" s="459" t="s">
        <v>118</v>
      </c>
      <c r="C82" s="72" t="s">
        <v>3077</v>
      </c>
      <c r="D82" s="144">
        <v>1582</v>
      </c>
      <c r="E82" s="144">
        <v>165</v>
      </c>
      <c r="F82" s="144">
        <v>0</v>
      </c>
      <c r="G82" s="145">
        <v>0</v>
      </c>
      <c r="H82" s="388"/>
      <c r="I82" s="388"/>
      <c r="J82" s="388"/>
      <c r="K82" s="388"/>
      <c r="L82" s="459" t="s">
        <v>118</v>
      </c>
      <c r="M82" s="72" t="s">
        <v>3077</v>
      </c>
      <c r="N82" s="144">
        <v>0</v>
      </c>
      <c r="O82" s="144">
        <v>0</v>
      </c>
      <c r="P82" s="144">
        <v>0</v>
      </c>
      <c r="Q82" s="144">
        <v>0</v>
      </c>
      <c r="R82" s="144">
        <v>0</v>
      </c>
      <c r="S82" s="144">
        <v>0</v>
      </c>
      <c r="T82" s="144">
        <v>0</v>
      </c>
      <c r="U82" s="145">
        <v>0</v>
      </c>
      <c r="V82" s="459" t="s">
        <v>118</v>
      </c>
      <c r="W82" s="72" t="s">
        <v>3077</v>
      </c>
      <c r="X82" s="144">
        <v>154</v>
      </c>
      <c r="Y82" s="144">
        <v>141.1</v>
      </c>
      <c r="Z82" s="144">
        <v>0</v>
      </c>
      <c r="AA82" s="144">
        <v>0</v>
      </c>
      <c r="AB82" s="144">
        <v>1428</v>
      </c>
      <c r="AC82" s="144">
        <v>23.9</v>
      </c>
      <c r="AD82" s="144">
        <v>0</v>
      </c>
      <c r="AE82" s="145">
        <v>0</v>
      </c>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row>
    <row r="83" spans="1:241" ht="16.899999999999999" customHeight="1">
      <c r="A83" s="26"/>
      <c r="B83" s="460"/>
      <c r="C83" s="43" t="s">
        <v>120</v>
      </c>
      <c r="D83" s="144">
        <v>6417</v>
      </c>
      <c r="E83" s="144">
        <v>226.2</v>
      </c>
      <c r="F83" s="144">
        <v>123</v>
      </c>
      <c r="G83" s="145">
        <v>1.9167835437120151</v>
      </c>
      <c r="H83" s="388"/>
      <c r="I83" s="388"/>
      <c r="J83" s="388"/>
      <c r="K83" s="388"/>
      <c r="L83" s="460"/>
      <c r="M83" s="43" t="s">
        <v>120</v>
      </c>
      <c r="N83" s="144">
        <v>0</v>
      </c>
      <c r="O83" s="144">
        <v>0</v>
      </c>
      <c r="P83" s="144">
        <v>0</v>
      </c>
      <c r="Q83" s="144">
        <v>0</v>
      </c>
      <c r="R83" s="144">
        <v>0</v>
      </c>
      <c r="S83" s="144">
        <v>0</v>
      </c>
      <c r="T83" s="144">
        <v>0</v>
      </c>
      <c r="U83" s="145">
        <v>0</v>
      </c>
      <c r="V83" s="460"/>
      <c r="W83" s="43" t="s">
        <v>120</v>
      </c>
      <c r="X83" s="144">
        <v>312</v>
      </c>
      <c r="Y83" s="144">
        <v>226.2</v>
      </c>
      <c r="Z83" s="144">
        <v>123</v>
      </c>
      <c r="AA83" s="144">
        <v>39.42307692307692</v>
      </c>
      <c r="AB83" s="144">
        <v>6105</v>
      </c>
      <c r="AC83" s="144">
        <v>0</v>
      </c>
      <c r="AD83" s="144">
        <v>0</v>
      </c>
      <c r="AE83" s="145">
        <v>0</v>
      </c>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row>
    <row r="84" spans="1:241" ht="16.899999999999999" customHeight="1">
      <c r="A84" s="26"/>
      <c r="B84" s="461"/>
      <c r="C84" s="50" t="s">
        <v>34</v>
      </c>
      <c r="D84" s="142">
        <v>7999</v>
      </c>
      <c r="E84" s="142">
        <v>391.2</v>
      </c>
      <c r="F84" s="142">
        <v>123</v>
      </c>
      <c r="G84" s="143">
        <v>1.5376922115264409</v>
      </c>
      <c r="H84" s="388"/>
      <c r="I84" s="388"/>
      <c r="J84" s="388"/>
      <c r="K84" s="388"/>
      <c r="L84" s="461"/>
      <c r="M84" s="50" t="s">
        <v>34</v>
      </c>
      <c r="N84" s="142">
        <v>0</v>
      </c>
      <c r="O84" s="142">
        <v>0</v>
      </c>
      <c r="P84" s="142">
        <v>0</v>
      </c>
      <c r="Q84" s="142">
        <v>0</v>
      </c>
      <c r="R84" s="142">
        <v>0</v>
      </c>
      <c r="S84" s="142">
        <v>0</v>
      </c>
      <c r="T84" s="142">
        <v>0</v>
      </c>
      <c r="U84" s="143">
        <v>0</v>
      </c>
      <c r="V84" s="461"/>
      <c r="W84" s="50" t="s">
        <v>34</v>
      </c>
      <c r="X84" s="142">
        <v>466</v>
      </c>
      <c r="Y84" s="142">
        <v>367.29999999999995</v>
      </c>
      <c r="Z84" s="142">
        <v>123</v>
      </c>
      <c r="AA84" s="142">
        <v>26.394849785407725</v>
      </c>
      <c r="AB84" s="142">
        <v>7533</v>
      </c>
      <c r="AC84" s="142">
        <v>23.9</v>
      </c>
      <c r="AD84" s="142">
        <v>0</v>
      </c>
      <c r="AE84" s="143">
        <v>0</v>
      </c>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row>
    <row r="85" spans="1:241" ht="16.899999999999999" customHeight="1" thickBot="1">
      <c r="A85" s="26"/>
      <c r="B85" s="457" t="s">
        <v>121</v>
      </c>
      <c r="C85" s="458"/>
      <c r="D85" s="148">
        <v>50741</v>
      </c>
      <c r="E85" s="148">
        <v>8369.2000000000007</v>
      </c>
      <c r="F85" s="148">
        <v>2064.8000000000002</v>
      </c>
      <c r="G85" s="149">
        <v>4.0692930766047191</v>
      </c>
      <c r="H85" s="388"/>
      <c r="I85" s="388"/>
      <c r="J85" s="388"/>
      <c r="K85" s="388"/>
      <c r="L85" s="457" t="s">
        <v>121</v>
      </c>
      <c r="M85" s="458"/>
      <c r="N85" s="148">
        <v>5239</v>
      </c>
      <c r="O85" s="148">
        <v>4650</v>
      </c>
      <c r="P85" s="148">
        <v>1697.8000000000002</v>
      </c>
      <c r="Q85" s="148">
        <v>32.406947890818863</v>
      </c>
      <c r="R85" s="148">
        <v>25211</v>
      </c>
      <c r="S85" s="148">
        <v>2969</v>
      </c>
      <c r="T85" s="148">
        <v>244</v>
      </c>
      <c r="U85" s="149">
        <v>0.96783150212208968</v>
      </c>
      <c r="V85" s="457" t="s">
        <v>121</v>
      </c>
      <c r="W85" s="458"/>
      <c r="X85" s="148">
        <v>1231</v>
      </c>
      <c r="Y85" s="148">
        <v>697.3</v>
      </c>
      <c r="Z85" s="148">
        <v>123</v>
      </c>
      <c r="AA85" s="148">
        <v>9.9918765231519089</v>
      </c>
      <c r="AB85" s="148">
        <v>19060</v>
      </c>
      <c r="AC85" s="148">
        <v>52.9</v>
      </c>
      <c r="AD85" s="148">
        <v>0</v>
      </c>
      <c r="AE85" s="149">
        <v>0</v>
      </c>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row>
    <row r="86" spans="1:241" ht="16.899999999999999" customHeight="1">
      <c r="A86" s="26"/>
      <c r="B86" s="462" t="s">
        <v>122</v>
      </c>
      <c r="C86" s="43" t="s">
        <v>123</v>
      </c>
      <c r="D86" s="146">
        <v>6635</v>
      </c>
      <c r="E86" s="146">
        <v>933</v>
      </c>
      <c r="F86" s="146">
        <v>443</v>
      </c>
      <c r="G86" s="147">
        <v>6.6767143933685009</v>
      </c>
      <c r="H86" s="388"/>
      <c r="I86" s="388"/>
      <c r="J86" s="388"/>
      <c r="K86" s="388"/>
      <c r="L86" s="462" t="s">
        <v>122</v>
      </c>
      <c r="M86" s="43" t="s">
        <v>123</v>
      </c>
      <c r="N86" s="146">
        <v>0</v>
      </c>
      <c r="O86" s="146">
        <v>0</v>
      </c>
      <c r="P86" s="146">
        <v>0</v>
      </c>
      <c r="Q86" s="146">
        <v>0</v>
      </c>
      <c r="R86" s="146">
        <v>0</v>
      </c>
      <c r="S86" s="146">
        <v>0</v>
      </c>
      <c r="T86" s="146">
        <v>0</v>
      </c>
      <c r="U86" s="147">
        <v>0</v>
      </c>
      <c r="V86" s="462" t="s">
        <v>122</v>
      </c>
      <c r="W86" s="43" t="s">
        <v>123</v>
      </c>
      <c r="X86" s="146">
        <v>826</v>
      </c>
      <c r="Y86" s="146">
        <v>826</v>
      </c>
      <c r="Z86" s="146">
        <v>431</v>
      </c>
      <c r="AA86" s="146">
        <v>52.179176755447941</v>
      </c>
      <c r="AB86" s="146">
        <v>5809</v>
      </c>
      <c r="AC86" s="146">
        <v>107</v>
      </c>
      <c r="AD86" s="146">
        <v>12</v>
      </c>
      <c r="AE86" s="147">
        <v>0.20657600275434668</v>
      </c>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row>
    <row r="87" spans="1:241" ht="16.899999999999999" customHeight="1">
      <c r="A87" s="26"/>
      <c r="B87" s="460"/>
      <c r="C87" s="43" t="s">
        <v>124</v>
      </c>
      <c r="D87" s="144">
        <v>789</v>
      </c>
      <c r="E87" s="144">
        <v>0</v>
      </c>
      <c r="F87" s="144">
        <v>0</v>
      </c>
      <c r="G87" s="145">
        <v>0</v>
      </c>
      <c r="H87" s="388"/>
      <c r="I87" s="388"/>
      <c r="J87" s="388"/>
      <c r="K87" s="388"/>
      <c r="L87" s="460"/>
      <c r="M87" s="43" t="s">
        <v>124</v>
      </c>
      <c r="N87" s="144">
        <v>0</v>
      </c>
      <c r="O87" s="144">
        <v>0</v>
      </c>
      <c r="P87" s="144">
        <v>0</v>
      </c>
      <c r="Q87" s="144">
        <v>0</v>
      </c>
      <c r="R87" s="144">
        <v>0</v>
      </c>
      <c r="S87" s="144">
        <v>0</v>
      </c>
      <c r="T87" s="144">
        <v>0</v>
      </c>
      <c r="U87" s="145">
        <v>0</v>
      </c>
      <c r="V87" s="460"/>
      <c r="W87" s="43" t="s">
        <v>124</v>
      </c>
      <c r="X87" s="144">
        <v>63</v>
      </c>
      <c r="Y87" s="144">
        <v>0</v>
      </c>
      <c r="Z87" s="144">
        <v>0</v>
      </c>
      <c r="AA87" s="144">
        <v>0</v>
      </c>
      <c r="AB87" s="144">
        <v>726</v>
      </c>
      <c r="AC87" s="144">
        <v>0</v>
      </c>
      <c r="AD87" s="144">
        <v>0</v>
      </c>
      <c r="AE87" s="145">
        <v>0</v>
      </c>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row>
    <row r="88" spans="1:241" ht="16.899999999999999" customHeight="1">
      <c r="A88" s="26"/>
      <c r="B88" s="460"/>
      <c r="C88" s="73" t="s">
        <v>125</v>
      </c>
      <c r="D88" s="144">
        <v>358</v>
      </c>
      <c r="E88" s="144">
        <v>0</v>
      </c>
      <c r="F88" s="144">
        <v>0</v>
      </c>
      <c r="G88" s="145">
        <v>0</v>
      </c>
      <c r="H88" s="388"/>
      <c r="I88" s="388"/>
      <c r="J88" s="388"/>
      <c r="K88" s="388"/>
      <c r="L88" s="460"/>
      <c r="M88" s="73" t="s">
        <v>125</v>
      </c>
      <c r="N88" s="144">
        <v>0</v>
      </c>
      <c r="O88" s="144">
        <v>0</v>
      </c>
      <c r="P88" s="144">
        <v>0</v>
      </c>
      <c r="Q88" s="144">
        <v>0</v>
      </c>
      <c r="R88" s="144">
        <v>0</v>
      </c>
      <c r="S88" s="144">
        <v>0</v>
      </c>
      <c r="T88" s="144">
        <v>0</v>
      </c>
      <c r="U88" s="145">
        <v>0</v>
      </c>
      <c r="V88" s="460"/>
      <c r="W88" s="73" t="s">
        <v>125</v>
      </c>
      <c r="X88" s="144">
        <v>197</v>
      </c>
      <c r="Y88" s="144">
        <v>0</v>
      </c>
      <c r="Z88" s="144">
        <v>0</v>
      </c>
      <c r="AA88" s="144">
        <v>0</v>
      </c>
      <c r="AB88" s="144">
        <v>161</v>
      </c>
      <c r="AC88" s="144">
        <v>0</v>
      </c>
      <c r="AD88" s="144">
        <v>0</v>
      </c>
      <c r="AE88" s="145">
        <v>0</v>
      </c>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row>
    <row r="89" spans="1:241" ht="16.899999999999999" customHeight="1">
      <c r="A89" s="26"/>
      <c r="B89" s="461"/>
      <c r="C89" s="33" t="s">
        <v>34</v>
      </c>
      <c r="D89" s="142">
        <v>7782</v>
      </c>
      <c r="E89" s="142">
        <v>933</v>
      </c>
      <c r="F89" s="142">
        <v>443</v>
      </c>
      <c r="G89" s="143">
        <v>5.6926240041120533</v>
      </c>
      <c r="H89" s="388"/>
      <c r="I89" s="388"/>
      <c r="J89" s="388"/>
      <c r="K89" s="388"/>
      <c r="L89" s="461"/>
      <c r="M89" s="33" t="s">
        <v>34</v>
      </c>
      <c r="N89" s="142">
        <v>0</v>
      </c>
      <c r="O89" s="142">
        <v>0</v>
      </c>
      <c r="P89" s="142">
        <v>0</v>
      </c>
      <c r="Q89" s="142">
        <v>0</v>
      </c>
      <c r="R89" s="142">
        <v>0</v>
      </c>
      <c r="S89" s="142">
        <v>0</v>
      </c>
      <c r="T89" s="142">
        <v>0</v>
      </c>
      <c r="U89" s="143">
        <v>0</v>
      </c>
      <c r="V89" s="461"/>
      <c r="W89" s="33" t="s">
        <v>34</v>
      </c>
      <c r="X89" s="142">
        <v>1086</v>
      </c>
      <c r="Y89" s="142">
        <v>826</v>
      </c>
      <c r="Z89" s="142">
        <v>431</v>
      </c>
      <c r="AA89" s="142">
        <v>39.686924493554329</v>
      </c>
      <c r="AB89" s="142">
        <v>6696</v>
      </c>
      <c r="AC89" s="142">
        <v>107</v>
      </c>
      <c r="AD89" s="142">
        <v>12</v>
      </c>
      <c r="AE89" s="143">
        <v>0.17921146953405018</v>
      </c>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row>
    <row r="90" spans="1:241" ht="16.899999999999999" customHeight="1">
      <c r="A90" s="26"/>
      <c r="B90" s="75" t="s">
        <v>126</v>
      </c>
      <c r="C90" s="76" t="s">
        <v>127</v>
      </c>
      <c r="D90" s="142">
        <v>4068</v>
      </c>
      <c r="E90" s="142">
        <v>0</v>
      </c>
      <c r="F90" s="142">
        <v>0</v>
      </c>
      <c r="G90" s="143">
        <v>0</v>
      </c>
      <c r="H90" s="388"/>
      <c r="I90" s="388"/>
      <c r="J90" s="388"/>
      <c r="K90" s="388"/>
      <c r="L90" s="75" t="s">
        <v>126</v>
      </c>
      <c r="M90" s="76" t="s">
        <v>127</v>
      </c>
      <c r="N90" s="142">
        <v>0</v>
      </c>
      <c r="O90" s="142">
        <v>0</v>
      </c>
      <c r="P90" s="142">
        <v>0</v>
      </c>
      <c r="Q90" s="142">
        <v>0</v>
      </c>
      <c r="R90" s="142">
        <v>0</v>
      </c>
      <c r="S90" s="142">
        <v>0</v>
      </c>
      <c r="T90" s="142">
        <v>0</v>
      </c>
      <c r="U90" s="143">
        <v>0</v>
      </c>
      <c r="V90" s="75" t="s">
        <v>126</v>
      </c>
      <c r="W90" s="76" t="s">
        <v>127</v>
      </c>
      <c r="X90" s="142">
        <v>0</v>
      </c>
      <c r="Y90" s="142">
        <v>0</v>
      </c>
      <c r="Z90" s="142">
        <v>0</v>
      </c>
      <c r="AA90" s="142">
        <v>0</v>
      </c>
      <c r="AB90" s="142">
        <v>4068</v>
      </c>
      <c r="AC90" s="142">
        <v>0</v>
      </c>
      <c r="AD90" s="142">
        <v>0</v>
      </c>
      <c r="AE90" s="143">
        <v>0</v>
      </c>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row>
    <row r="91" spans="1:241" ht="16.5" customHeight="1" thickBot="1">
      <c r="A91" s="26"/>
      <c r="B91" s="457" t="s">
        <v>128</v>
      </c>
      <c r="C91" s="458"/>
      <c r="D91" s="148">
        <v>11850</v>
      </c>
      <c r="E91" s="148">
        <v>933</v>
      </c>
      <c r="F91" s="148">
        <v>443</v>
      </c>
      <c r="G91" s="149">
        <v>3.7383966244725739</v>
      </c>
      <c r="H91" s="388"/>
      <c r="I91" s="388"/>
      <c r="J91" s="388"/>
      <c r="K91" s="388"/>
      <c r="L91" s="457" t="s">
        <v>128</v>
      </c>
      <c r="M91" s="458"/>
      <c r="N91" s="148">
        <v>0</v>
      </c>
      <c r="O91" s="148">
        <v>0</v>
      </c>
      <c r="P91" s="148">
        <v>0</v>
      </c>
      <c r="Q91" s="148">
        <v>0</v>
      </c>
      <c r="R91" s="148">
        <v>0</v>
      </c>
      <c r="S91" s="148">
        <v>0</v>
      </c>
      <c r="T91" s="148">
        <v>0</v>
      </c>
      <c r="U91" s="149">
        <v>0</v>
      </c>
      <c r="V91" s="457" t="s">
        <v>128</v>
      </c>
      <c r="W91" s="458"/>
      <c r="X91" s="148">
        <v>1086</v>
      </c>
      <c r="Y91" s="148">
        <v>826</v>
      </c>
      <c r="Z91" s="148">
        <v>431</v>
      </c>
      <c r="AA91" s="148">
        <v>39.686924493554329</v>
      </c>
      <c r="AB91" s="148">
        <v>10764</v>
      </c>
      <c r="AC91" s="148">
        <v>107</v>
      </c>
      <c r="AD91" s="148">
        <v>12</v>
      </c>
      <c r="AE91" s="149">
        <v>0.11148272017837235</v>
      </c>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row>
    <row r="92" spans="1:241" ht="16.899999999999999" customHeight="1">
      <c r="A92" s="26"/>
      <c r="B92" s="77"/>
      <c r="C92" s="43" t="s">
        <v>129</v>
      </c>
      <c r="D92" s="146">
        <v>0</v>
      </c>
      <c r="E92" s="146">
        <v>0</v>
      </c>
      <c r="F92" s="146">
        <v>0</v>
      </c>
      <c r="G92" s="147">
        <v>0</v>
      </c>
      <c r="H92" s="388"/>
      <c r="I92" s="388"/>
      <c r="J92" s="388"/>
      <c r="K92" s="388"/>
      <c r="L92" s="77"/>
      <c r="M92" s="43" t="s">
        <v>129</v>
      </c>
      <c r="N92" s="146">
        <v>0</v>
      </c>
      <c r="O92" s="146">
        <v>0</v>
      </c>
      <c r="P92" s="146">
        <v>0</v>
      </c>
      <c r="Q92" s="146">
        <v>0</v>
      </c>
      <c r="R92" s="146">
        <v>0</v>
      </c>
      <c r="S92" s="146">
        <v>0</v>
      </c>
      <c r="T92" s="146">
        <v>0</v>
      </c>
      <c r="U92" s="147">
        <v>0</v>
      </c>
      <c r="V92" s="77"/>
      <c r="W92" s="43" t="s">
        <v>129</v>
      </c>
      <c r="X92" s="146">
        <v>0</v>
      </c>
      <c r="Y92" s="146">
        <v>0</v>
      </c>
      <c r="Z92" s="146">
        <v>0</v>
      </c>
      <c r="AA92" s="146">
        <v>0</v>
      </c>
      <c r="AB92" s="146">
        <v>0</v>
      </c>
      <c r="AC92" s="146">
        <v>0</v>
      </c>
      <c r="AD92" s="146">
        <v>0</v>
      </c>
      <c r="AE92" s="147">
        <v>0</v>
      </c>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row>
    <row r="93" spans="1:241" ht="16.899999999999999" customHeight="1" thickBot="1">
      <c r="A93" s="26"/>
      <c r="B93" s="77"/>
      <c r="C93" s="43" t="s">
        <v>130</v>
      </c>
      <c r="D93" s="154">
        <v>0</v>
      </c>
      <c r="E93" s="154">
        <v>0</v>
      </c>
      <c r="F93" s="154">
        <v>0</v>
      </c>
      <c r="G93" s="155">
        <v>0</v>
      </c>
      <c r="H93" s="388"/>
      <c r="I93" s="388"/>
      <c r="J93" s="388"/>
      <c r="K93" s="388"/>
      <c r="L93" s="77"/>
      <c r="M93" s="43" t="s">
        <v>130</v>
      </c>
      <c r="N93" s="154">
        <v>0</v>
      </c>
      <c r="O93" s="154">
        <v>0</v>
      </c>
      <c r="P93" s="154">
        <v>0</v>
      </c>
      <c r="Q93" s="154">
        <v>0</v>
      </c>
      <c r="R93" s="154">
        <v>0</v>
      </c>
      <c r="S93" s="154">
        <v>0</v>
      </c>
      <c r="T93" s="154">
        <v>0</v>
      </c>
      <c r="U93" s="155">
        <v>0</v>
      </c>
      <c r="V93" s="77"/>
      <c r="W93" s="43" t="s">
        <v>130</v>
      </c>
      <c r="X93" s="154">
        <v>0</v>
      </c>
      <c r="Y93" s="154">
        <v>0</v>
      </c>
      <c r="Z93" s="154">
        <v>0</v>
      </c>
      <c r="AA93" s="154">
        <v>0</v>
      </c>
      <c r="AB93" s="154">
        <v>0</v>
      </c>
      <c r="AC93" s="154">
        <v>0</v>
      </c>
      <c r="AD93" s="154">
        <v>0</v>
      </c>
      <c r="AE93" s="155">
        <v>0</v>
      </c>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row>
    <row r="94" spans="1:241" s="157" customFormat="1" ht="16.899999999999999" customHeight="1" thickTop="1">
      <c r="A94" s="26"/>
      <c r="B94" s="449" t="s">
        <v>131</v>
      </c>
      <c r="C94" s="450"/>
      <c r="D94" s="146">
        <v>236617</v>
      </c>
      <c r="E94" s="146">
        <v>74400.899999999994</v>
      </c>
      <c r="F94" s="146">
        <v>24390.200000000008</v>
      </c>
      <c r="G94" s="147">
        <v>10.307881513162624</v>
      </c>
      <c r="H94" s="416"/>
      <c r="I94" s="416"/>
      <c r="J94" s="416"/>
      <c r="K94" s="416"/>
      <c r="L94" s="449" t="s">
        <v>131</v>
      </c>
      <c r="M94" s="450"/>
      <c r="N94" s="146">
        <v>70391</v>
      </c>
      <c r="O94" s="146">
        <v>63945.4</v>
      </c>
      <c r="P94" s="146">
        <v>22486.900000000005</v>
      </c>
      <c r="Q94" s="146">
        <v>31.945703285931447</v>
      </c>
      <c r="R94" s="146">
        <v>166226</v>
      </c>
      <c r="S94" s="146">
        <v>10455.5</v>
      </c>
      <c r="T94" s="146">
        <v>1903.3000000000002</v>
      </c>
      <c r="U94" s="147">
        <v>1.1450073995644485</v>
      </c>
      <c r="V94" s="449" t="s">
        <v>131</v>
      </c>
      <c r="W94" s="450"/>
      <c r="X94" s="146">
        <v>0</v>
      </c>
      <c r="Y94" s="146">
        <v>0</v>
      </c>
      <c r="Z94" s="146">
        <v>0</v>
      </c>
      <c r="AA94" s="146">
        <v>0</v>
      </c>
      <c r="AB94" s="146">
        <v>0</v>
      </c>
      <c r="AC94" s="146">
        <v>0</v>
      </c>
      <c r="AD94" s="146">
        <v>0</v>
      </c>
      <c r="AE94" s="147">
        <v>0</v>
      </c>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c r="HJ94" s="156"/>
      <c r="HK94" s="156"/>
      <c r="HL94" s="156"/>
      <c r="HM94" s="156"/>
      <c r="HN94" s="156"/>
      <c r="HO94" s="156"/>
      <c r="HP94" s="156"/>
      <c r="HQ94" s="156"/>
      <c r="HR94" s="156"/>
      <c r="HS94" s="156"/>
      <c r="HT94" s="156"/>
      <c r="HU94" s="156"/>
      <c r="HV94" s="156"/>
      <c r="HW94" s="156"/>
      <c r="HX94" s="156"/>
      <c r="HY94" s="156"/>
      <c r="HZ94" s="156"/>
      <c r="IA94" s="156"/>
      <c r="IB94" s="156"/>
      <c r="IC94" s="156"/>
      <c r="ID94" s="156"/>
      <c r="IE94" s="156"/>
      <c r="IF94" s="156"/>
      <c r="IG94" s="156"/>
    </row>
    <row r="95" spans="1:241" s="157" customFormat="1" ht="16.899999999999999" customHeight="1">
      <c r="A95" s="26"/>
      <c r="B95" s="451" t="s">
        <v>132</v>
      </c>
      <c r="C95" s="452"/>
      <c r="D95" s="144">
        <v>39818</v>
      </c>
      <c r="E95" s="144">
        <v>1683.2</v>
      </c>
      <c r="F95" s="144">
        <v>566</v>
      </c>
      <c r="G95" s="145">
        <v>1.4214676779346025</v>
      </c>
      <c r="H95" s="416"/>
      <c r="I95" s="416"/>
      <c r="J95" s="416"/>
      <c r="K95" s="416"/>
      <c r="L95" s="451" t="s">
        <v>132</v>
      </c>
      <c r="M95" s="452"/>
      <c r="N95" s="144">
        <v>0</v>
      </c>
      <c r="O95" s="144">
        <v>0</v>
      </c>
      <c r="P95" s="144">
        <v>0</v>
      </c>
      <c r="Q95" s="144">
        <v>0</v>
      </c>
      <c r="R95" s="144">
        <v>0</v>
      </c>
      <c r="S95" s="144">
        <v>0</v>
      </c>
      <c r="T95" s="144">
        <v>0</v>
      </c>
      <c r="U95" s="145">
        <v>0</v>
      </c>
      <c r="V95" s="451" t="s">
        <v>132</v>
      </c>
      <c r="W95" s="452"/>
      <c r="X95" s="144">
        <v>2317</v>
      </c>
      <c r="Y95" s="144">
        <v>1523.3</v>
      </c>
      <c r="Z95" s="144">
        <v>554</v>
      </c>
      <c r="AA95" s="144">
        <v>23.910228744065602</v>
      </c>
      <c r="AB95" s="144">
        <v>37501</v>
      </c>
      <c r="AC95" s="144">
        <v>159.9</v>
      </c>
      <c r="AD95" s="144">
        <v>12</v>
      </c>
      <c r="AE95" s="145">
        <v>3.1999146689421616E-2</v>
      </c>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c r="HJ95" s="156"/>
      <c r="HK95" s="156"/>
      <c r="HL95" s="156"/>
      <c r="HM95" s="156"/>
      <c r="HN95" s="156"/>
      <c r="HO95" s="156"/>
      <c r="HP95" s="156"/>
      <c r="HQ95" s="156"/>
      <c r="HR95" s="156"/>
      <c r="HS95" s="156"/>
      <c r="HT95" s="156"/>
      <c r="HU95" s="156"/>
      <c r="HV95" s="156"/>
      <c r="HW95" s="156"/>
      <c r="HX95" s="156"/>
      <c r="HY95" s="156"/>
      <c r="HZ95" s="156"/>
      <c r="IA95" s="156"/>
      <c r="IB95" s="156"/>
      <c r="IC95" s="156"/>
      <c r="ID95" s="156"/>
      <c r="IE95" s="156"/>
      <c r="IF95" s="156"/>
      <c r="IG95" s="156"/>
    </row>
    <row r="96" spans="1:241" s="157" customFormat="1" ht="16.899999999999999" customHeight="1">
      <c r="A96" s="26"/>
      <c r="B96" s="453" t="s">
        <v>133</v>
      </c>
      <c r="C96" s="454"/>
      <c r="D96" s="144">
        <v>0</v>
      </c>
      <c r="E96" s="144">
        <v>0</v>
      </c>
      <c r="F96" s="144">
        <v>0</v>
      </c>
      <c r="G96" s="145">
        <v>0</v>
      </c>
      <c r="H96" s="416"/>
      <c r="I96" s="416"/>
      <c r="J96" s="416"/>
      <c r="K96" s="416"/>
      <c r="L96" s="453" t="s">
        <v>133</v>
      </c>
      <c r="M96" s="454"/>
      <c r="N96" s="144">
        <v>0</v>
      </c>
      <c r="O96" s="144">
        <v>0</v>
      </c>
      <c r="P96" s="144">
        <v>0</v>
      </c>
      <c r="Q96" s="144">
        <v>0</v>
      </c>
      <c r="R96" s="144">
        <v>0</v>
      </c>
      <c r="S96" s="144">
        <v>0</v>
      </c>
      <c r="T96" s="144">
        <v>0</v>
      </c>
      <c r="U96" s="145">
        <v>0</v>
      </c>
      <c r="V96" s="453" t="s">
        <v>133</v>
      </c>
      <c r="W96" s="454"/>
      <c r="X96" s="144">
        <v>0</v>
      </c>
      <c r="Y96" s="144">
        <v>0</v>
      </c>
      <c r="Z96" s="144">
        <v>0</v>
      </c>
      <c r="AA96" s="144">
        <v>0</v>
      </c>
      <c r="AB96" s="144">
        <v>0</v>
      </c>
      <c r="AC96" s="144">
        <v>0</v>
      </c>
      <c r="AD96" s="144">
        <v>0</v>
      </c>
      <c r="AE96" s="145">
        <v>0</v>
      </c>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c r="HJ96" s="156"/>
      <c r="HK96" s="156"/>
      <c r="HL96" s="156"/>
      <c r="HM96" s="156"/>
      <c r="HN96" s="156"/>
      <c r="HO96" s="156"/>
      <c r="HP96" s="156"/>
      <c r="HQ96" s="156"/>
      <c r="HR96" s="156"/>
      <c r="HS96" s="156"/>
      <c r="HT96" s="156"/>
      <c r="HU96" s="156"/>
      <c r="HV96" s="156"/>
      <c r="HW96" s="156"/>
      <c r="HX96" s="156"/>
      <c r="HY96" s="156"/>
      <c r="HZ96" s="156"/>
      <c r="IA96" s="156"/>
      <c r="IB96" s="156"/>
      <c r="IC96" s="156"/>
      <c r="ID96" s="156"/>
      <c r="IE96" s="156"/>
      <c r="IF96" s="156"/>
      <c r="IG96" s="156"/>
    </row>
    <row r="97" spans="1:241" s="157" customFormat="1" ht="16.899999999999999" customHeight="1" thickBot="1">
      <c r="A97" s="26"/>
      <c r="B97" s="455" t="s">
        <v>134</v>
      </c>
      <c r="C97" s="456"/>
      <c r="D97" s="158">
        <v>276435</v>
      </c>
      <c r="E97" s="158">
        <v>76084.099999999991</v>
      </c>
      <c r="F97" s="158">
        <v>24956.200000000008</v>
      </c>
      <c r="G97" s="159">
        <v>9.0278727368097424</v>
      </c>
      <c r="H97" s="416"/>
      <c r="I97" s="416"/>
      <c r="J97" s="416"/>
      <c r="K97" s="416"/>
      <c r="L97" s="455" t="s">
        <v>134</v>
      </c>
      <c r="M97" s="456"/>
      <c r="N97" s="158">
        <v>70391</v>
      </c>
      <c r="O97" s="158">
        <v>63945.4</v>
      </c>
      <c r="P97" s="158">
        <v>22486.900000000005</v>
      </c>
      <c r="Q97" s="158">
        <v>31.945703285931447</v>
      </c>
      <c r="R97" s="158">
        <v>166226</v>
      </c>
      <c r="S97" s="158">
        <v>10455.5</v>
      </c>
      <c r="T97" s="158">
        <v>1903.3000000000002</v>
      </c>
      <c r="U97" s="159">
        <v>1.1450073995644485</v>
      </c>
      <c r="V97" s="455" t="s">
        <v>134</v>
      </c>
      <c r="W97" s="456"/>
      <c r="X97" s="158">
        <v>2317</v>
      </c>
      <c r="Y97" s="158">
        <v>1523.3</v>
      </c>
      <c r="Z97" s="158">
        <v>554</v>
      </c>
      <c r="AA97" s="158">
        <v>23.910228744065602</v>
      </c>
      <c r="AB97" s="158">
        <v>37501</v>
      </c>
      <c r="AC97" s="158">
        <v>159.9</v>
      </c>
      <c r="AD97" s="158">
        <v>12</v>
      </c>
      <c r="AE97" s="159">
        <v>3.1999146689421616E-2</v>
      </c>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c r="HJ97" s="156"/>
      <c r="HK97" s="156"/>
      <c r="HL97" s="156"/>
      <c r="HM97" s="156"/>
      <c r="HN97" s="156"/>
      <c r="HO97" s="156"/>
      <c r="HP97" s="156"/>
      <c r="HQ97" s="156"/>
      <c r="HR97" s="156"/>
      <c r="HS97" s="156"/>
      <c r="HT97" s="156"/>
      <c r="HU97" s="156"/>
      <c r="HV97" s="156"/>
      <c r="HW97" s="156"/>
      <c r="HX97" s="156"/>
      <c r="HY97" s="156"/>
      <c r="HZ97" s="156"/>
      <c r="IA97" s="156"/>
      <c r="IB97" s="156"/>
      <c r="IC97" s="156"/>
      <c r="ID97" s="156"/>
      <c r="IE97" s="156"/>
      <c r="IF97" s="156"/>
      <c r="IG97" s="156"/>
    </row>
    <row r="98" spans="1:241" ht="16.899999999999999" customHeight="1">
      <c r="A98" s="26"/>
      <c r="B98" s="86" t="s">
        <v>135</v>
      </c>
      <c r="C98" s="87"/>
      <c r="D98" s="258"/>
      <c r="E98" s="269"/>
      <c r="F98" s="269"/>
      <c r="G98" s="88"/>
      <c r="H98" s="392"/>
      <c r="I98" s="392"/>
      <c r="J98" s="392"/>
      <c r="K98" s="392"/>
      <c r="L98" s="86" t="s">
        <v>135</v>
      </c>
      <c r="M98" s="87"/>
      <c r="N98" s="258"/>
      <c r="O98" s="269"/>
      <c r="P98" s="269"/>
      <c r="Q98" s="88"/>
      <c r="R98" s="312"/>
      <c r="S98" s="312"/>
      <c r="T98" s="312"/>
      <c r="U98" s="89"/>
      <c r="V98" s="86" t="s">
        <v>135</v>
      </c>
      <c r="W98" s="87"/>
      <c r="X98" s="258"/>
      <c r="Y98" s="269"/>
      <c r="Z98" s="88"/>
      <c r="AA98" s="88"/>
      <c r="AB98" s="312"/>
      <c r="AC98" s="89"/>
      <c r="AD98" s="89"/>
      <c r="AE98" s="89"/>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row>
    <row r="99" spans="1:241" ht="16.899999999999999" customHeight="1">
      <c r="A99" s="26"/>
      <c r="B99" s="92" t="s">
        <v>136</v>
      </c>
      <c r="C99" s="93"/>
      <c r="D99" s="258"/>
      <c r="E99" s="269"/>
      <c r="F99" s="269"/>
      <c r="G99" s="88"/>
      <c r="H99" s="392"/>
      <c r="I99" s="392"/>
      <c r="J99" s="392"/>
      <c r="K99" s="392"/>
      <c r="L99" s="92" t="s">
        <v>136</v>
      </c>
      <c r="M99" s="93"/>
      <c r="N99" s="258"/>
      <c r="O99" s="269"/>
      <c r="P99" s="269"/>
      <c r="Q99" s="88"/>
      <c r="R99" s="312"/>
      <c r="S99" s="312"/>
      <c r="T99" s="312"/>
      <c r="U99" s="89"/>
      <c r="V99" s="92" t="s">
        <v>136</v>
      </c>
      <c r="W99" s="93"/>
      <c r="X99" s="258"/>
      <c r="Y99" s="269"/>
      <c r="Z99" s="88"/>
      <c r="AA99" s="88"/>
      <c r="AB99" s="312"/>
      <c r="AC99" s="89"/>
      <c r="AD99" s="89"/>
      <c r="AE99" s="89"/>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row>
    <row r="100" spans="1:241" ht="16.899999999999999" customHeight="1">
      <c r="A100" s="26"/>
      <c r="B100" s="92" t="s">
        <v>137</v>
      </c>
      <c r="C100" s="93"/>
      <c r="D100" s="258"/>
      <c r="E100" s="269"/>
      <c r="F100" s="269"/>
      <c r="G100" s="88"/>
      <c r="H100" s="392"/>
      <c r="I100" s="392"/>
      <c r="J100" s="392"/>
      <c r="K100" s="392"/>
      <c r="L100" s="92" t="s">
        <v>137</v>
      </c>
      <c r="M100" s="93"/>
      <c r="N100" s="258"/>
      <c r="O100" s="269"/>
      <c r="P100" s="269"/>
      <c r="Q100" s="88"/>
      <c r="R100" s="312"/>
      <c r="S100" s="312"/>
      <c r="T100" s="312"/>
      <c r="U100" s="89"/>
      <c r="V100" s="92" t="s">
        <v>137</v>
      </c>
      <c r="W100" s="93"/>
      <c r="X100" s="258"/>
      <c r="Y100" s="269"/>
      <c r="Z100" s="88"/>
      <c r="AA100" s="88"/>
      <c r="AB100" s="312"/>
      <c r="AC100" s="89"/>
      <c r="AD100" s="89"/>
      <c r="AE100" s="89"/>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row>
    <row r="101" spans="1:241" ht="16.899999999999999" customHeight="1">
      <c r="A101" s="26"/>
      <c r="B101" s="95" t="s">
        <v>138</v>
      </c>
      <c r="C101" s="93"/>
      <c r="D101" s="258"/>
      <c r="E101" s="269"/>
      <c r="F101" s="269"/>
      <c r="G101" s="88"/>
      <c r="H101" s="392"/>
      <c r="I101" s="392"/>
      <c r="J101" s="392"/>
      <c r="K101" s="392"/>
      <c r="L101" s="95" t="s">
        <v>138</v>
      </c>
      <c r="M101" s="93"/>
      <c r="N101" s="258"/>
      <c r="O101" s="269"/>
      <c r="P101" s="269"/>
      <c r="Q101" s="88"/>
      <c r="R101" s="312"/>
      <c r="S101" s="312"/>
      <c r="T101" s="312"/>
      <c r="U101" s="89"/>
      <c r="V101" s="95" t="s">
        <v>138</v>
      </c>
      <c r="W101" s="93"/>
      <c r="X101" s="258"/>
      <c r="Y101" s="269"/>
      <c r="Z101" s="88"/>
      <c r="AA101" s="88"/>
      <c r="AB101" s="312"/>
      <c r="AC101" s="89"/>
      <c r="AD101" s="89"/>
      <c r="AE101" s="89"/>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row>
    <row r="102" spans="1:241" ht="16.899999999999999" customHeight="1">
      <c r="A102" s="26"/>
      <c r="B102" s="95" t="s">
        <v>139</v>
      </c>
      <c r="C102" s="93"/>
      <c r="D102" s="258"/>
      <c r="E102" s="269"/>
      <c r="F102" s="269"/>
      <c r="G102" s="88"/>
      <c r="H102" s="392"/>
      <c r="I102" s="392"/>
      <c r="J102" s="392"/>
      <c r="K102" s="392"/>
      <c r="L102" s="95" t="s">
        <v>139</v>
      </c>
      <c r="M102" s="93"/>
      <c r="N102" s="258"/>
      <c r="O102" s="269"/>
      <c r="P102" s="269"/>
      <c r="Q102" s="88"/>
      <c r="R102" s="312"/>
      <c r="S102" s="312"/>
      <c r="T102" s="312"/>
      <c r="U102" s="89"/>
      <c r="V102" s="95" t="s">
        <v>139</v>
      </c>
      <c r="W102" s="93"/>
      <c r="X102" s="258"/>
      <c r="Y102" s="269"/>
      <c r="Z102" s="88"/>
      <c r="AA102" s="88"/>
      <c r="AB102" s="312"/>
      <c r="AC102" s="89"/>
      <c r="AD102" s="89"/>
      <c r="AE102" s="89"/>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row>
    <row r="103" spans="1:241" ht="16.899999999999999" customHeight="1">
      <c r="A103" s="26"/>
      <c r="B103" s="96" t="s">
        <v>140</v>
      </c>
      <c r="C103" s="93"/>
      <c r="D103" s="258"/>
      <c r="E103" s="269"/>
      <c r="F103" s="269"/>
      <c r="G103" s="88"/>
      <c r="H103" s="392"/>
      <c r="I103" s="392"/>
      <c r="J103" s="392"/>
      <c r="K103" s="392"/>
      <c r="L103" s="96" t="s">
        <v>140</v>
      </c>
      <c r="M103" s="93"/>
      <c r="N103" s="258"/>
      <c r="O103" s="269"/>
      <c r="P103" s="269"/>
      <c r="Q103" s="88"/>
      <c r="R103" s="312"/>
      <c r="S103" s="312"/>
      <c r="T103" s="312"/>
      <c r="U103" s="89"/>
      <c r="V103" s="96" t="s">
        <v>140</v>
      </c>
      <c r="W103" s="93"/>
      <c r="X103" s="258"/>
      <c r="Y103" s="269"/>
      <c r="Z103" s="88"/>
      <c r="AA103" s="88"/>
      <c r="AB103" s="312"/>
      <c r="AC103" s="89"/>
      <c r="AD103" s="89"/>
      <c r="AE103" s="89"/>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row>
    <row r="104" spans="1:241" ht="16.899999999999999" customHeight="1">
      <c r="A104" s="26"/>
      <c r="B104" s="96" t="s">
        <v>141</v>
      </c>
      <c r="C104" s="93"/>
      <c r="D104" s="258"/>
      <c r="E104" s="269"/>
      <c r="F104" s="269"/>
      <c r="G104" s="88"/>
      <c r="H104" s="392"/>
      <c r="I104" s="392"/>
      <c r="J104" s="392"/>
      <c r="K104" s="392"/>
      <c r="L104" s="96" t="s">
        <v>141</v>
      </c>
      <c r="M104" s="93"/>
      <c r="N104" s="258"/>
      <c r="O104" s="269"/>
      <c r="P104" s="269"/>
      <c r="Q104" s="88"/>
      <c r="R104" s="312"/>
      <c r="S104" s="312"/>
      <c r="T104" s="312"/>
      <c r="U104" s="89"/>
      <c r="V104" s="96" t="s">
        <v>141</v>
      </c>
      <c r="W104" s="93"/>
      <c r="X104" s="258"/>
      <c r="Y104" s="269"/>
      <c r="Z104" s="88"/>
      <c r="AA104" s="88"/>
      <c r="AB104" s="312"/>
      <c r="AC104" s="89"/>
      <c r="AD104" s="89"/>
      <c r="AE104" s="89"/>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row>
    <row r="105" spans="1:241" ht="16.899999999999999" customHeight="1">
      <c r="A105" s="26"/>
      <c r="B105" s="96" t="s">
        <v>142</v>
      </c>
      <c r="C105" s="87"/>
      <c r="D105" s="259"/>
      <c r="E105" s="269"/>
      <c r="F105" s="269"/>
      <c r="G105" s="88"/>
      <c r="H105" s="392"/>
      <c r="I105" s="392"/>
      <c r="J105" s="392"/>
      <c r="K105" s="392"/>
      <c r="L105" s="96" t="s">
        <v>142</v>
      </c>
      <c r="M105" s="87"/>
      <c r="N105" s="259"/>
      <c r="O105" s="269"/>
      <c r="P105" s="269"/>
      <c r="Q105" s="88"/>
      <c r="R105" s="312"/>
      <c r="S105" s="312"/>
      <c r="T105" s="312"/>
      <c r="U105" s="89"/>
      <c r="V105" s="96" t="s">
        <v>142</v>
      </c>
      <c r="W105" s="87"/>
      <c r="X105" s="259"/>
      <c r="Y105" s="269"/>
      <c r="Z105" s="88"/>
      <c r="AA105" s="88"/>
      <c r="AB105" s="312"/>
      <c r="AC105" s="89"/>
      <c r="AD105" s="89"/>
      <c r="AE105" s="89"/>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row>
    <row r="106" spans="1:241" ht="16.5" customHeight="1">
      <c r="N106" s="260"/>
      <c r="O106" s="260"/>
      <c r="P106" s="260"/>
      <c r="Q106" s="4"/>
      <c r="R106" s="260"/>
      <c r="S106" s="260"/>
      <c r="T106" s="260"/>
      <c r="U106" s="4"/>
      <c r="V106" s="4"/>
      <c r="W106" s="4"/>
      <c r="X106" s="260"/>
      <c r="Y106" s="260"/>
      <c r="Z106" s="4"/>
      <c r="AA106" s="4"/>
      <c r="AB106" s="260"/>
      <c r="AC106" s="4"/>
      <c r="AD106" s="4"/>
      <c r="AE106" s="4"/>
    </row>
    <row r="107" spans="1:241" ht="16.5" customHeight="1">
      <c r="N107" s="260"/>
      <c r="O107" s="260"/>
      <c r="P107" s="260"/>
      <c r="Q107" s="4"/>
      <c r="R107" s="260"/>
      <c r="S107" s="260"/>
      <c r="T107" s="260"/>
      <c r="U107" s="4"/>
      <c r="V107" s="4"/>
      <c r="W107" s="4"/>
      <c r="X107" s="260"/>
      <c r="Y107" s="260"/>
      <c r="Z107" s="4"/>
      <c r="AA107" s="4"/>
      <c r="AB107" s="260"/>
      <c r="AC107" s="4"/>
      <c r="AD107" s="4"/>
      <c r="AE107" s="4"/>
    </row>
    <row r="108" spans="1:241" ht="16.5" customHeight="1">
      <c r="N108" s="260"/>
      <c r="O108" s="260"/>
      <c r="P108" s="260"/>
      <c r="Q108" s="4"/>
      <c r="R108" s="260"/>
      <c r="S108" s="260"/>
      <c r="T108" s="260"/>
      <c r="U108" s="4"/>
      <c r="V108" s="4"/>
      <c r="W108" s="4"/>
      <c r="X108" s="260"/>
      <c r="Y108" s="260"/>
      <c r="Z108" s="4"/>
      <c r="AA108" s="4"/>
      <c r="AB108" s="260"/>
      <c r="AC108" s="4"/>
      <c r="AD108" s="4"/>
      <c r="AE108" s="4"/>
    </row>
    <row r="109" spans="1:241" ht="16.5" customHeight="1">
      <c r="H109" s="356"/>
      <c r="I109" s="356"/>
      <c r="J109" s="356"/>
      <c r="K109" s="356"/>
      <c r="L109" s="356"/>
      <c r="M109" s="356"/>
    </row>
    <row r="110" spans="1:241" ht="16.5" customHeight="1">
      <c r="H110" s="356"/>
      <c r="I110" s="356"/>
      <c r="J110" s="356"/>
      <c r="K110" s="356"/>
      <c r="L110" s="356"/>
      <c r="M110" s="356"/>
    </row>
    <row r="111" spans="1:241">
      <c r="H111" s="356"/>
      <c r="I111" s="356"/>
      <c r="J111" s="356"/>
      <c r="K111" s="356"/>
      <c r="L111" s="356"/>
      <c r="M111" s="356"/>
    </row>
    <row r="112" spans="1:241">
      <c r="H112" s="356"/>
      <c r="I112" s="356"/>
      <c r="J112" s="356"/>
      <c r="K112" s="356"/>
      <c r="L112" s="356"/>
      <c r="M112" s="356"/>
    </row>
    <row r="113" spans="7:31">
      <c r="H113" s="356"/>
      <c r="I113" s="356"/>
      <c r="J113" s="356"/>
      <c r="K113" s="356"/>
      <c r="L113" s="356"/>
      <c r="M113" s="356"/>
    </row>
    <row r="114" spans="7:31">
      <c r="H114" s="356"/>
      <c r="I114" s="356"/>
      <c r="J114" s="356"/>
      <c r="K114" s="356"/>
      <c r="L114" s="356"/>
      <c r="M114" s="356"/>
    </row>
    <row r="115" spans="7:31">
      <c r="H115" s="356"/>
      <c r="I115" s="356"/>
      <c r="J115" s="356"/>
      <c r="K115" s="356"/>
      <c r="L115" s="356"/>
      <c r="M115" s="356"/>
    </row>
    <row r="116" spans="7:31">
      <c r="H116" s="356"/>
      <c r="I116" s="356"/>
      <c r="J116" s="356"/>
      <c r="K116" s="356"/>
      <c r="L116" s="356"/>
      <c r="M116" s="356"/>
    </row>
    <row r="117" spans="7:31">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0"/>
      <c r="AD117" s="260"/>
      <c r="AE117" s="260"/>
    </row>
    <row r="118" spans="7:31">
      <c r="H118" s="356"/>
      <c r="I118" s="356"/>
      <c r="J118" s="356"/>
      <c r="K118" s="356"/>
      <c r="L118" s="356"/>
      <c r="M118" s="356"/>
    </row>
    <row r="119" spans="7:31">
      <c r="H119" s="356"/>
      <c r="I119" s="356"/>
      <c r="J119" s="356"/>
      <c r="K119" s="356"/>
      <c r="L119" s="356"/>
      <c r="M119" s="356"/>
    </row>
    <row r="120" spans="7:31">
      <c r="H120" s="356"/>
      <c r="I120" s="356"/>
      <c r="J120" s="356"/>
      <c r="K120" s="356"/>
      <c r="L120" s="356"/>
      <c r="M120" s="356"/>
    </row>
    <row r="121" spans="7:31">
      <c r="H121" s="356"/>
      <c r="I121" s="356"/>
      <c r="J121" s="356"/>
      <c r="K121" s="356"/>
      <c r="L121" s="356"/>
      <c r="M121" s="356"/>
    </row>
    <row r="122" spans="7:31">
      <c r="H122" s="356"/>
      <c r="I122" s="356"/>
      <c r="J122" s="356"/>
      <c r="K122" s="356"/>
      <c r="L122" s="356"/>
      <c r="M122" s="356"/>
    </row>
    <row r="123" spans="7:31">
      <c r="H123" s="356"/>
      <c r="I123" s="356"/>
      <c r="J123" s="356"/>
      <c r="K123" s="356"/>
      <c r="L123" s="356"/>
      <c r="M123" s="356"/>
    </row>
    <row r="124" spans="7:31">
      <c r="H124" s="356"/>
      <c r="I124" s="356"/>
      <c r="J124" s="356"/>
      <c r="K124" s="356"/>
      <c r="L124" s="356"/>
      <c r="M124" s="356"/>
    </row>
    <row r="125" spans="7:31">
      <c r="H125" s="356"/>
      <c r="I125" s="356"/>
      <c r="J125" s="356"/>
      <c r="K125" s="356"/>
      <c r="L125" s="356"/>
      <c r="M125" s="356"/>
    </row>
    <row r="126" spans="7:31">
      <c r="H126" s="356"/>
      <c r="I126" s="356"/>
      <c r="J126" s="356"/>
      <c r="K126" s="356"/>
      <c r="L126" s="356"/>
      <c r="M126" s="356"/>
    </row>
    <row r="127" spans="7:31">
      <c r="H127" s="356"/>
      <c r="I127" s="356"/>
      <c r="J127" s="356"/>
      <c r="K127" s="356"/>
      <c r="L127" s="356"/>
      <c r="M127" s="356"/>
    </row>
    <row r="128" spans="7:31">
      <c r="H128" s="356"/>
      <c r="I128" s="356"/>
      <c r="J128" s="356"/>
      <c r="K128" s="356"/>
      <c r="L128" s="356"/>
      <c r="M128" s="356"/>
    </row>
    <row r="129" spans="8:13">
      <c r="H129" s="356"/>
      <c r="I129" s="356"/>
      <c r="J129" s="356"/>
      <c r="K129" s="356"/>
      <c r="L129" s="356"/>
      <c r="M129" s="356"/>
    </row>
    <row r="130" spans="8:13">
      <c r="H130" s="356"/>
      <c r="I130" s="356"/>
      <c r="J130" s="356"/>
      <c r="K130" s="356"/>
      <c r="L130" s="356"/>
      <c r="M130" s="356"/>
    </row>
    <row r="131" spans="8:13">
      <c r="H131" s="356"/>
      <c r="I131" s="356"/>
      <c r="J131" s="356"/>
      <c r="K131" s="356"/>
      <c r="L131" s="356"/>
      <c r="M131" s="356"/>
    </row>
    <row r="132" spans="8:13">
      <c r="H132" s="356"/>
      <c r="I132" s="356"/>
      <c r="J132" s="356"/>
      <c r="K132" s="356"/>
      <c r="L132" s="356"/>
      <c r="M132" s="356"/>
    </row>
    <row r="133" spans="8:13">
      <c r="H133" s="356"/>
      <c r="I133" s="356"/>
      <c r="J133" s="356"/>
      <c r="K133" s="356"/>
      <c r="L133" s="356"/>
      <c r="M133" s="356"/>
    </row>
    <row r="134" spans="8:13">
      <c r="H134" s="356"/>
      <c r="I134" s="356"/>
      <c r="J134" s="356"/>
      <c r="K134" s="356"/>
      <c r="L134" s="356"/>
      <c r="M134" s="356"/>
    </row>
    <row r="135" spans="8:13">
      <c r="H135" s="356"/>
      <c r="I135" s="356"/>
      <c r="J135" s="356"/>
      <c r="K135" s="356"/>
      <c r="L135" s="356"/>
      <c r="M135" s="356"/>
    </row>
    <row r="136" spans="8:13">
      <c r="H136" s="356"/>
      <c r="I136" s="356"/>
      <c r="J136" s="356"/>
      <c r="K136" s="356"/>
      <c r="L136" s="356"/>
      <c r="M136" s="356"/>
    </row>
    <row r="137" spans="8:13">
      <c r="H137" s="356"/>
      <c r="I137" s="356"/>
      <c r="J137" s="356"/>
      <c r="K137" s="356"/>
      <c r="L137" s="356"/>
      <c r="M137" s="356"/>
    </row>
    <row r="138" spans="8:13">
      <c r="H138" s="356"/>
      <c r="I138" s="356"/>
      <c r="J138" s="356"/>
      <c r="K138" s="356"/>
      <c r="L138" s="356"/>
      <c r="M138" s="356"/>
    </row>
    <row r="139" spans="8:13">
      <c r="H139" s="356"/>
      <c r="I139" s="356"/>
      <c r="J139" s="356"/>
      <c r="K139" s="356"/>
      <c r="L139" s="356"/>
      <c r="M139" s="356"/>
    </row>
    <row r="140" spans="8:13">
      <c r="H140" s="356"/>
      <c r="I140" s="356"/>
      <c r="J140" s="356"/>
      <c r="K140" s="356"/>
      <c r="L140" s="356"/>
      <c r="M140" s="356"/>
    </row>
    <row r="141" spans="8:13">
      <c r="H141" s="356"/>
      <c r="I141" s="356"/>
      <c r="J141" s="356"/>
      <c r="K141" s="356"/>
      <c r="L141" s="356"/>
      <c r="M141" s="356"/>
    </row>
    <row r="142" spans="8:13">
      <c r="H142" s="356"/>
      <c r="I142" s="356"/>
      <c r="J142" s="356"/>
      <c r="K142" s="356"/>
      <c r="L142" s="356"/>
      <c r="M142" s="356"/>
    </row>
    <row r="143" spans="8:13">
      <c r="H143" s="356"/>
      <c r="I143" s="356"/>
      <c r="J143" s="356"/>
      <c r="K143" s="356"/>
      <c r="L143" s="356"/>
      <c r="M143" s="356"/>
    </row>
    <row r="144" spans="8:13">
      <c r="H144" s="356"/>
      <c r="I144" s="356"/>
      <c r="J144" s="356"/>
      <c r="K144" s="356"/>
      <c r="L144" s="356"/>
      <c r="M144" s="356"/>
    </row>
    <row r="145" spans="8:13">
      <c r="H145" s="356"/>
      <c r="I145" s="356"/>
      <c r="J145" s="356"/>
      <c r="K145" s="356"/>
      <c r="L145" s="356"/>
      <c r="M145" s="356"/>
    </row>
    <row r="146" spans="8:13">
      <c r="H146" s="356"/>
      <c r="I146" s="356"/>
      <c r="J146" s="356"/>
      <c r="K146" s="356"/>
      <c r="L146" s="356"/>
      <c r="M146" s="356"/>
    </row>
    <row r="147" spans="8:13">
      <c r="H147" s="356"/>
      <c r="I147" s="356"/>
      <c r="J147" s="356"/>
      <c r="K147" s="356"/>
      <c r="L147" s="356"/>
      <c r="M147" s="356"/>
    </row>
    <row r="148" spans="8:13">
      <c r="H148" s="356"/>
      <c r="I148" s="356"/>
      <c r="J148" s="356"/>
      <c r="K148" s="356"/>
      <c r="L148" s="356"/>
      <c r="M148" s="356"/>
    </row>
    <row r="149" spans="8:13">
      <c r="H149" s="356"/>
      <c r="I149" s="356"/>
      <c r="J149" s="356"/>
      <c r="K149" s="356"/>
      <c r="L149" s="356"/>
      <c r="M149" s="356"/>
    </row>
    <row r="150" spans="8:13">
      <c r="H150" s="356"/>
      <c r="I150" s="356"/>
      <c r="J150" s="356"/>
      <c r="K150" s="356"/>
      <c r="L150" s="356"/>
      <c r="M150" s="356"/>
    </row>
    <row r="151" spans="8:13">
      <c r="H151" s="356"/>
      <c r="I151" s="356"/>
      <c r="J151" s="356"/>
      <c r="K151" s="356"/>
      <c r="L151" s="356"/>
      <c r="M151" s="356"/>
    </row>
    <row r="152" spans="8:13">
      <c r="H152" s="356"/>
      <c r="I152" s="356"/>
      <c r="J152" s="356"/>
      <c r="K152" s="356"/>
      <c r="L152" s="356"/>
      <c r="M152" s="356"/>
    </row>
    <row r="153" spans="8:13">
      <c r="H153" s="356"/>
      <c r="I153" s="356"/>
      <c r="J153" s="356"/>
      <c r="K153" s="356"/>
      <c r="L153" s="356"/>
      <c r="M153" s="356"/>
    </row>
    <row r="154" spans="8:13">
      <c r="H154" s="356"/>
      <c r="I154" s="356"/>
      <c r="J154" s="356"/>
      <c r="K154" s="356"/>
      <c r="L154" s="356"/>
      <c r="M154" s="356"/>
    </row>
    <row r="155" spans="8:13">
      <c r="H155" s="356"/>
      <c r="I155" s="356"/>
      <c r="J155" s="356"/>
      <c r="K155" s="356"/>
      <c r="L155" s="356"/>
      <c r="M155" s="356"/>
    </row>
    <row r="156" spans="8:13">
      <c r="H156" s="356"/>
      <c r="I156" s="356"/>
      <c r="J156" s="356"/>
      <c r="K156" s="356"/>
      <c r="L156" s="356"/>
      <c r="M156" s="356"/>
    </row>
    <row r="157" spans="8:13">
      <c r="H157" s="356"/>
      <c r="I157" s="356"/>
      <c r="J157" s="356"/>
      <c r="K157" s="356"/>
      <c r="L157" s="356"/>
      <c r="M157" s="356"/>
    </row>
    <row r="158" spans="8:13">
      <c r="H158" s="356"/>
      <c r="I158" s="356"/>
      <c r="J158" s="356"/>
      <c r="K158" s="356"/>
      <c r="L158" s="356"/>
      <c r="M158" s="356"/>
    </row>
    <row r="159" spans="8:13">
      <c r="H159" s="356"/>
      <c r="I159" s="356"/>
      <c r="J159" s="356"/>
      <c r="K159" s="356"/>
      <c r="L159" s="356"/>
      <c r="M159" s="356"/>
    </row>
    <row r="160" spans="8:13">
      <c r="H160" s="356"/>
      <c r="I160" s="356"/>
      <c r="J160" s="356"/>
      <c r="K160" s="356"/>
      <c r="L160" s="356"/>
      <c r="M160" s="356"/>
    </row>
    <row r="161" spans="8:13">
      <c r="H161" s="356"/>
      <c r="I161" s="356"/>
      <c r="J161" s="356"/>
      <c r="K161" s="356"/>
      <c r="L161" s="356"/>
      <c r="M161" s="356"/>
    </row>
    <row r="162" spans="8:13">
      <c r="H162" s="356"/>
      <c r="I162" s="356"/>
      <c r="J162" s="356"/>
      <c r="K162" s="356"/>
      <c r="L162" s="356"/>
      <c r="M162" s="356"/>
    </row>
    <row r="163" spans="8:13">
      <c r="H163" s="356"/>
      <c r="I163" s="356"/>
      <c r="J163" s="356"/>
      <c r="K163" s="356"/>
      <c r="L163" s="356"/>
      <c r="M163" s="356"/>
    </row>
    <row r="164" spans="8:13">
      <c r="H164" s="356"/>
      <c r="I164" s="356"/>
      <c r="J164" s="356"/>
      <c r="K164" s="356"/>
      <c r="L164" s="356"/>
      <c r="M164" s="356"/>
    </row>
    <row r="165" spans="8:13">
      <c r="H165" s="356"/>
      <c r="I165" s="356"/>
      <c r="J165" s="356"/>
      <c r="K165" s="356"/>
      <c r="L165" s="356"/>
      <c r="M165" s="356"/>
    </row>
    <row r="166" spans="8:13">
      <c r="H166" s="356"/>
      <c r="I166" s="356"/>
      <c r="J166" s="356"/>
      <c r="K166" s="356"/>
      <c r="L166" s="356"/>
      <c r="M166" s="356"/>
    </row>
    <row r="167" spans="8:13">
      <c r="H167" s="356"/>
      <c r="I167" s="356"/>
      <c r="J167" s="356"/>
      <c r="K167" s="356"/>
      <c r="L167" s="356"/>
      <c r="M167" s="356"/>
    </row>
    <row r="168" spans="8:13">
      <c r="H168" s="356"/>
      <c r="I168" s="356"/>
      <c r="J168" s="356"/>
      <c r="K168" s="356"/>
      <c r="L168" s="356"/>
      <c r="M168" s="356"/>
    </row>
    <row r="169" spans="8:13">
      <c r="H169" s="356"/>
      <c r="I169" s="356"/>
      <c r="J169" s="356"/>
      <c r="K169" s="356"/>
      <c r="L169" s="356"/>
      <c r="M169" s="356"/>
    </row>
    <row r="170" spans="8:13">
      <c r="H170" s="356"/>
      <c r="I170" s="356"/>
      <c r="J170" s="356"/>
      <c r="K170" s="356"/>
      <c r="L170" s="356"/>
      <c r="M170" s="356"/>
    </row>
    <row r="171" spans="8:13">
      <c r="H171" s="356"/>
      <c r="I171" s="356"/>
      <c r="J171" s="356"/>
      <c r="K171" s="356"/>
      <c r="L171" s="356"/>
      <c r="M171" s="356"/>
    </row>
    <row r="172" spans="8:13">
      <c r="H172" s="356"/>
      <c r="I172" s="356"/>
      <c r="J172" s="356"/>
      <c r="K172" s="356"/>
      <c r="L172" s="356"/>
      <c r="M172" s="356"/>
    </row>
    <row r="173" spans="8:13">
      <c r="H173" s="356"/>
      <c r="I173" s="356"/>
      <c r="J173" s="356"/>
      <c r="K173" s="356"/>
      <c r="L173" s="356"/>
      <c r="M173" s="356"/>
    </row>
    <row r="174" spans="8:13">
      <c r="H174" s="356"/>
      <c r="I174" s="356"/>
      <c r="J174" s="356"/>
      <c r="K174" s="356"/>
      <c r="L174" s="356"/>
      <c r="M174" s="356"/>
    </row>
    <row r="175" spans="8:13">
      <c r="H175" s="356"/>
      <c r="I175" s="356"/>
      <c r="J175" s="356"/>
      <c r="K175" s="356"/>
      <c r="L175" s="356"/>
      <c r="M175" s="356"/>
    </row>
    <row r="176" spans="8:13">
      <c r="H176" s="356"/>
      <c r="I176" s="356"/>
      <c r="J176" s="356"/>
      <c r="K176" s="356"/>
      <c r="L176" s="356"/>
      <c r="M176" s="356"/>
    </row>
    <row r="177" spans="8:13">
      <c r="H177" s="356"/>
      <c r="I177" s="356"/>
      <c r="J177" s="356"/>
      <c r="K177" s="356"/>
      <c r="L177" s="356"/>
      <c r="M177" s="356"/>
    </row>
    <row r="178" spans="8:13">
      <c r="H178" s="356"/>
      <c r="I178" s="356"/>
      <c r="J178" s="356"/>
      <c r="K178" s="356"/>
      <c r="L178" s="356"/>
      <c r="M178" s="356"/>
    </row>
    <row r="179" spans="8:13">
      <c r="H179" s="356"/>
      <c r="I179" s="356"/>
      <c r="J179" s="356"/>
      <c r="K179" s="356"/>
      <c r="L179" s="356"/>
      <c r="M179" s="356"/>
    </row>
    <row r="180" spans="8:13">
      <c r="H180" s="356"/>
      <c r="I180" s="356"/>
      <c r="J180" s="356"/>
      <c r="K180" s="356"/>
      <c r="L180" s="356"/>
      <c r="M180" s="356"/>
    </row>
    <row r="181" spans="8:13">
      <c r="H181" s="356"/>
      <c r="I181" s="356"/>
      <c r="J181" s="356"/>
      <c r="K181" s="356"/>
      <c r="L181" s="356"/>
      <c r="M181" s="356"/>
    </row>
    <row r="182" spans="8:13">
      <c r="H182" s="356"/>
      <c r="I182" s="356"/>
      <c r="J182" s="356"/>
      <c r="K182" s="356"/>
      <c r="L182" s="356"/>
      <c r="M182" s="356"/>
    </row>
    <row r="183" spans="8:13">
      <c r="H183" s="356"/>
      <c r="I183" s="356"/>
      <c r="J183" s="356"/>
      <c r="K183" s="356"/>
      <c r="L183" s="356"/>
      <c r="M183" s="356"/>
    </row>
    <row r="184" spans="8:13">
      <c r="H184" s="356"/>
      <c r="I184" s="356"/>
      <c r="J184" s="356"/>
      <c r="K184" s="356"/>
      <c r="L184" s="356"/>
      <c r="M184" s="356"/>
    </row>
    <row r="185" spans="8:13">
      <c r="H185" s="356"/>
      <c r="I185" s="356"/>
      <c r="J185" s="356"/>
      <c r="K185" s="356"/>
      <c r="L185" s="356"/>
      <c r="M185" s="356"/>
    </row>
    <row r="186" spans="8:13">
      <c r="H186" s="356"/>
      <c r="I186" s="356"/>
      <c r="J186" s="356"/>
      <c r="K186" s="356"/>
      <c r="L186" s="356"/>
      <c r="M186" s="356"/>
    </row>
    <row r="187" spans="8:13">
      <c r="H187" s="356"/>
      <c r="I187" s="356"/>
      <c r="J187" s="356"/>
      <c r="K187" s="356"/>
      <c r="L187" s="356"/>
      <c r="M187" s="356"/>
    </row>
    <row r="188" spans="8:13">
      <c r="H188" s="356"/>
      <c r="I188" s="356"/>
      <c r="J188" s="356"/>
      <c r="K188" s="356"/>
      <c r="L188" s="356"/>
      <c r="M188" s="356"/>
    </row>
    <row r="189" spans="8:13">
      <c r="H189" s="356"/>
      <c r="I189" s="356"/>
      <c r="J189" s="356"/>
      <c r="K189" s="356"/>
      <c r="L189" s="356"/>
      <c r="M189" s="356"/>
    </row>
    <row r="190" spans="8:13">
      <c r="H190" s="356"/>
      <c r="I190" s="356"/>
      <c r="J190" s="356"/>
      <c r="K190" s="356"/>
      <c r="L190" s="356"/>
      <c r="M190" s="356"/>
    </row>
    <row r="191" spans="8:13">
      <c r="H191" s="356"/>
      <c r="I191" s="356"/>
      <c r="J191" s="356"/>
      <c r="K191" s="356"/>
      <c r="L191" s="356"/>
      <c r="M191" s="356"/>
    </row>
    <row r="192" spans="8:13">
      <c r="H192" s="356"/>
      <c r="I192" s="356"/>
      <c r="J192" s="356"/>
      <c r="K192" s="356"/>
      <c r="L192" s="356"/>
      <c r="M192" s="356"/>
    </row>
    <row r="193" spans="8:13">
      <c r="H193" s="356"/>
      <c r="I193" s="356"/>
      <c r="J193" s="356"/>
      <c r="K193" s="356"/>
      <c r="L193" s="356"/>
      <c r="M193" s="356"/>
    </row>
    <row r="194" spans="8:13">
      <c r="H194" s="356"/>
      <c r="I194" s="356"/>
      <c r="J194" s="356"/>
      <c r="K194" s="356"/>
      <c r="L194" s="356"/>
      <c r="M194" s="356"/>
    </row>
    <row r="195" spans="8:13">
      <c r="H195" s="356"/>
      <c r="I195" s="356"/>
      <c r="J195" s="356"/>
      <c r="K195" s="356"/>
      <c r="L195" s="356"/>
      <c r="M195" s="356"/>
    </row>
    <row r="196" spans="8:13">
      <c r="H196" s="356"/>
      <c r="I196" s="356"/>
      <c r="J196" s="356"/>
      <c r="K196" s="356"/>
      <c r="L196" s="356"/>
      <c r="M196" s="356"/>
    </row>
    <row r="197" spans="8:13">
      <c r="H197" s="356"/>
      <c r="I197" s="356"/>
      <c r="J197" s="356"/>
      <c r="K197" s="356"/>
      <c r="L197" s="356"/>
      <c r="M197" s="356"/>
    </row>
    <row r="198" spans="8:13">
      <c r="H198" s="356"/>
      <c r="I198" s="356"/>
      <c r="J198" s="356"/>
      <c r="K198" s="356"/>
      <c r="L198" s="356"/>
      <c r="M198" s="356"/>
    </row>
    <row r="199" spans="8:13">
      <c r="H199" s="356"/>
      <c r="I199" s="356"/>
      <c r="J199" s="356"/>
      <c r="K199" s="356"/>
      <c r="L199" s="356"/>
      <c r="M199" s="356"/>
    </row>
    <row r="200" spans="8:13">
      <c r="H200" s="356"/>
      <c r="I200" s="356"/>
      <c r="J200" s="356"/>
      <c r="K200" s="356"/>
      <c r="L200" s="356"/>
      <c r="M200" s="356"/>
    </row>
    <row r="201" spans="8:13">
      <c r="H201" s="356"/>
      <c r="I201" s="356"/>
      <c r="J201" s="356"/>
      <c r="K201" s="356"/>
      <c r="L201" s="356"/>
      <c r="M201" s="356"/>
    </row>
    <row r="202" spans="8:13">
      <c r="H202" s="356"/>
      <c r="I202" s="356"/>
      <c r="J202" s="356"/>
      <c r="K202" s="356"/>
      <c r="L202" s="356"/>
      <c r="M202" s="356"/>
    </row>
    <row r="203" spans="8:13">
      <c r="H203" s="356"/>
      <c r="I203" s="356"/>
      <c r="J203" s="356"/>
      <c r="K203" s="356"/>
      <c r="L203" s="356"/>
      <c r="M203" s="356"/>
    </row>
    <row r="204" spans="8:13">
      <c r="H204" s="356"/>
      <c r="I204" s="356"/>
      <c r="J204" s="356"/>
      <c r="K204" s="356"/>
      <c r="L204" s="356"/>
      <c r="M204" s="356"/>
    </row>
    <row r="205" spans="8:13">
      <c r="H205" s="356"/>
      <c r="I205" s="356"/>
      <c r="J205" s="356"/>
      <c r="K205" s="356"/>
      <c r="L205" s="356"/>
      <c r="M205" s="356"/>
    </row>
    <row r="206" spans="8:13">
      <c r="H206" s="356"/>
      <c r="I206" s="356"/>
      <c r="J206" s="356"/>
      <c r="K206" s="356"/>
      <c r="L206" s="356"/>
      <c r="M206" s="356"/>
    </row>
    <row r="207" spans="8:13">
      <c r="H207" s="356"/>
      <c r="I207" s="356"/>
      <c r="J207" s="356"/>
      <c r="K207" s="356"/>
      <c r="L207" s="356"/>
      <c r="M207" s="356"/>
    </row>
    <row r="208" spans="8:13">
      <c r="H208" s="356"/>
      <c r="I208" s="356"/>
      <c r="J208" s="356"/>
      <c r="K208" s="356"/>
      <c r="L208" s="356"/>
      <c r="M208" s="356"/>
    </row>
    <row r="209" spans="8:13">
      <c r="H209" s="356"/>
      <c r="I209" s="356"/>
      <c r="J209" s="356"/>
      <c r="K209" s="356"/>
      <c r="L209" s="356"/>
      <c r="M209" s="356"/>
    </row>
    <row r="210" spans="8:13">
      <c r="H210" s="356"/>
      <c r="I210" s="356"/>
      <c r="J210" s="356"/>
      <c r="K210" s="356"/>
      <c r="L210" s="356"/>
      <c r="M210" s="356"/>
    </row>
    <row r="211" spans="8:13">
      <c r="H211" s="356"/>
      <c r="I211" s="356"/>
      <c r="J211" s="356"/>
      <c r="K211" s="356"/>
      <c r="L211" s="356"/>
      <c r="M211" s="356"/>
    </row>
    <row r="212" spans="8:13">
      <c r="H212" s="356"/>
      <c r="I212" s="356"/>
      <c r="J212" s="356"/>
      <c r="K212" s="356"/>
      <c r="L212" s="356"/>
      <c r="M212" s="356"/>
    </row>
    <row r="213" spans="8:13">
      <c r="H213" s="356"/>
      <c r="I213" s="356"/>
      <c r="J213" s="356"/>
      <c r="K213" s="356"/>
      <c r="L213" s="356"/>
      <c r="M213" s="356"/>
    </row>
    <row r="214" spans="8:13">
      <c r="H214" s="356"/>
      <c r="I214" s="356"/>
      <c r="J214" s="356"/>
      <c r="K214" s="356"/>
      <c r="L214" s="356"/>
      <c r="M214" s="356"/>
    </row>
    <row r="215" spans="8:13">
      <c r="H215" s="356"/>
      <c r="I215" s="356"/>
      <c r="J215" s="356"/>
      <c r="K215" s="356"/>
      <c r="L215" s="356"/>
      <c r="M215" s="356"/>
    </row>
    <row r="216" spans="8:13">
      <c r="H216" s="356"/>
      <c r="I216" s="356"/>
      <c r="J216" s="356"/>
      <c r="K216" s="356"/>
      <c r="L216" s="356"/>
      <c r="M216" s="356"/>
    </row>
    <row r="217" spans="8:13">
      <c r="H217" s="356"/>
      <c r="I217" s="356"/>
      <c r="J217" s="356"/>
      <c r="K217" s="356"/>
      <c r="L217" s="356"/>
      <c r="M217" s="356"/>
    </row>
    <row r="218" spans="8:13">
      <c r="H218" s="356"/>
      <c r="I218" s="356"/>
      <c r="J218" s="356"/>
      <c r="K218" s="356"/>
      <c r="L218" s="356"/>
      <c r="M218" s="356"/>
    </row>
    <row r="219" spans="8:13">
      <c r="H219" s="356"/>
      <c r="I219" s="356"/>
      <c r="J219" s="356"/>
      <c r="K219" s="356"/>
      <c r="L219" s="356"/>
      <c r="M219" s="356"/>
    </row>
    <row r="220" spans="8:13">
      <c r="H220" s="356"/>
      <c r="I220" s="356"/>
      <c r="J220" s="356"/>
      <c r="K220" s="356"/>
      <c r="L220" s="356"/>
      <c r="M220" s="356"/>
    </row>
    <row r="221" spans="8:13">
      <c r="H221" s="356"/>
      <c r="I221" s="356"/>
      <c r="J221" s="356"/>
      <c r="K221" s="356"/>
      <c r="L221" s="356"/>
      <c r="M221" s="356"/>
    </row>
    <row r="222" spans="8:13">
      <c r="H222" s="356"/>
      <c r="I222" s="356"/>
      <c r="J222" s="356"/>
      <c r="K222" s="356"/>
      <c r="L222" s="356"/>
      <c r="M222" s="356"/>
    </row>
    <row r="223" spans="8:13">
      <c r="H223" s="356"/>
      <c r="I223" s="356"/>
      <c r="J223" s="356"/>
      <c r="K223" s="356"/>
      <c r="L223" s="356"/>
      <c r="M223" s="356"/>
    </row>
    <row r="224" spans="8:13">
      <c r="H224" s="356"/>
      <c r="I224" s="356"/>
      <c r="J224" s="356"/>
      <c r="K224" s="356"/>
      <c r="L224" s="356"/>
      <c r="M224" s="356"/>
    </row>
    <row r="225" spans="8:13">
      <c r="H225" s="356"/>
      <c r="I225" s="356"/>
      <c r="J225" s="356"/>
      <c r="K225" s="356"/>
      <c r="L225" s="356"/>
      <c r="M225" s="356"/>
    </row>
    <row r="226" spans="8:13">
      <c r="H226" s="356"/>
      <c r="I226" s="356"/>
      <c r="J226" s="356"/>
      <c r="K226" s="356"/>
      <c r="L226" s="356"/>
      <c r="M226" s="356"/>
    </row>
    <row r="227" spans="8:13">
      <c r="H227" s="356"/>
      <c r="I227" s="356"/>
      <c r="J227" s="356"/>
      <c r="K227" s="356"/>
      <c r="L227" s="356"/>
      <c r="M227" s="356"/>
    </row>
    <row r="228" spans="8:13">
      <c r="H228" s="356"/>
      <c r="I228" s="356"/>
      <c r="J228" s="356"/>
      <c r="K228" s="356"/>
      <c r="L228" s="356"/>
      <c r="M228" s="356"/>
    </row>
    <row r="229" spans="8:13">
      <c r="H229" s="356"/>
      <c r="I229" s="356"/>
      <c r="J229" s="356"/>
      <c r="K229" s="356"/>
      <c r="L229" s="356"/>
      <c r="M229" s="356"/>
    </row>
    <row r="230" spans="8:13">
      <c r="H230" s="356"/>
      <c r="I230" s="356"/>
      <c r="J230" s="356"/>
      <c r="K230" s="356"/>
      <c r="L230" s="356"/>
      <c r="M230" s="356"/>
    </row>
    <row r="231" spans="8:13">
      <c r="H231" s="356"/>
      <c r="I231" s="356"/>
      <c r="J231" s="356"/>
      <c r="K231" s="356"/>
      <c r="L231" s="356"/>
      <c r="M231" s="356"/>
    </row>
    <row r="232" spans="8:13">
      <c r="H232" s="356"/>
      <c r="I232" s="356"/>
      <c r="J232" s="356"/>
      <c r="K232" s="356"/>
      <c r="L232" s="356"/>
      <c r="M232" s="356"/>
    </row>
    <row r="233" spans="8:13">
      <c r="H233" s="356"/>
      <c r="I233" s="356"/>
      <c r="J233" s="356"/>
      <c r="K233" s="356"/>
      <c r="L233" s="356"/>
      <c r="M233" s="356"/>
    </row>
    <row r="234" spans="8:13">
      <c r="H234" s="356"/>
      <c r="I234" s="356"/>
      <c r="J234" s="356"/>
      <c r="K234" s="356"/>
      <c r="L234" s="356"/>
      <c r="M234" s="356"/>
    </row>
    <row r="235" spans="8:13">
      <c r="H235" s="356"/>
      <c r="I235" s="356"/>
      <c r="J235" s="356"/>
      <c r="K235" s="356"/>
      <c r="L235" s="356"/>
      <c r="M235" s="356"/>
    </row>
    <row r="236" spans="8:13">
      <c r="H236" s="356"/>
      <c r="I236" s="356"/>
      <c r="J236" s="356"/>
      <c r="K236" s="356"/>
      <c r="L236" s="356"/>
      <c r="M236" s="356"/>
    </row>
    <row r="237" spans="8:13">
      <c r="H237" s="356"/>
      <c r="I237" s="356"/>
      <c r="J237" s="356"/>
      <c r="K237" s="356"/>
      <c r="L237" s="356"/>
      <c r="M237" s="356"/>
    </row>
    <row r="238" spans="8:13">
      <c r="H238" s="356"/>
      <c r="I238" s="356"/>
      <c r="J238" s="356"/>
      <c r="K238" s="356"/>
      <c r="L238" s="356"/>
      <c r="M238" s="356"/>
    </row>
    <row r="239" spans="8:13">
      <c r="H239" s="356"/>
      <c r="I239" s="356"/>
      <c r="J239" s="356"/>
      <c r="K239" s="356"/>
      <c r="L239" s="356"/>
      <c r="M239" s="356"/>
    </row>
    <row r="240" spans="8:13">
      <c r="H240" s="356"/>
      <c r="I240" s="356"/>
      <c r="J240" s="356"/>
      <c r="K240" s="356"/>
      <c r="L240" s="356"/>
      <c r="M240" s="356"/>
    </row>
    <row r="241" spans="8:13">
      <c r="H241" s="356"/>
      <c r="I241" s="356"/>
      <c r="J241" s="356"/>
      <c r="K241" s="356"/>
      <c r="L241" s="356"/>
      <c r="M241" s="356"/>
    </row>
    <row r="242" spans="8:13">
      <c r="H242" s="356"/>
      <c r="I242" s="356"/>
      <c r="J242" s="356"/>
      <c r="K242" s="356"/>
      <c r="L242" s="356"/>
      <c r="M242" s="356"/>
    </row>
    <row r="243" spans="8:13">
      <c r="H243" s="356"/>
      <c r="I243" s="356"/>
      <c r="J243" s="356"/>
      <c r="K243" s="356"/>
      <c r="L243" s="356"/>
      <c r="M243" s="356"/>
    </row>
    <row r="244" spans="8:13">
      <c r="H244" s="356"/>
      <c r="I244" s="356"/>
      <c r="J244" s="356"/>
      <c r="K244" s="356"/>
      <c r="L244" s="356"/>
      <c r="M244" s="356"/>
    </row>
    <row r="245" spans="8:13">
      <c r="H245" s="356"/>
      <c r="I245" s="356"/>
      <c r="J245" s="356"/>
      <c r="K245" s="356"/>
      <c r="L245" s="356"/>
      <c r="M245" s="356"/>
    </row>
    <row r="246" spans="8:13">
      <c r="H246" s="356"/>
      <c r="I246" s="356"/>
      <c r="J246" s="356"/>
      <c r="K246" s="356"/>
      <c r="L246" s="356"/>
      <c r="M246" s="356"/>
    </row>
    <row r="247" spans="8:13">
      <c r="H247" s="356"/>
      <c r="I247" s="356"/>
      <c r="J247" s="356"/>
      <c r="K247" s="356"/>
      <c r="L247" s="356"/>
      <c r="M247" s="356"/>
    </row>
    <row r="248" spans="8:13">
      <c r="H248" s="356"/>
      <c r="I248" s="356"/>
      <c r="J248" s="356"/>
      <c r="K248" s="356"/>
      <c r="L248" s="356"/>
      <c r="M248" s="356"/>
    </row>
    <row r="249" spans="8:13">
      <c r="H249" s="356"/>
      <c r="I249" s="356"/>
      <c r="J249" s="356"/>
      <c r="K249" s="356"/>
      <c r="L249" s="356"/>
      <c r="M249" s="356"/>
    </row>
    <row r="250" spans="8:13">
      <c r="H250" s="356"/>
      <c r="I250" s="356"/>
      <c r="J250" s="356"/>
      <c r="K250" s="356"/>
      <c r="L250" s="356"/>
      <c r="M250" s="356"/>
    </row>
    <row r="251" spans="8:13">
      <c r="H251" s="356"/>
      <c r="I251" s="356"/>
      <c r="J251" s="356"/>
      <c r="K251" s="356"/>
      <c r="L251" s="356"/>
      <c r="M251" s="356"/>
    </row>
    <row r="252" spans="8:13">
      <c r="H252" s="356"/>
      <c r="I252" s="356"/>
      <c r="J252" s="356"/>
      <c r="K252" s="356"/>
      <c r="L252" s="356"/>
      <c r="M252" s="356"/>
    </row>
    <row r="253" spans="8:13">
      <c r="H253" s="356"/>
      <c r="I253" s="356"/>
      <c r="J253" s="356"/>
      <c r="K253" s="356"/>
      <c r="L253" s="356"/>
      <c r="M253" s="356"/>
    </row>
    <row r="254" spans="8:13">
      <c r="H254" s="356"/>
      <c r="I254" s="356"/>
      <c r="J254" s="356"/>
      <c r="K254" s="356"/>
      <c r="L254" s="356"/>
      <c r="M254" s="356"/>
    </row>
    <row r="255" spans="8:13">
      <c r="H255" s="356"/>
      <c r="I255" s="356"/>
      <c r="J255" s="356"/>
      <c r="K255" s="356"/>
      <c r="L255" s="356"/>
      <c r="M255" s="356"/>
    </row>
    <row r="256" spans="8:13">
      <c r="H256" s="356"/>
      <c r="I256" s="356"/>
      <c r="J256" s="356"/>
      <c r="K256" s="356"/>
      <c r="L256" s="356"/>
      <c r="M256" s="356"/>
    </row>
    <row r="257" spans="8:13">
      <c r="H257" s="356"/>
      <c r="I257" s="356"/>
      <c r="J257" s="356"/>
      <c r="K257" s="356"/>
      <c r="L257" s="356"/>
      <c r="M257" s="356"/>
    </row>
    <row r="258" spans="8:13">
      <c r="H258" s="356"/>
      <c r="I258" s="356"/>
      <c r="J258" s="356"/>
      <c r="K258" s="356"/>
      <c r="L258" s="356"/>
      <c r="M258" s="356"/>
    </row>
    <row r="259" spans="8:13">
      <c r="H259" s="356"/>
      <c r="I259" s="356"/>
      <c r="J259" s="356"/>
      <c r="K259" s="356"/>
      <c r="L259" s="356"/>
      <c r="M259" s="356"/>
    </row>
    <row r="260" spans="8:13">
      <c r="H260" s="356"/>
      <c r="I260" s="356"/>
      <c r="J260" s="356"/>
      <c r="K260" s="356"/>
      <c r="L260" s="356"/>
      <c r="M260" s="356"/>
    </row>
    <row r="261" spans="8:13">
      <c r="H261" s="356"/>
      <c r="I261" s="356"/>
      <c r="J261" s="356"/>
      <c r="K261" s="356"/>
      <c r="L261" s="356"/>
      <c r="M261" s="356"/>
    </row>
    <row r="262" spans="8:13">
      <c r="H262" s="356"/>
      <c r="I262" s="356"/>
      <c r="J262" s="356"/>
      <c r="K262" s="356"/>
      <c r="L262" s="356"/>
      <c r="M262" s="356"/>
    </row>
    <row r="263" spans="8:13">
      <c r="H263" s="356"/>
      <c r="I263" s="356"/>
      <c r="J263" s="356"/>
      <c r="K263" s="356"/>
      <c r="L263" s="356"/>
      <c r="M263" s="356"/>
    </row>
    <row r="264" spans="8:13">
      <c r="H264" s="356"/>
      <c r="I264" s="356"/>
      <c r="J264" s="356"/>
      <c r="K264" s="356"/>
      <c r="L264" s="356"/>
      <c r="M264" s="356"/>
    </row>
    <row r="265" spans="8:13">
      <c r="H265" s="356"/>
      <c r="I265" s="356"/>
      <c r="J265" s="356"/>
      <c r="K265" s="356"/>
      <c r="L265" s="356"/>
      <c r="M265" s="356"/>
    </row>
    <row r="266" spans="8:13">
      <c r="H266" s="356"/>
      <c r="I266" s="356"/>
      <c r="J266" s="356"/>
      <c r="K266" s="356"/>
      <c r="L266" s="356"/>
      <c r="M266" s="356"/>
    </row>
    <row r="267" spans="8:13">
      <c r="H267" s="356"/>
      <c r="I267" s="356"/>
      <c r="J267" s="356"/>
      <c r="K267" s="356"/>
      <c r="L267" s="356"/>
      <c r="M267" s="356"/>
    </row>
    <row r="268" spans="8:13">
      <c r="H268" s="356"/>
      <c r="I268" s="356"/>
      <c r="J268" s="356"/>
      <c r="K268" s="356"/>
      <c r="L268" s="356"/>
      <c r="M268" s="356"/>
    </row>
    <row r="269" spans="8:13">
      <c r="H269" s="356"/>
      <c r="I269" s="356"/>
      <c r="J269" s="356"/>
      <c r="K269" s="356"/>
      <c r="L269" s="356"/>
      <c r="M269" s="356"/>
    </row>
    <row r="270" spans="8:13">
      <c r="H270" s="356"/>
      <c r="I270" s="356"/>
      <c r="J270" s="356"/>
      <c r="K270" s="356"/>
      <c r="L270" s="356"/>
      <c r="M270" s="356"/>
    </row>
    <row r="271" spans="8:13">
      <c r="H271" s="356"/>
      <c r="I271" s="356"/>
      <c r="J271" s="356"/>
      <c r="K271" s="356"/>
      <c r="L271" s="356"/>
      <c r="M271" s="356"/>
    </row>
    <row r="272" spans="8:13">
      <c r="H272" s="356"/>
      <c r="I272" s="356"/>
      <c r="J272" s="356"/>
      <c r="K272" s="356"/>
      <c r="L272" s="356"/>
      <c r="M272" s="356"/>
    </row>
    <row r="273" spans="8:13">
      <c r="H273" s="356"/>
      <c r="I273" s="356"/>
      <c r="J273" s="356"/>
      <c r="K273" s="356"/>
      <c r="L273" s="356"/>
      <c r="M273" s="356"/>
    </row>
    <row r="274" spans="8:13">
      <c r="H274" s="356"/>
      <c r="I274" s="356"/>
      <c r="J274" s="356"/>
      <c r="K274" s="356"/>
      <c r="L274" s="356"/>
      <c r="M274" s="356"/>
    </row>
    <row r="275" spans="8:13">
      <c r="H275" s="356"/>
      <c r="I275" s="356"/>
      <c r="J275" s="356"/>
      <c r="K275" s="356"/>
      <c r="L275" s="356"/>
      <c r="M275" s="356"/>
    </row>
    <row r="276" spans="8:13">
      <c r="H276" s="356"/>
      <c r="I276" s="356"/>
      <c r="J276" s="356"/>
      <c r="K276" s="356"/>
      <c r="L276" s="356"/>
      <c r="M276" s="356"/>
    </row>
    <row r="277" spans="8:13">
      <c r="H277" s="356"/>
      <c r="I277" s="356"/>
      <c r="J277" s="356"/>
      <c r="K277" s="356"/>
      <c r="L277" s="356"/>
      <c r="M277" s="356"/>
    </row>
    <row r="278" spans="8:13">
      <c r="H278" s="356"/>
      <c r="I278" s="356"/>
      <c r="J278" s="356"/>
      <c r="K278" s="356"/>
      <c r="L278" s="356"/>
      <c r="M278" s="356"/>
    </row>
    <row r="279" spans="8:13">
      <c r="H279" s="356"/>
      <c r="I279" s="356"/>
      <c r="J279" s="356"/>
      <c r="K279" s="356"/>
      <c r="L279" s="356"/>
      <c r="M279" s="356"/>
    </row>
    <row r="280" spans="8:13">
      <c r="H280" s="356"/>
      <c r="I280" s="356"/>
      <c r="J280" s="356"/>
      <c r="K280" s="356"/>
      <c r="L280" s="356"/>
      <c r="M280" s="356"/>
    </row>
    <row r="281" spans="8:13">
      <c r="H281" s="356"/>
      <c r="I281" s="356"/>
      <c r="J281" s="356"/>
      <c r="K281" s="356"/>
      <c r="L281" s="356"/>
      <c r="M281" s="356"/>
    </row>
    <row r="282" spans="8:13">
      <c r="H282" s="356"/>
      <c r="I282" s="356"/>
      <c r="J282" s="356"/>
      <c r="K282" s="356"/>
      <c r="L282" s="356"/>
      <c r="M282" s="356"/>
    </row>
    <row r="283" spans="8:13">
      <c r="H283" s="356"/>
      <c r="I283" s="356"/>
      <c r="J283" s="356"/>
      <c r="K283" s="356"/>
      <c r="L283" s="356"/>
      <c r="M283" s="356"/>
    </row>
    <row r="284" spans="8:13">
      <c r="H284" s="356"/>
      <c r="I284" s="356"/>
      <c r="J284" s="356"/>
      <c r="K284" s="356"/>
      <c r="L284" s="356"/>
      <c r="M284" s="356"/>
    </row>
    <row r="285" spans="8:13">
      <c r="H285" s="356"/>
      <c r="I285" s="356"/>
      <c r="J285" s="356"/>
      <c r="K285" s="356"/>
      <c r="L285" s="356"/>
      <c r="M285" s="356"/>
    </row>
    <row r="286" spans="8:13">
      <c r="H286" s="356"/>
      <c r="I286" s="356"/>
      <c r="J286" s="356"/>
      <c r="K286" s="356"/>
      <c r="L286" s="356"/>
      <c r="M286" s="356"/>
    </row>
    <row r="287" spans="8:13">
      <c r="H287" s="356"/>
      <c r="I287" s="356"/>
      <c r="J287" s="356"/>
      <c r="K287" s="356"/>
      <c r="L287" s="356"/>
      <c r="M287" s="356"/>
    </row>
    <row r="288" spans="8:13">
      <c r="H288" s="356"/>
      <c r="I288" s="356"/>
      <c r="J288" s="356"/>
      <c r="K288" s="356"/>
      <c r="L288" s="356"/>
      <c r="M288" s="356"/>
    </row>
    <row r="289" spans="8:13">
      <c r="H289" s="356"/>
      <c r="I289" s="356"/>
      <c r="J289" s="356"/>
      <c r="K289" s="356"/>
      <c r="L289" s="356"/>
      <c r="M289" s="356"/>
    </row>
    <row r="290" spans="8:13">
      <c r="H290" s="356"/>
      <c r="I290" s="356"/>
      <c r="J290" s="356"/>
      <c r="K290" s="356"/>
      <c r="L290" s="356"/>
      <c r="M290" s="356"/>
    </row>
    <row r="291" spans="8:13">
      <c r="H291" s="356"/>
      <c r="I291" s="356"/>
      <c r="J291" s="356"/>
      <c r="K291" s="356"/>
      <c r="L291" s="356"/>
      <c r="M291" s="356"/>
    </row>
    <row r="292" spans="8:13">
      <c r="H292" s="356"/>
      <c r="I292" s="356"/>
      <c r="J292" s="356"/>
      <c r="K292" s="356"/>
      <c r="L292" s="356"/>
      <c r="M292" s="356"/>
    </row>
    <row r="293" spans="8:13">
      <c r="H293" s="356"/>
      <c r="I293" s="356"/>
      <c r="J293" s="356"/>
      <c r="K293" s="356"/>
      <c r="L293" s="356"/>
      <c r="M293" s="356"/>
    </row>
    <row r="294" spans="8:13">
      <c r="H294" s="356"/>
      <c r="I294" s="356"/>
      <c r="J294" s="356"/>
      <c r="K294" s="356"/>
      <c r="L294" s="356"/>
      <c r="M294" s="356"/>
    </row>
    <row r="295" spans="8:13">
      <c r="H295" s="356"/>
      <c r="I295" s="356"/>
      <c r="J295" s="356"/>
      <c r="K295" s="356"/>
      <c r="L295" s="356"/>
      <c r="M295" s="356"/>
    </row>
    <row r="296" spans="8:13">
      <c r="H296" s="356"/>
      <c r="I296" s="356"/>
      <c r="J296" s="356"/>
      <c r="K296" s="356"/>
      <c r="L296" s="356"/>
      <c r="M296" s="356"/>
    </row>
    <row r="297" spans="8:13">
      <c r="H297" s="356"/>
      <c r="I297" s="356"/>
      <c r="J297" s="356"/>
      <c r="K297" s="356"/>
      <c r="L297" s="356"/>
      <c r="M297" s="356"/>
    </row>
    <row r="298" spans="8:13">
      <c r="H298" s="356"/>
      <c r="I298" s="356"/>
      <c r="J298" s="356"/>
      <c r="K298" s="356"/>
      <c r="L298" s="356"/>
      <c r="M298" s="356"/>
    </row>
    <row r="299" spans="8:13">
      <c r="H299" s="356"/>
      <c r="I299" s="356"/>
      <c r="J299" s="356"/>
      <c r="K299" s="356"/>
      <c r="L299" s="356"/>
      <c r="M299" s="356"/>
    </row>
    <row r="300" spans="8:13">
      <c r="H300" s="356"/>
      <c r="I300" s="356"/>
      <c r="J300" s="356"/>
      <c r="K300" s="356"/>
      <c r="L300" s="356"/>
      <c r="M300" s="356"/>
    </row>
    <row r="301" spans="8:13">
      <c r="H301" s="356"/>
      <c r="I301" s="356"/>
      <c r="J301" s="356"/>
      <c r="K301" s="356"/>
      <c r="L301" s="356"/>
      <c r="M301" s="356"/>
    </row>
    <row r="302" spans="8:13">
      <c r="H302" s="356"/>
      <c r="I302" s="356"/>
      <c r="J302" s="356"/>
      <c r="K302" s="356"/>
      <c r="L302" s="356"/>
      <c r="M302" s="356"/>
    </row>
    <row r="303" spans="8:13">
      <c r="H303" s="356"/>
      <c r="I303" s="356"/>
      <c r="J303" s="356"/>
      <c r="K303" s="356"/>
      <c r="L303" s="356"/>
      <c r="M303" s="356"/>
    </row>
    <row r="304" spans="8:13">
      <c r="H304" s="356"/>
      <c r="I304" s="356"/>
      <c r="J304" s="356"/>
      <c r="K304" s="356"/>
      <c r="L304" s="356"/>
      <c r="M304" s="356"/>
    </row>
    <row r="305" spans="8:13">
      <c r="H305" s="356"/>
      <c r="I305" s="356"/>
      <c r="J305" s="356"/>
      <c r="K305" s="356"/>
      <c r="L305" s="356"/>
      <c r="M305" s="356"/>
    </row>
    <row r="306" spans="8:13">
      <c r="H306" s="356"/>
      <c r="I306" s="356"/>
      <c r="J306" s="356"/>
      <c r="K306" s="356"/>
      <c r="L306" s="356"/>
      <c r="M306" s="356"/>
    </row>
    <row r="307" spans="8:13">
      <c r="H307" s="356"/>
      <c r="I307" s="356"/>
      <c r="J307" s="356"/>
      <c r="K307" s="356"/>
      <c r="L307" s="356"/>
      <c r="M307" s="356"/>
    </row>
    <row r="308" spans="8:13">
      <c r="H308" s="356"/>
      <c r="I308" s="356"/>
      <c r="J308" s="356"/>
      <c r="K308" s="356"/>
      <c r="L308" s="356"/>
      <c r="M308" s="356"/>
    </row>
    <row r="309" spans="8:13">
      <c r="H309" s="356"/>
      <c r="I309" s="356"/>
      <c r="J309" s="356"/>
      <c r="K309" s="356"/>
      <c r="L309" s="356"/>
      <c r="M309" s="356"/>
    </row>
    <row r="310" spans="8:13">
      <c r="H310" s="356"/>
      <c r="I310" s="356"/>
      <c r="J310" s="356"/>
      <c r="K310" s="356"/>
      <c r="L310" s="356"/>
      <c r="M310" s="356"/>
    </row>
    <row r="311" spans="8:13">
      <c r="H311" s="356"/>
      <c r="I311" s="356"/>
      <c r="J311" s="356"/>
      <c r="K311" s="356"/>
      <c r="L311" s="356"/>
      <c r="M311" s="356"/>
    </row>
    <row r="312" spans="8:13">
      <c r="H312" s="356"/>
      <c r="I312" s="356"/>
      <c r="J312" s="356"/>
      <c r="K312" s="356"/>
      <c r="L312" s="356"/>
      <c r="M312" s="356"/>
    </row>
    <row r="313" spans="8:13">
      <c r="H313" s="356"/>
      <c r="I313" s="356"/>
      <c r="J313" s="356"/>
      <c r="K313" s="356"/>
      <c r="L313" s="356"/>
      <c r="M313" s="356"/>
    </row>
    <row r="314" spans="8:13">
      <c r="H314" s="356"/>
      <c r="I314" s="356"/>
      <c r="J314" s="356"/>
      <c r="K314" s="356"/>
      <c r="L314" s="356"/>
      <c r="M314" s="356"/>
    </row>
    <row r="315" spans="8:13">
      <c r="H315" s="356"/>
      <c r="I315" s="356"/>
      <c r="J315" s="356"/>
      <c r="K315" s="356"/>
      <c r="L315" s="356"/>
      <c r="M315" s="356"/>
    </row>
    <row r="316" spans="8:13">
      <c r="H316" s="356"/>
      <c r="I316" s="356"/>
      <c r="J316" s="356"/>
      <c r="K316" s="356"/>
      <c r="L316" s="356"/>
      <c r="M316" s="356"/>
    </row>
    <row r="317" spans="8:13">
      <c r="H317" s="356"/>
      <c r="I317" s="356"/>
      <c r="J317" s="356"/>
      <c r="K317" s="356"/>
      <c r="L317" s="356"/>
      <c r="M317" s="356"/>
    </row>
    <row r="318" spans="8:13">
      <c r="H318" s="356"/>
      <c r="I318" s="356"/>
      <c r="J318" s="356"/>
      <c r="K318" s="356"/>
      <c r="L318" s="356"/>
      <c r="M318" s="356"/>
    </row>
    <row r="319" spans="8:13">
      <c r="H319" s="356"/>
      <c r="I319" s="356"/>
      <c r="J319" s="356"/>
      <c r="K319" s="356"/>
      <c r="L319" s="356"/>
      <c r="M319" s="356"/>
    </row>
    <row r="320" spans="8:13">
      <c r="H320" s="356"/>
      <c r="I320" s="356"/>
      <c r="J320" s="356"/>
      <c r="K320" s="356"/>
      <c r="L320" s="356"/>
      <c r="M320" s="356"/>
    </row>
    <row r="321" spans="8:13">
      <c r="H321" s="356"/>
      <c r="I321" s="356"/>
      <c r="J321" s="356"/>
      <c r="K321" s="356"/>
      <c r="L321" s="356"/>
      <c r="M321" s="356"/>
    </row>
    <row r="322" spans="8:13">
      <c r="H322" s="356"/>
      <c r="I322" s="356"/>
      <c r="J322" s="356"/>
      <c r="K322" s="356"/>
      <c r="L322" s="356"/>
      <c r="M322" s="356"/>
    </row>
    <row r="323" spans="8:13">
      <c r="H323" s="356"/>
      <c r="I323" s="356"/>
      <c r="J323" s="356"/>
      <c r="K323" s="356"/>
      <c r="L323" s="356"/>
      <c r="M323" s="356"/>
    </row>
    <row r="324" spans="8:13">
      <c r="H324" s="356"/>
      <c r="I324" s="356"/>
      <c r="J324" s="356"/>
      <c r="K324" s="356"/>
      <c r="L324" s="356"/>
      <c r="M324" s="356"/>
    </row>
    <row r="325" spans="8:13">
      <c r="H325" s="356"/>
      <c r="I325" s="356"/>
      <c r="J325" s="356"/>
      <c r="K325" s="356"/>
      <c r="L325" s="356"/>
      <c r="M325" s="356"/>
    </row>
    <row r="326" spans="8:13">
      <c r="H326" s="356"/>
      <c r="I326" s="356"/>
      <c r="J326" s="356"/>
      <c r="K326" s="356"/>
      <c r="L326" s="356"/>
      <c r="M326" s="356"/>
    </row>
    <row r="327" spans="8:13">
      <c r="H327" s="356"/>
      <c r="I327" s="356"/>
      <c r="J327" s="356"/>
      <c r="K327" s="356"/>
      <c r="L327" s="356"/>
      <c r="M327" s="356"/>
    </row>
    <row r="328" spans="8:13">
      <c r="H328" s="356"/>
      <c r="I328" s="356"/>
      <c r="J328" s="356"/>
      <c r="K328" s="356"/>
      <c r="L328" s="356"/>
      <c r="M328" s="356"/>
    </row>
    <row r="329" spans="8:13">
      <c r="H329" s="356"/>
      <c r="I329" s="356"/>
      <c r="J329" s="356"/>
      <c r="K329" s="356"/>
      <c r="L329" s="356"/>
      <c r="M329" s="356"/>
    </row>
    <row r="330" spans="8:13">
      <c r="H330" s="356"/>
      <c r="I330" s="356"/>
      <c r="J330" s="356"/>
      <c r="K330" s="356"/>
      <c r="L330" s="356"/>
      <c r="M330" s="356"/>
    </row>
    <row r="331" spans="8:13">
      <c r="H331" s="356"/>
      <c r="I331" s="356"/>
      <c r="J331" s="356"/>
      <c r="K331" s="356"/>
      <c r="L331" s="356"/>
      <c r="M331" s="356"/>
    </row>
    <row r="332" spans="8:13">
      <c r="H332" s="356"/>
      <c r="I332" s="356"/>
      <c r="J332" s="356"/>
      <c r="K332" s="356"/>
      <c r="L332" s="356"/>
      <c r="M332" s="356"/>
    </row>
    <row r="333" spans="8:13">
      <c r="H333" s="356"/>
      <c r="I333" s="356"/>
      <c r="J333" s="356"/>
      <c r="K333" s="356"/>
      <c r="L333" s="356"/>
      <c r="M333" s="356"/>
    </row>
    <row r="334" spans="8:13">
      <c r="H334" s="356"/>
      <c r="I334" s="356"/>
      <c r="J334" s="356"/>
      <c r="K334" s="356"/>
      <c r="L334" s="356"/>
      <c r="M334" s="356"/>
    </row>
    <row r="335" spans="8:13">
      <c r="H335" s="356"/>
      <c r="I335" s="356"/>
      <c r="J335" s="356"/>
      <c r="K335" s="356"/>
      <c r="L335" s="356"/>
      <c r="M335" s="356"/>
    </row>
    <row r="336" spans="8:13">
      <c r="H336" s="356"/>
      <c r="I336" s="356"/>
      <c r="J336" s="356"/>
      <c r="K336" s="356"/>
      <c r="L336" s="356"/>
      <c r="M336" s="356"/>
    </row>
    <row r="337" spans="8:13">
      <c r="H337" s="356"/>
      <c r="I337" s="356"/>
      <c r="J337" s="356"/>
      <c r="K337" s="356"/>
      <c r="L337" s="356"/>
      <c r="M337" s="356"/>
    </row>
    <row r="338" spans="8:13">
      <c r="H338" s="356"/>
      <c r="I338" s="356"/>
      <c r="J338" s="356"/>
      <c r="K338" s="356"/>
      <c r="L338" s="356"/>
      <c r="M338" s="356"/>
    </row>
    <row r="339" spans="8:13">
      <c r="H339" s="356"/>
      <c r="I339" s="356"/>
      <c r="J339" s="356"/>
      <c r="K339" s="356"/>
      <c r="L339" s="356"/>
      <c r="M339" s="356"/>
    </row>
    <row r="340" spans="8:13">
      <c r="H340" s="356"/>
      <c r="I340" s="356"/>
      <c r="J340" s="356"/>
      <c r="K340" s="356"/>
      <c r="L340" s="356"/>
      <c r="M340" s="356"/>
    </row>
  </sheetData>
  <mergeCells count="77">
    <mergeCell ref="N3:Q3"/>
    <mergeCell ref="R3:U3"/>
    <mergeCell ref="V3:V6"/>
    <mergeCell ref="B32:B35"/>
    <mergeCell ref="L32:L35"/>
    <mergeCell ref="V32:V35"/>
    <mergeCell ref="X3:AA3"/>
    <mergeCell ref="AB3:AE3"/>
    <mergeCell ref="B13:B16"/>
    <mergeCell ref="L13:L16"/>
    <mergeCell ref="V13:V16"/>
    <mergeCell ref="B8:B10"/>
    <mergeCell ref="L8:L10"/>
    <mergeCell ref="V8:V10"/>
    <mergeCell ref="B3:B6"/>
    <mergeCell ref="C3:C6"/>
    <mergeCell ref="D3:G3"/>
    <mergeCell ref="L3:L6"/>
    <mergeCell ref="M3:M6"/>
    <mergeCell ref="W3:W6"/>
    <mergeCell ref="B40:B44"/>
    <mergeCell ref="L40:L44"/>
    <mergeCell ref="V40:V44"/>
    <mergeCell ref="B48:B50"/>
    <mergeCell ref="L48:L50"/>
    <mergeCell ref="V48:V50"/>
    <mergeCell ref="B17:B20"/>
    <mergeCell ref="L17:L20"/>
    <mergeCell ref="V17:V20"/>
    <mergeCell ref="B27:B30"/>
    <mergeCell ref="L27:L30"/>
    <mergeCell ref="V27:V30"/>
    <mergeCell ref="B31:C31"/>
    <mergeCell ref="L31:M31"/>
    <mergeCell ref="V31:W31"/>
    <mergeCell ref="B55:B57"/>
    <mergeCell ref="L55:L57"/>
    <mergeCell ref="V55:V57"/>
    <mergeCell ref="B58:B60"/>
    <mergeCell ref="L58:L60"/>
    <mergeCell ref="V58:V60"/>
    <mergeCell ref="B61:B64"/>
    <mergeCell ref="L61:L64"/>
    <mergeCell ref="V61:V64"/>
    <mergeCell ref="B66:B69"/>
    <mergeCell ref="L66:L69"/>
    <mergeCell ref="V66:V69"/>
    <mergeCell ref="B71:C71"/>
    <mergeCell ref="L71:M71"/>
    <mergeCell ref="V71:W71"/>
    <mergeCell ref="B77:B81"/>
    <mergeCell ref="L77:L81"/>
    <mergeCell ref="V77:V81"/>
    <mergeCell ref="B82:B84"/>
    <mergeCell ref="L82:L84"/>
    <mergeCell ref="V82:V84"/>
    <mergeCell ref="B85:C85"/>
    <mergeCell ref="L85:M85"/>
    <mergeCell ref="V85:W85"/>
    <mergeCell ref="B86:B89"/>
    <mergeCell ref="L86:L89"/>
    <mergeCell ref="V86:V89"/>
    <mergeCell ref="B91:C91"/>
    <mergeCell ref="L91:M91"/>
    <mergeCell ref="V91:W91"/>
    <mergeCell ref="B94:C94"/>
    <mergeCell ref="L94:M94"/>
    <mergeCell ref="V94:W94"/>
    <mergeCell ref="B97:C97"/>
    <mergeCell ref="L97:M97"/>
    <mergeCell ref="V97:W97"/>
    <mergeCell ref="B95:C95"/>
    <mergeCell ref="L95:M95"/>
    <mergeCell ref="V95:W95"/>
    <mergeCell ref="B96:C96"/>
    <mergeCell ref="L96:M96"/>
    <mergeCell ref="V96:W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30" man="1"/>
  </rowBreaks>
  <colBreaks count="2" manualBreakCount="2">
    <brk id="10" max="104" man="1"/>
    <brk id="2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B0F0"/>
  </sheetPr>
  <dimension ref="A1:IG340"/>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375" style="1" customWidth="1"/>
    <col min="2" max="2" width="10.25" style="1" customWidth="1"/>
    <col min="3" max="3" width="16.625" style="1" customWidth="1"/>
    <col min="4" max="6" width="10.25" style="260" customWidth="1"/>
    <col min="7" max="10" width="10.25" style="4" customWidth="1"/>
    <col min="11" max="11" width="5.125" style="4" hidden="1" customWidth="1"/>
    <col min="12" max="12" width="10.25" style="4" customWidth="1"/>
    <col min="13" max="13" width="16.625" style="4" customWidth="1"/>
    <col min="14" max="16" width="10.25" style="262" customWidth="1"/>
    <col min="17" max="17" width="10.25" style="5" customWidth="1"/>
    <col min="18" max="20" width="10.25" style="262" customWidth="1"/>
    <col min="21" max="22" width="10.25" style="5" customWidth="1"/>
    <col min="23" max="23" width="16.625" style="5" customWidth="1"/>
    <col min="24" max="26" width="10.25" style="262" customWidth="1"/>
    <col min="27" max="31" width="10.25" style="5" customWidth="1"/>
    <col min="32" max="74" width="10.25" style="8" customWidth="1"/>
    <col min="75" max="110" width="10.25" style="1" customWidth="1"/>
    <col min="111" max="16384" width="7.875" style="1"/>
  </cols>
  <sheetData>
    <row r="1" spans="1:241" ht="15" customHeight="1">
      <c r="B1" s="2"/>
      <c r="C1" s="2"/>
      <c r="D1" s="372"/>
      <c r="H1" s="356"/>
      <c r="I1" s="356"/>
      <c r="J1" s="356"/>
      <c r="K1" s="356"/>
      <c r="L1" s="356"/>
      <c r="M1" s="356"/>
      <c r="N1" s="373"/>
      <c r="X1" s="373"/>
    </row>
    <row r="2" spans="1:241" ht="21.75" thickBot="1">
      <c r="B2" s="9" t="s">
        <v>3163</v>
      </c>
      <c r="H2" s="356"/>
      <c r="I2" s="356"/>
      <c r="J2" s="356"/>
      <c r="K2" s="356"/>
      <c r="L2" s="9" t="s">
        <v>3164</v>
      </c>
      <c r="M2" s="356"/>
      <c r="V2" s="9" t="s">
        <v>3165</v>
      </c>
    </row>
    <row r="3" spans="1:241" s="12" customFormat="1" ht="16.899999999999999" customHeight="1">
      <c r="B3" s="469" t="s">
        <v>1</v>
      </c>
      <c r="C3" s="472" t="s">
        <v>2</v>
      </c>
      <c r="D3" s="502" t="s">
        <v>3092</v>
      </c>
      <c r="E3" s="502"/>
      <c r="F3" s="502"/>
      <c r="G3" s="504"/>
      <c r="H3" s="112"/>
      <c r="I3" s="112"/>
      <c r="J3" s="112"/>
      <c r="K3" s="112"/>
      <c r="L3" s="469" t="s">
        <v>1</v>
      </c>
      <c r="M3" s="472" t="s">
        <v>2</v>
      </c>
      <c r="N3" s="503" t="s">
        <v>3093</v>
      </c>
      <c r="O3" s="559"/>
      <c r="P3" s="559"/>
      <c r="Q3" s="561"/>
      <c r="R3" s="502" t="s">
        <v>3094</v>
      </c>
      <c r="S3" s="502"/>
      <c r="T3" s="502"/>
      <c r="U3" s="504"/>
      <c r="V3" s="469" t="s">
        <v>1</v>
      </c>
      <c r="W3" s="472" t="s">
        <v>2</v>
      </c>
      <c r="X3" s="503" t="s">
        <v>3095</v>
      </c>
      <c r="Y3" s="559"/>
      <c r="Z3" s="559"/>
      <c r="AA3" s="561"/>
      <c r="AB3" s="503" t="s">
        <v>3096</v>
      </c>
      <c r="AC3" s="559"/>
      <c r="AD3" s="559"/>
      <c r="AE3" s="560"/>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4"/>
      <c r="BU3" s="14"/>
      <c r="BV3" s="14"/>
    </row>
    <row r="4" spans="1:241" s="12" customFormat="1" ht="16.899999999999999" customHeight="1">
      <c r="B4" s="470"/>
      <c r="C4" s="473"/>
      <c r="D4" s="366" t="s">
        <v>3124</v>
      </c>
      <c r="E4" s="366" t="s">
        <v>169</v>
      </c>
      <c r="F4" s="366" t="s">
        <v>3159</v>
      </c>
      <c r="G4" s="414" t="s">
        <v>3160</v>
      </c>
      <c r="H4" s="379"/>
      <c r="I4" s="379"/>
      <c r="J4" s="379"/>
      <c r="K4" s="379"/>
      <c r="L4" s="470"/>
      <c r="M4" s="473"/>
      <c r="N4" s="366" t="s">
        <v>3124</v>
      </c>
      <c r="O4" s="366" t="s">
        <v>169</v>
      </c>
      <c r="P4" s="366" t="s">
        <v>3159</v>
      </c>
      <c r="Q4" s="415" t="s">
        <v>3161</v>
      </c>
      <c r="R4" s="366" t="s">
        <v>3124</v>
      </c>
      <c r="S4" s="366" t="s">
        <v>169</v>
      </c>
      <c r="T4" s="366" t="s">
        <v>3159</v>
      </c>
      <c r="U4" s="414" t="s">
        <v>3161</v>
      </c>
      <c r="V4" s="470"/>
      <c r="W4" s="473"/>
      <c r="X4" s="366" t="s">
        <v>3124</v>
      </c>
      <c r="Y4" s="366" t="s">
        <v>169</v>
      </c>
      <c r="Z4" s="366" t="s">
        <v>3159</v>
      </c>
      <c r="AA4" s="415" t="s">
        <v>3161</v>
      </c>
      <c r="AB4" s="415" t="s">
        <v>3124</v>
      </c>
      <c r="AC4" s="415" t="s">
        <v>169</v>
      </c>
      <c r="AD4" s="415" t="s">
        <v>3159</v>
      </c>
      <c r="AE4" s="414" t="s">
        <v>3161</v>
      </c>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14"/>
      <c r="BU4" s="14"/>
      <c r="BV4" s="14"/>
    </row>
    <row r="5" spans="1:241" s="12" customFormat="1" ht="16.899999999999999" customHeight="1">
      <c r="B5" s="470"/>
      <c r="C5" s="473"/>
      <c r="D5" s="365"/>
      <c r="E5" s="365" t="s">
        <v>173</v>
      </c>
      <c r="F5" s="365"/>
      <c r="G5" s="137"/>
      <c r="H5" s="379"/>
      <c r="I5" s="379"/>
      <c r="J5" s="379"/>
      <c r="K5" s="379"/>
      <c r="L5" s="470"/>
      <c r="M5" s="473"/>
      <c r="N5" s="365"/>
      <c r="O5" s="365" t="s">
        <v>173</v>
      </c>
      <c r="P5" s="365"/>
      <c r="Q5" s="135"/>
      <c r="R5" s="365"/>
      <c r="S5" s="365" t="s">
        <v>173</v>
      </c>
      <c r="T5" s="365"/>
      <c r="U5" s="137"/>
      <c r="V5" s="470"/>
      <c r="W5" s="473"/>
      <c r="X5" s="365"/>
      <c r="Y5" s="365" t="s">
        <v>173</v>
      </c>
      <c r="Z5" s="365"/>
      <c r="AA5" s="135"/>
      <c r="AB5" s="135"/>
      <c r="AC5" s="135" t="s">
        <v>173</v>
      </c>
      <c r="AD5" s="135"/>
      <c r="AE5" s="137"/>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14"/>
      <c r="BU5" s="14"/>
      <c r="BV5" s="14"/>
    </row>
    <row r="6" spans="1:241" s="12" customFormat="1" ht="16.899999999999999" customHeight="1" thickBot="1">
      <c r="B6" s="471"/>
      <c r="C6" s="474"/>
      <c r="D6" s="338" t="s">
        <v>178</v>
      </c>
      <c r="E6" s="338" t="s">
        <v>178</v>
      </c>
      <c r="F6" s="338" t="s">
        <v>178</v>
      </c>
      <c r="G6" s="139" t="s">
        <v>179</v>
      </c>
      <c r="H6" s="384"/>
      <c r="I6" s="384"/>
      <c r="J6" s="384"/>
      <c r="K6" s="384"/>
      <c r="L6" s="471"/>
      <c r="M6" s="474"/>
      <c r="N6" s="338" t="s">
        <v>178</v>
      </c>
      <c r="O6" s="338" t="s">
        <v>178</v>
      </c>
      <c r="P6" s="338" t="s">
        <v>178</v>
      </c>
      <c r="Q6" s="138" t="s">
        <v>3162</v>
      </c>
      <c r="R6" s="338" t="s">
        <v>178</v>
      </c>
      <c r="S6" s="338" t="s">
        <v>178</v>
      </c>
      <c r="T6" s="338" t="s">
        <v>178</v>
      </c>
      <c r="U6" s="139" t="s">
        <v>3162</v>
      </c>
      <c r="V6" s="471"/>
      <c r="W6" s="474"/>
      <c r="X6" s="338" t="s">
        <v>178</v>
      </c>
      <c r="Y6" s="338" t="s">
        <v>178</v>
      </c>
      <c r="Z6" s="338" t="s">
        <v>178</v>
      </c>
      <c r="AA6" s="138" t="s">
        <v>3162</v>
      </c>
      <c r="AB6" s="138" t="s">
        <v>178</v>
      </c>
      <c r="AC6" s="138" t="s">
        <v>178</v>
      </c>
      <c r="AD6" s="138" t="s">
        <v>178</v>
      </c>
      <c r="AE6" s="139" t="s">
        <v>3162</v>
      </c>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4"/>
      <c r="BU6" s="14"/>
      <c r="BV6" s="14"/>
    </row>
    <row r="7" spans="1:241" ht="16.899999999999999" customHeight="1">
      <c r="A7" s="26"/>
      <c r="B7" s="27" t="s">
        <v>15</v>
      </c>
      <c r="C7" s="28" t="s">
        <v>16</v>
      </c>
      <c r="D7" s="140">
        <v>21749</v>
      </c>
      <c r="E7" s="140">
        <v>15285</v>
      </c>
      <c r="F7" s="140">
        <v>9656</v>
      </c>
      <c r="G7" s="141">
        <v>44.397443560623479</v>
      </c>
      <c r="H7" s="388"/>
      <c r="I7" s="388"/>
      <c r="J7" s="388"/>
      <c r="K7" s="388"/>
      <c r="L7" s="27" t="s">
        <v>15</v>
      </c>
      <c r="M7" s="28" t="s">
        <v>16</v>
      </c>
      <c r="N7" s="140">
        <v>11585.8</v>
      </c>
      <c r="O7" s="140">
        <v>12130</v>
      </c>
      <c r="P7" s="140">
        <v>9364</v>
      </c>
      <c r="Q7" s="140">
        <v>80.823076524711297</v>
      </c>
      <c r="R7" s="140">
        <v>10163.200000000001</v>
      </c>
      <c r="S7" s="140">
        <v>3155</v>
      </c>
      <c r="T7" s="140">
        <v>292</v>
      </c>
      <c r="U7" s="141">
        <v>2.8731108312342566</v>
      </c>
      <c r="V7" s="27" t="s">
        <v>15</v>
      </c>
      <c r="W7" s="28" t="s">
        <v>16</v>
      </c>
      <c r="X7" s="140">
        <v>0</v>
      </c>
      <c r="Y7" s="140">
        <v>0</v>
      </c>
      <c r="Z7" s="140">
        <v>0</v>
      </c>
      <c r="AA7" s="140">
        <v>0</v>
      </c>
      <c r="AB7" s="140">
        <v>0</v>
      </c>
      <c r="AC7" s="140">
        <v>0</v>
      </c>
      <c r="AD7" s="140">
        <v>0</v>
      </c>
      <c r="AE7" s="141">
        <v>0</v>
      </c>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row>
    <row r="8" spans="1:241" ht="16.899999999999999" customHeight="1">
      <c r="A8" s="26"/>
      <c r="B8" s="459" t="s">
        <v>17</v>
      </c>
      <c r="C8" s="33" t="s">
        <v>18</v>
      </c>
      <c r="D8" s="142">
        <v>6197</v>
      </c>
      <c r="E8" s="142">
        <v>5451</v>
      </c>
      <c r="F8" s="142">
        <v>3782</v>
      </c>
      <c r="G8" s="143">
        <v>61.029530417944166</v>
      </c>
      <c r="H8" s="388"/>
      <c r="I8" s="388"/>
      <c r="J8" s="388"/>
      <c r="K8" s="388"/>
      <c r="L8" s="459" t="s">
        <v>17</v>
      </c>
      <c r="M8" s="33" t="s">
        <v>18</v>
      </c>
      <c r="N8" s="142">
        <v>5467</v>
      </c>
      <c r="O8" s="142">
        <v>5424</v>
      </c>
      <c r="P8" s="142">
        <v>3782</v>
      </c>
      <c r="Q8" s="142">
        <v>69.178708615328333</v>
      </c>
      <c r="R8" s="142">
        <v>730</v>
      </c>
      <c r="S8" s="142">
        <v>27</v>
      </c>
      <c r="T8" s="142">
        <v>0</v>
      </c>
      <c r="U8" s="143">
        <v>0</v>
      </c>
      <c r="V8" s="459" t="s">
        <v>17</v>
      </c>
      <c r="W8" s="33" t="s">
        <v>18</v>
      </c>
      <c r="X8" s="142">
        <v>0</v>
      </c>
      <c r="Y8" s="142">
        <v>0</v>
      </c>
      <c r="Z8" s="142">
        <v>0</v>
      </c>
      <c r="AA8" s="142">
        <v>0</v>
      </c>
      <c r="AB8" s="142">
        <v>0</v>
      </c>
      <c r="AC8" s="142">
        <v>0</v>
      </c>
      <c r="AD8" s="142">
        <v>0</v>
      </c>
      <c r="AE8" s="143">
        <v>0</v>
      </c>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row>
    <row r="9" spans="1:241" ht="16.899999999999999" customHeight="1">
      <c r="A9" s="26"/>
      <c r="B9" s="460"/>
      <c r="C9" s="38" t="s">
        <v>19</v>
      </c>
      <c r="D9" s="144">
        <v>5575</v>
      </c>
      <c r="E9" s="144">
        <v>4750</v>
      </c>
      <c r="F9" s="144">
        <v>3294</v>
      </c>
      <c r="G9" s="145">
        <v>59.085201793721978</v>
      </c>
      <c r="H9" s="388"/>
      <c r="I9" s="388"/>
      <c r="J9" s="388"/>
      <c r="K9" s="388"/>
      <c r="L9" s="460"/>
      <c r="M9" s="38" t="s">
        <v>19</v>
      </c>
      <c r="N9" s="144">
        <v>4845</v>
      </c>
      <c r="O9" s="144">
        <v>4723</v>
      </c>
      <c r="P9" s="144">
        <v>3294</v>
      </c>
      <c r="Q9" s="144">
        <v>67.987616099071204</v>
      </c>
      <c r="R9" s="144">
        <v>730</v>
      </c>
      <c r="S9" s="144">
        <v>27</v>
      </c>
      <c r="T9" s="144">
        <v>0</v>
      </c>
      <c r="U9" s="145">
        <v>0</v>
      </c>
      <c r="V9" s="460"/>
      <c r="W9" s="38" t="s">
        <v>19</v>
      </c>
      <c r="X9" s="144">
        <v>0</v>
      </c>
      <c r="Y9" s="144">
        <v>0</v>
      </c>
      <c r="Z9" s="144">
        <v>0</v>
      </c>
      <c r="AA9" s="144">
        <v>0</v>
      </c>
      <c r="AB9" s="144">
        <v>0</v>
      </c>
      <c r="AC9" s="144">
        <v>0</v>
      </c>
      <c r="AD9" s="144">
        <v>0</v>
      </c>
      <c r="AE9" s="145">
        <v>0</v>
      </c>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row>
    <row r="10" spans="1:241" ht="16.899999999999999" customHeight="1">
      <c r="A10" s="26"/>
      <c r="B10" s="461"/>
      <c r="C10" s="43" t="s">
        <v>20</v>
      </c>
      <c r="D10" s="144">
        <v>622</v>
      </c>
      <c r="E10" s="144">
        <v>701</v>
      </c>
      <c r="F10" s="144">
        <v>488</v>
      </c>
      <c r="G10" s="145">
        <v>78.456591639871391</v>
      </c>
      <c r="H10" s="388"/>
      <c r="I10" s="388"/>
      <c r="J10" s="388"/>
      <c r="K10" s="388"/>
      <c r="L10" s="461"/>
      <c r="M10" s="43" t="s">
        <v>20</v>
      </c>
      <c r="N10" s="144">
        <v>622</v>
      </c>
      <c r="O10" s="144">
        <v>701</v>
      </c>
      <c r="P10" s="144">
        <v>488</v>
      </c>
      <c r="Q10" s="144">
        <v>78.456591639871391</v>
      </c>
      <c r="R10" s="144">
        <v>0</v>
      </c>
      <c r="S10" s="144">
        <v>0</v>
      </c>
      <c r="T10" s="144">
        <v>0</v>
      </c>
      <c r="U10" s="145">
        <v>0</v>
      </c>
      <c r="V10" s="461"/>
      <c r="W10" s="43" t="s">
        <v>20</v>
      </c>
      <c r="X10" s="144">
        <v>0</v>
      </c>
      <c r="Y10" s="144">
        <v>0</v>
      </c>
      <c r="Z10" s="144">
        <v>0</v>
      </c>
      <c r="AA10" s="144">
        <v>0</v>
      </c>
      <c r="AB10" s="144">
        <v>0</v>
      </c>
      <c r="AC10" s="144">
        <v>0</v>
      </c>
      <c r="AD10" s="144">
        <v>0</v>
      </c>
      <c r="AE10" s="145">
        <v>0</v>
      </c>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row>
    <row r="11" spans="1:241" ht="16.899999999999999" customHeight="1">
      <c r="A11" s="26"/>
      <c r="B11" s="44" t="s">
        <v>21</v>
      </c>
      <c r="C11" s="33" t="s">
        <v>22</v>
      </c>
      <c r="D11" s="142">
        <v>7199</v>
      </c>
      <c r="E11" s="142">
        <v>3349</v>
      </c>
      <c r="F11" s="142">
        <v>2910</v>
      </c>
      <c r="G11" s="143">
        <v>40.422280872343379</v>
      </c>
      <c r="H11" s="388"/>
      <c r="I11" s="388"/>
      <c r="J11" s="388"/>
      <c r="K11" s="388"/>
      <c r="L11" s="44" t="s">
        <v>21</v>
      </c>
      <c r="M11" s="33" t="s">
        <v>22</v>
      </c>
      <c r="N11" s="142">
        <v>2749</v>
      </c>
      <c r="O11" s="142">
        <v>2961</v>
      </c>
      <c r="P11" s="142">
        <v>2801</v>
      </c>
      <c r="Q11" s="142">
        <v>101.89159694434341</v>
      </c>
      <c r="R11" s="142">
        <v>4450</v>
      </c>
      <c r="S11" s="142">
        <v>388</v>
      </c>
      <c r="T11" s="142">
        <v>109</v>
      </c>
      <c r="U11" s="143">
        <v>2.4494382022471912</v>
      </c>
      <c r="V11" s="44" t="s">
        <v>21</v>
      </c>
      <c r="W11" s="33" t="s">
        <v>22</v>
      </c>
      <c r="X11" s="142">
        <v>0</v>
      </c>
      <c r="Y11" s="142">
        <v>0</v>
      </c>
      <c r="Z11" s="142">
        <v>0</v>
      </c>
      <c r="AA11" s="142">
        <v>0</v>
      </c>
      <c r="AB11" s="142">
        <v>0</v>
      </c>
      <c r="AC11" s="142">
        <v>0</v>
      </c>
      <c r="AD11" s="142">
        <v>0</v>
      </c>
      <c r="AE11" s="143">
        <v>0</v>
      </c>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row>
    <row r="12" spans="1:241" ht="16.899999999999999" customHeight="1">
      <c r="A12" s="26"/>
      <c r="B12" s="44" t="s">
        <v>23</v>
      </c>
      <c r="C12" s="33" t="s">
        <v>24</v>
      </c>
      <c r="D12" s="142">
        <v>6597.9</v>
      </c>
      <c r="E12" s="142">
        <v>2299</v>
      </c>
      <c r="F12" s="142">
        <v>2001</v>
      </c>
      <c r="G12" s="143">
        <v>30.327831582776337</v>
      </c>
      <c r="H12" s="388"/>
      <c r="I12" s="388"/>
      <c r="J12" s="388"/>
      <c r="K12" s="388"/>
      <c r="L12" s="44" t="s">
        <v>23</v>
      </c>
      <c r="M12" s="33" t="s">
        <v>24</v>
      </c>
      <c r="N12" s="142">
        <v>2220.4</v>
      </c>
      <c r="O12" s="142">
        <v>2220</v>
      </c>
      <c r="P12" s="142">
        <v>1942</v>
      </c>
      <c r="Q12" s="142">
        <v>87.461718609259592</v>
      </c>
      <c r="R12" s="142">
        <v>4377.5</v>
      </c>
      <c r="S12" s="142">
        <v>79</v>
      </c>
      <c r="T12" s="142">
        <v>59</v>
      </c>
      <c r="U12" s="143">
        <v>1.3478012564249</v>
      </c>
      <c r="V12" s="44" t="s">
        <v>23</v>
      </c>
      <c r="W12" s="33" t="s">
        <v>24</v>
      </c>
      <c r="X12" s="142">
        <v>0</v>
      </c>
      <c r="Y12" s="142">
        <v>0</v>
      </c>
      <c r="Z12" s="142">
        <v>0</v>
      </c>
      <c r="AA12" s="142">
        <v>0</v>
      </c>
      <c r="AB12" s="142">
        <v>0</v>
      </c>
      <c r="AC12" s="142">
        <v>0</v>
      </c>
      <c r="AD12" s="142">
        <v>0</v>
      </c>
      <c r="AE12" s="143">
        <v>0</v>
      </c>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row>
    <row r="13" spans="1:241" ht="16.899999999999999" customHeight="1">
      <c r="A13" s="26"/>
      <c r="B13" s="459" t="s">
        <v>25</v>
      </c>
      <c r="C13" s="43" t="s">
        <v>26</v>
      </c>
      <c r="D13" s="144">
        <v>2742</v>
      </c>
      <c r="E13" s="144">
        <v>2474</v>
      </c>
      <c r="F13" s="144">
        <v>2167</v>
      </c>
      <c r="G13" s="145">
        <v>79.029905178701682</v>
      </c>
      <c r="H13" s="388"/>
      <c r="I13" s="388"/>
      <c r="J13" s="388"/>
      <c r="K13" s="388"/>
      <c r="L13" s="459" t="s">
        <v>25</v>
      </c>
      <c r="M13" s="43" t="s">
        <v>26</v>
      </c>
      <c r="N13" s="144">
        <v>2474</v>
      </c>
      <c r="O13" s="144">
        <v>2474</v>
      </c>
      <c r="P13" s="144">
        <v>2167</v>
      </c>
      <c r="Q13" s="144">
        <v>87.590945836701692</v>
      </c>
      <c r="R13" s="144">
        <v>268</v>
      </c>
      <c r="S13" s="144">
        <v>0</v>
      </c>
      <c r="T13" s="144">
        <v>0</v>
      </c>
      <c r="U13" s="145">
        <v>0</v>
      </c>
      <c r="V13" s="459" t="s">
        <v>25</v>
      </c>
      <c r="W13" s="43" t="s">
        <v>26</v>
      </c>
      <c r="X13" s="144">
        <v>0</v>
      </c>
      <c r="Y13" s="144">
        <v>0</v>
      </c>
      <c r="Z13" s="144">
        <v>0</v>
      </c>
      <c r="AA13" s="144">
        <v>0</v>
      </c>
      <c r="AB13" s="144">
        <v>0</v>
      </c>
      <c r="AC13" s="144">
        <v>0</v>
      </c>
      <c r="AD13" s="144">
        <v>0</v>
      </c>
      <c r="AE13" s="145">
        <v>0</v>
      </c>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row>
    <row r="14" spans="1:241" ht="16.899999999999999" customHeight="1">
      <c r="A14" s="26"/>
      <c r="B14" s="460"/>
      <c r="C14" s="43" t="s">
        <v>27</v>
      </c>
      <c r="D14" s="144">
        <v>1803</v>
      </c>
      <c r="E14" s="144">
        <v>1308</v>
      </c>
      <c r="F14" s="144">
        <v>554</v>
      </c>
      <c r="G14" s="145">
        <v>30.726566833056019</v>
      </c>
      <c r="H14" s="388"/>
      <c r="I14" s="388"/>
      <c r="J14" s="388"/>
      <c r="K14" s="388"/>
      <c r="L14" s="460"/>
      <c r="M14" s="43" t="s">
        <v>27</v>
      </c>
      <c r="N14" s="144">
        <v>1301.7</v>
      </c>
      <c r="O14" s="144">
        <v>1308</v>
      </c>
      <c r="P14" s="144">
        <v>554</v>
      </c>
      <c r="Q14" s="144">
        <v>42.559729584389643</v>
      </c>
      <c r="R14" s="144">
        <v>501.3</v>
      </c>
      <c r="S14" s="144">
        <v>0</v>
      </c>
      <c r="T14" s="144">
        <v>0</v>
      </c>
      <c r="U14" s="145">
        <v>0</v>
      </c>
      <c r="V14" s="460"/>
      <c r="W14" s="43" t="s">
        <v>27</v>
      </c>
      <c r="X14" s="144">
        <v>0</v>
      </c>
      <c r="Y14" s="144">
        <v>0</v>
      </c>
      <c r="Z14" s="144">
        <v>0</v>
      </c>
      <c r="AA14" s="144">
        <v>0</v>
      </c>
      <c r="AB14" s="144">
        <v>0</v>
      </c>
      <c r="AC14" s="144">
        <v>0</v>
      </c>
      <c r="AD14" s="144">
        <v>0</v>
      </c>
      <c r="AE14" s="145">
        <v>0</v>
      </c>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row>
    <row r="15" spans="1:241" ht="16.899999999999999" customHeight="1">
      <c r="A15" s="26"/>
      <c r="B15" s="460"/>
      <c r="C15" s="43" t="s">
        <v>28</v>
      </c>
      <c r="D15" s="144">
        <v>3041</v>
      </c>
      <c r="E15" s="144">
        <v>1379</v>
      </c>
      <c r="F15" s="144">
        <v>812</v>
      </c>
      <c r="G15" s="145">
        <v>26.70174284774745</v>
      </c>
      <c r="H15" s="388"/>
      <c r="I15" s="388"/>
      <c r="J15" s="388"/>
      <c r="K15" s="388"/>
      <c r="L15" s="460"/>
      <c r="M15" s="43" t="s">
        <v>28</v>
      </c>
      <c r="N15" s="144">
        <v>1378.5</v>
      </c>
      <c r="O15" s="144">
        <v>1379</v>
      </c>
      <c r="P15" s="144">
        <v>812</v>
      </c>
      <c r="Q15" s="144">
        <v>58.904606456293074</v>
      </c>
      <c r="R15" s="144">
        <v>1662.5</v>
      </c>
      <c r="S15" s="144">
        <v>0</v>
      </c>
      <c r="T15" s="144">
        <v>0</v>
      </c>
      <c r="U15" s="145">
        <v>0</v>
      </c>
      <c r="V15" s="460"/>
      <c r="W15" s="43" t="s">
        <v>28</v>
      </c>
      <c r="X15" s="144">
        <v>0</v>
      </c>
      <c r="Y15" s="144">
        <v>0</v>
      </c>
      <c r="Z15" s="144">
        <v>0</v>
      </c>
      <c r="AA15" s="144">
        <v>0</v>
      </c>
      <c r="AB15" s="144">
        <v>0</v>
      </c>
      <c r="AC15" s="144">
        <v>0</v>
      </c>
      <c r="AD15" s="144">
        <v>0</v>
      </c>
      <c r="AE15" s="145">
        <v>0</v>
      </c>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row>
    <row r="16" spans="1:241" ht="16.899999999999999" customHeight="1">
      <c r="A16" s="26"/>
      <c r="B16" s="461"/>
      <c r="C16" s="33" t="s">
        <v>29</v>
      </c>
      <c r="D16" s="142">
        <v>7586</v>
      </c>
      <c r="E16" s="142">
        <v>5161</v>
      </c>
      <c r="F16" s="142">
        <v>3533</v>
      </c>
      <c r="G16" s="143">
        <v>46.572633799103613</v>
      </c>
      <c r="H16" s="388"/>
      <c r="I16" s="388"/>
      <c r="J16" s="388"/>
      <c r="K16" s="388"/>
      <c r="L16" s="461"/>
      <c r="M16" s="33" t="s">
        <v>29</v>
      </c>
      <c r="N16" s="142">
        <v>5154.2</v>
      </c>
      <c r="O16" s="142">
        <v>5161</v>
      </c>
      <c r="P16" s="142">
        <v>3533</v>
      </c>
      <c r="Q16" s="142">
        <v>68.54604012261845</v>
      </c>
      <c r="R16" s="142">
        <v>2431.8000000000002</v>
      </c>
      <c r="S16" s="142">
        <v>0</v>
      </c>
      <c r="T16" s="142">
        <v>0</v>
      </c>
      <c r="U16" s="143">
        <v>0</v>
      </c>
      <c r="V16" s="461"/>
      <c r="W16" s="33" t="s">
        <v>29</v>
      </c>
      <c r="X16" s="142">
        <v>0</v>
      </c>
      <c r="Y16" s="142">
        <v>0</v>
      </c>
      <c r="Z16" s="142">
        <v>0</v>
      </c>
      <c r="AA16" s="142">
        <v>0</v>
      </c>
      <c r="AB16" s="142">
        <v>0</v>
      </c>
      <c r="AC16" s="142">
        <v>0</v>
      </c>
      <c r="AD16" s="142">
        <v>0</v>
      </c>
      <c r="AE16" s="143">
        <v>0</v>
      </c>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row>
    <row r="17" spans="1:241" ht="16.899999999999999" customHeight="1">
      <c r="A17" s="26"/>
      <c r="B17" s="459" t="s">
        <v>30</v>
      </c>
      <c r="C17" s="43" t="s">
        <v>31</v>
      </c>
      <c r="D17" s="144">
        <v>6031.1</v>
      </c>
      <c r="E17" s="144">
        <v>3045</v>
      </c>
      <c r="F17" s="144">
        <v>2522</v>
      </c>
      <c r="G17" s="145">
        <v>41.816584039395792</v>
      </c>
      <c r="H17" s="388"/>
      <c r="I17" s="388"/>
      <c r="J17" s="388"/>
      <c r="K17" s="388"/>
      <c r="L17" s="459" t="s">
        <v>30</v>
      </c>
      <c r="M17" s="43" t="s">
        <v>31</v>
      </c>
      <c r="N17" s="144">
        <v>2872.4</v>
      </c>
      <c r="O17" s="144">
        <v>2829</v>
      </c>
      <c r="P17" s="144">
        <v>2522</v>
      </c>
      <c r="Q17" s="144">
        <v>87.801141902242037</v>
      </c>
      <c r="R17" s="144">
        <v>3158.7</v>
      </c>
      <c r="S17" s="144">
        <v>216</v>
      </c>
      <c r="T17" s="144">
        <v>0</v>
      </c>
      <c r="U17" s="145">
        <v>0</v>
      </c>
      <c r="V17" s="459" t="s">
        <v>30</v>
      </c>
      <c r="W17" s="43" t="s">
        <v>31</v>
      </c>
      <c r="X17" s="144">
        <v>0</v>
      </c>
      <c r="Y17" s="144">
        <v>0</v>
      </c>
      <c r="Z17" s="144">
        <v>0</v>
      </c>
      <c r="AA17" s="144">
        <v>0</v>
      </c>
      <c r="AB17" s="144">
        <v>0</v>
      </c>
      <c r="AC17" s="144">
        <v>0</v>
      </c>
      <c r="AD17" s="144">
        <v>0</v>
      </c>
      <c r="AE17" s="145">
        <v>0</v>
      </c>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row>
    <row r="18" spans="1:241" ht="16.899999999999999" customHeight="1">
      <c r="A18" s="26"/>
      <c r="B18" s="460"/>
      <c r="C18" s="43" t="s">
        <v>32</v>
      </c>
      <c r="D18" s="146">
        <v>3162</v>
      </c>
      <c r="E18" s="146">
        <v>651</v>
      </c>
      <c r="F18" s="146">
        <v>571</v>
      </c>
      <c r="G18" s="147">
        <v>18.058191018342821</v>
      </c>
      <c r="H18" s="388"/>
      <c r="I18" s="388"/>
      <c r="J18" s="388"/>
      <c r="K18" s="388"/>
      <c r="L18" s="460"/>
      <c r="M18" s="43" t="s">
        <v>32</v>
      </c>
      <c r="N18" s="146">
        <v>656.6</v>
      </c>
      <c r="O18" s="146">
        <v>651</v>
      </c>
      <c r="P18" s="146">
        <v>571</v>
      </c>
      <c r="Q18" s="146">
        <v>86.963143466341748</v>
      </c>
      <c r="R18" s="146">
        <v>2505.4</v>
      </c>
      <c r="S18" s="146">
        <v>0</v>
      </c>
      <c r="T18" s="146">
        <v>0</v>
      </c>
      <c r="U18" s="147">
        <v>0</v>
      </c>
      <c r="V18" s="460"/>
      <c r="W18" s="43" t="s">
        <v>32</v>
      </c>
      <c r="X18" s="146">
        <v>0</v>
      </c>
      <c r="Y18" s="146">
        <v>0</v>
      </c>
      <c r="Z18" s="146">
        <v>0</v>
      </c>
      <c r="AA18" s="146">
        <v>0</v>
      </c>
      <c r="AB18" s="146">
        <v>0</v>
      </c>
      <c r="AC18" s="146">
        <v>0</v>
      </c>
      <c r="AD18" s="146">
        <v>0</v>
      </c>
      <c r="AE18" s="147">
        <v>0</v>
      </c>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row>
    <row r="19" spans="1:241" ht="16.899999999999999" customHeight="1">
      <c r="A19" s="26"/>
      <c r="B19" s="460"/>
      <c r="C19" s="43" t="s">
        <v>33</v>
      </c>
      <c r="D19" s="144">
        <v>1622</v>
      </c>
      <c r="E19" s="144">
        <v>262</v>
      </c>
      <c r="F19" s="144">
        <v>249</v>
      </c>
      <c r="G19" s="145">
        <v>15.351418002466092</v>
      </c>
      <c r="H19" s="388"/>
      <c r="I19" s="388"/>
      <c r="J19" s="388"/>
      <c r="K19" s="388"/>
      <c r="L19" s="460"/>
      <c r="M19" s="43" t="s">
        <v>33</v>
      </c>
      <c r="N19" s="144">
        <v>261.7</v>
      </c>
      <c r="O19" s="144">
        <v>262</v>
      </c>
      <c r="P19" s="144">
        <v>249</v>
      </c>
      <c r="Q19" s="144">
        <v>95.147115017195262</v>
      </c>
      <c r="R19" s="144">
        <v>1360.3</v>
      </c>
      <c r="S19" s="144">
        <v>0</v>
      </c>
      <c r="T19" s="144">
        <v>0</v>
      </c>
      <c r="U19" s="145">
        <v>0</v>
      </c>
      <c r="V19" s="460"/>
      <c r="W19" s="43" t="s">
        <v>33</v>
      </c>
      <c r="X19" s="144">
        <v>0</v>
      </c>
      <c r="Y19" s="144">
        <v>0</v>
      </c>
      <c r="Z19" s="144">
        <v>0</v>
      </c>
      <c r="AA19" s="144">
        <v>0</v>
      </c>
      <c r="AB19" s="144">
        <v>0</v>
      </c>
      <c r="AC19" s="144">
        <v>0</v>
      </c>
      <c r="AD19" s="144">
        <v>0</v>
      </c>
      <c r="AE19" s="145">
        <v>0</v>
      </c>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row>
    <row r="20" spans="1:241" ht="16.899999999999999" customHeight="1">
      <c r="A20" s="26"/>
      <c r="B20" s="461"/>
      <c r="C20" s="33" t="s">
        <v>34</v>
      </c>
      <c r="D20" s="142">
        <v>10815.1</v>
      </c>
      <c r="E20" s="142">
        <v>3958</v>
      </c>
      <c r="F20" s="142">
        <v>3342</v>
      </c>
      <c r="G20" s="143">
        <v>30.901239933056559</v>
      </c>
      <c r="H20" s="388"/>
      <c r="I20" s="388"/>
      <c r="J20" s="388"/>
      <c r="K20" s="388"/>
      <c r="L20" s="461"/>
      <c r="M20" s="33" t="s">
        <v>34</v>
      </c>
      <c r="N20" s="142">
        <v>3790.7</v>
      </c>
      <c r="O20" s="142">
        <v>3742</v>
      </c>
      <c r="P20" s="142">
        <v>3342</v>
      </c>
      <c r="Q20" s="142">
        <v>88.163136096235533</v>
      </c>
      <c r="R20" s="142">
        <v>7024.4000000000005</v>
      </c>
      <c r="S20" s="142">
        <v>216</v>
      </c>
      <c r="T20" s="142">
        <v>0</v>
      </c>
      <c r="U20" s="143">
        <v>0</v>
      </c>
      <c r="V20" s="461"/>
      <c r="W20" s="33" t="s">
        <v>34</v>
      </c>
      <c r="X20" s="142">
        <v>0</v>
      </c>
      <c r="Y20" s="142">
        <v>0</v>
      </c>
      <c r="Z20" s="142">
        <v>0</v>
      </c>
      <c r="AA20" s="142">
        <v>0</v>
      </c>
      <c r="AB20" s="142">
        <v>0</v>
      </c>
      <c r="AC20" s="142">
        <v>0</v>
      </c>
      <c r="AD20" s="142">
        <v>0</v>
      </c>
      <c r="AE20" s="143">
        <v>0</v>
      </c>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row>
    <row r="21" spans="1:241" ht="16.899999999999999" customHeight="1">
      <c r="A21" s="26"/>
      <c r="B21" s="44" t="s">
        <v>35</v>
      </c>
      <c r="C21" s="33" t="s">
        <v>36</v>
      </c>
      <c r="D21" s="142">
        <v>510</v>
      </c>
      <c r="E21" s="142">
        <v>510</v>
      </c>
      <c r="F21" s="142">
        <v>463</v>
      </c>
      <c r="G21" s="143">
        <v>90.784313725490193</v>
      </c>
      <c r="H21" s="388"/>
      <c r="I21" s="388"/>
      <c r="J21" s="388"/>
      <c r="K21" s="388"/>
      <c r="L21" s="44" t="s">
        <v>35</v>
      </c>
      <c r="M21" s="33" t="s">
        <v>36</v>
      </c>
      <c r="N21" s="142">
        <v>510</v>
      </c>
      <c r="O21" s="142">
        <v>510</v>
      </c>
      <c r="P21" s="142">
        <v>463</v>
      </c>
      <c r="Q21" s="142">
        <v>90.784313725490193</v>
      </c>
      <c r="R21" s="142">
        <v>0</v>
      </c>
      <c r="S21" s="142">
        <v>0</v>
      </c>
      <c r="T21" s="142">
        <v>0</v>
      </c>
      <c r="U21" s="143">
        <v>0</v>
      </c>
      <c r="V21" s="44" t="s">
        <v>35</v>
      </c>
      <c r="W21" s="33" t="s">
        <v>36</v>
      </c>
      <c r="X21" s="142">
        <v>0</v>
      </c>
      <c r="Y21" s="142">
        <v>0</v>
      </c>
      <c r="Z21" s="142">
        <v>0</v>
      </c>
      <c r="AA21" s="142">
        <v>0</v>
      </c>
      <c r="AB21" s="142">
        <v>0</v>
      </c>
      <c r="AC21" s="142">
        <v>0</v>
      </c>
      <c r="AD21" s="142">
        <v>0</v>
      </c>
      <c r="AE21" s="143">
        <v>0</v>
      </c>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row>
    <row r="22" spans="1:241" ht="16.899999999999999" customHeight="1">
      <c r="A22" s="26"/>
      <c r="B22" s="44" t="s">
        <v>37</v>
      </c>
      <c r="C22" s="33" t="s">
        <v>38</v>
      </c>
      <c r="D22" s="142">
        <v>1817</v>
      </c>
      <c r="E22" s="142">
        <v>1315</v>
      </c>
      <c r="F22" s="142">
        <v>1114</v>
      </c>
      <c r="G22" s="143">
        <v>61.309851403412218</v>
      </c>
      <c r="H22" s="388"/>
      <c r="I22" s="388"/>
      <c r="J22" s="388"/>
      <c r="K22" s="388"/>
      <c r="L22" s="44" t="s">
        <v>37</v>
      </c>
      <c r="M22" s="33" t="s">
        <v>38</v>
      </c>
      <c r="N22" s="142">
        <v>1337</v>
      </c>
      <c r="O22" s="142">
        <v>1315</v>
      </c>
      <c r="P22" s="142">
        <v>1114</v>
      </c>
      <c r="Q22" s="142">
        <v>83.320867614061328</v>
      </c>
      <c r="R22" s="142">
        <v>480</v>
      </c>
      <c r="S22" s="142">
        <v>0</v>
      </c>
      <c r="T22" s="142">
        <v>0</v>
      </c>
      <c r="U22" s="143">
        <v>0</v>
      </c>
      <c r="V22" s="44" t="s">
        <v>37</v>
      </c>
      <c r="W22" s="33" t="s">
        <v>38</v>
      </c>
      <c r="X22" s="142">
        <v>0</v>
      </c>
      <c r="Y22" s="142">
        <v>0</v>
      </c>
      <c r="Z22" s="142">
        <v>0</v>
      </c>
      <c r="AA22" s="142">
        <v>0</v>
      </c>
      <c r="AB22" s="142">
        <v>0</v>
      </c>
      <c r="AC22" s="142">
        <v>0</v>
      </c>
      <c r="AD22" s="142">
        <v>0</v>
      </c>
      <c r="AE22" s="143">
        <v>0</v>
      </c>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row>
    <row r="23" spans="1:241" ht="16.899999999999999" customHeight="1">
      <c r="A23" s="26"/>
      <c r="B23" s="44" t="s">
        <v>39</v>
      </c>
      <c r="C23" s="33" t="s">
        <v>40</v>
      </c>
      <c r="D23" s="142">
        <v>1838</v>
      </c>
      <c r="E23" s="142">
        <v>1064</v>
      </c>
      <c r="F23" s="142">
        <v>1030</v>
      </c>
      <c r="G23" s="143">
        <v>56.039173014145817</v>
      </c>
      <c r="H23" s="388"/>
      <c r="I23" s="388"/>
      <c r="J23" s="388"/>
      <c r="K23" s="388"/>
      <c r="L23" s="44" t="s">
        <v>39</v>
      </c>
      <c r="M23" s="33" t="s">
        <v>40</v>
      </c>
      <c r="N23" s="142">
        <v>1010</v>
      </c>
      <c r="O23" s="142">
        <v>1010</v>
      </c>
      <c r="P23" s="142">
        <v>976</v>
      </c>
      <c r="Q23" s="142">
        <v>96.633663366336634</v>
      </c>
      <c r="R23" s="142">
        <v>828</v>
      </c>
      <c r="S23" s="142">
        <v>54</v>
      </c>
      <c r="T23" s="142">
        <v>54</v>
      </c>
      <c r="U23" s="143">
        <v>6.5217391304347823</v>
      </c>
      <c r="V23" s="44" t="s">
        <v>39</v>
      </c>
      <c r="W23" s="33" t="s">
        <v>40</v>
      </c>
      <c r="X23" s="142">
        <v>0</v>
      </c>
      <c r="Y23" s="142">
        <v>0</v>
      </c>
      <c r="Z23" s="142">
        <v>0</v>
      </c>
      <c r="AA23" s="142">
        <v>0</v>
      </c>
      <c r="AB23" s="142">
        <v>0</v>
      </c>
      <c r="AC23" s="142">
        <v>0</v>
      </c>
      <c r="AD23" s="142">
        <v>0</v>
      </c>
      <c r="AE23" s="143">
        <v>0</v>
      </c>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row>
    <row r="24" spans="1:241" ht="16.899999999999999" customHeight="1">
      <c r="A24" s="26"/>
      <c r="B24" s="44" t="s">
        <v>41</v>
      </c>
      <c r="C24" s="33" t="s">
        <v>42</v>
      </c>
      <c r="D24" s="142">
        <v>906</v>
      </c>
      <c r="E24" s="142">
        <v>658</v>
      </c>
      <c r="F24" s="142">
        <v>608</v>
      </c>
      <c r="G24" s="143">
        <v>67.108167770419428</v>
      </c>
      <c r="H24" s="388"/>
      <c r="I24" s="388"/>
      <c r="J24" s="388"/>
      <c r="K24" s="388"/>
      <c r="L24" s="44" t="s">
        <v>41</v>
      </c>
      <c r="M24" s="33" t="s">
        <v>42</v>
      </c>
      <c r="N24" s="142">
        <v>641</v>
      </c>
      <c r="O24" s="142">
        <v>641</v>
      </c>
      <c r="P24" s="142">
        <v>608</v>
      </c>
      <c r="Q24" s="142">
        <v>94.851794071762868</v>
      </c>
      <c r="R24" s="142">
        <v>265</v>
      </c>
      <c r="S24" s="142">
        <v>17</v>
      </c>
      <c r="T24" s="142">
        <v>0</v>
      </c>
      <c r="U24" s="143">
        <v>0</v>
      </c>
      <c r="V24" s="44" t="s">
        <v>41</v>
      </c>
      <c r="W24" s="33" t="s">
        <v>42</v>
      </c>
      <c r="X24" s="142">
        <v>0</v>
      </c>
      <c r="Y24" s="142">
        <v>0</v>
      </c>
      <c r="Z24" s="142">
        <v>0</v>
      </c>
      <c r="AA24" s="142">
        <v>0</v>
      </c>
      <c r="AB24" s="142">
        <v>0</v>
      </c>
      <c r="AC24" s="142">
        <v>0</v>
      </c>
      <c r="AD24" s="142">
        <v>0</v>
      </c>
      <c r="AE24" s="143">
        <v>0</v>
      </c>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row>
    <row r="25" spans="1:241" ht="16.899999999999999" customHeight="1">
      <c r="A25" s="26"/>
      <c r="B25" s="44" t="s">
        <v>43</v>
      </c>
      <c r="C25" s="33" t="s">
        <v>44</v>
      </c>
      <c r="D25" s="142">
        <v>1104</v>
      </c>
      <c r="E25" s="142">
        <v>689</v>
      </c>
      <c r="F25" s="142">
        <v>625</v>
      </c>
      <c r="G25" s="143">
        <v>56.612318840579711</v>
      </c>
      <c r="H25" s="388"/>
      <c r="I25" s="388"/>
      <c r="J25" s="388"/>
      <c r="K25" s="388"/>
      <c r="L25" s="44" t="s">
        <v>43</v>
      </c>
      <c r="M25" s="33" t="s">
        <v>44</v>
      </c>
      <c r="N25" s="142">
        <v>698.6</v>
      </c>
      <c r="O25" s="142">
        <v>682</v>
      </c>
      <c r="P25" s="142">
        <v>619</v>
      </c>
      <c r="Q25" s="142">
        <v>88.605782994560542</v>
      </c>
      <c r="R25" s="142">
        <v>405.4</v>
      </c>
      <c r="S25" s="142">
        <v>7</v>
      </c>
      <c r="T25" s="142">
        <v>6</v>
      </c>
      <c r="U25" s="143">
        <v>1.480019733596448</v>
      </c>
      <c r="V25" s="44" t="s">
        <v>43</v>
      </c>
      <c r="W25" s="33" t="s">
        <v>44</v>
      </c>
      <c r="X25" s="142">
        <v>0</v>
      </c>
      <c r="Y25" s="142">
        <v>0</v>
      </c>
      <c r="Z25" s="142">
        <v>0</v>
      </c>
      <c r="AA25" s="142">
        <v>0</v>
      </c>
      <c r="AB25" s="142">
        <v>0</v>
      </c>
      <c r="AC25" s="142">
        <v>0</v>
      </c>
      <c r="AD25" s="142">
        <v>0</v>
      </c>
      <c r="AE25" s="143">
        <v>0</v>
      </c>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row>
    <row r="26" spans="1:241" ht="16.899999999999999" customHeight="1">
      <c r="A26" s="26"/>
      <c r="B26" s="44" t="s">
        <v>45</v>
      </c>
      <c r="C26" s="33" t="s">
        <v>46</v>
      </c>
      <c r="D26" s="142">
        <v>2280</v>
      </c>
      <c r="E26" s="142">
        <v>1495</v>
      </c>
      <c r="F26" s="142">
        <v>1352</v>
      </c>
      <c r="G26" s="143">
        <v>59.298245614035082</v>
      </c>
      <c r="H26" s="388"/>
      <c r="I26" s="388"/>
      <c r="J26" s="388"/>
      <c r="K26" s="388"/>
      <c r="L26" s="44" t="s">
        <v>45</v>
      </c>
      <c r="M26" s="33" t="s">
        <v>46</v>
      </c>
      <c r="N26" s="142">
        <v>1299</v>
      </c>
      <c r="O26" s="142">
        <v>1338</v>
      </c>
      <c r="P26" s="142">
        <v>1262</v>
      </c>
      <c r="Q26" s="142">
        <v>97.151655119322555</v>
      </c>
      <c r="R26" s="142">
        <v>981</v>
      </c>
      <c r="S26" s="142">
        <v>157</v>
      </c>
      <c r="T26" s="142">
        <v>90</v>
      </c>
      <c r="U26" s="143">
        <v>9.1743119266055047</v>
      </c>
      <c r="V26" s="44" t="s">
        <v>45</v>
      </c>
      <c r="W26" s="33" t="s">
        <v>46</v>
      </c>
      <c r="X26" s="142">
        <v>0</v>
      </c>
      <c r="Y26" s="142">
        <v>0</v>
      </c>
      <c r="Z26" s="142">
        <v>0</v>
      </c>
      <c r="AA26" s="142">
        <v>0</v>
      </c>
      <c r="AB26" s="142">
        <v>0</v>
      </c>
      <c r="AC26" s="142">
        <v>0</v>
      </c>
      <c r="AD26" s="142">
        <v>0</v>
      </c>
      <c r="AE26" s="143">
        <v>0</v>
      </c>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row>
    <row r="27" spans="1:241" ht="16.899999999999999" customHeight="1">
      <c r="A27" s="26"/>
      <c r="B27" s="459" t="s">
        <v>47</v>
      </c>
      <c r="C27" s="43" t="s">
        <v>48</v>
      </c>
      <c r="D27" s="144">
        <v>1970</v>
      </c>
      <c r="E27" s="144">
        <v>1275</v>
      </c>
      <c r="F27" s="144">
        <v>820</v>
      </c>
      <c r="G27" s="145">
        <v>41.624365482233507</v>
      </c>
      <c r="H27" s="388"/>
      <c r="I27" s="388"/>
      <c r="J27" s="388"/>
      <c r="K27" s="388"/>
      <c r="L27" s="459" t="s">
        <v>47</v>
      </c>
      <c r="M27" s="43" t="s">
        <v>48</v>
      </c>
      <c r="N27" s="144">
        <v>749.1</v>
      </c>
      <c r="O27" s="144">
        <v>849</v>
      </c>
      <c r="P27" s="144">
        <v>668</v>
      </c>
      <c r="Q27" s="144">
        <v>89.173675076758769</v>
      </c>
      <c r="R27" s="144">
        <v>1220.9000000000001</v>
      </c>
      <c r="S27" s="144">
        <v>426</v>
      </c>
      <c r="T27" s="144">
        <v>152</v>
      </c>
      <c r="U27" s="145">
        <v>12.449832091080349</v>
      </c>
      <c r="V27" s="459" t="s">
        <v>47</v>
      </c>
      <c r="W27" s="43" t="s">
        <v>48</v>
      </c>
      <c r="X27" s="144">
        <v>0</v>
      </c>
      <c r="Y27" s="144">
        <v>0</v>
      </c>
      <c r="Z27" s="144">
        <v>0</v>
      </c>
      <c r="AA27" s="144">
        <v>0</v>
      </c>
      <c r="AB27" s="144">
        <v>0</v>
      </c>
      <c r="AC27" s="144">
        <v>0</v>
      </c>
      <c r="AD27" s="144">
        <v>0</v>
      </c>
      <c r="AE27" s="145">
        <v>0</v>
      </c>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row>
    <row r="28" spans="1:241" ht="16.899999999999999" customHeight="1">
      <c r="A28" s="26"/>
      <c r="B28" s="460"/>
      <c r="C28" s="43" t="s">
        <v>49</v>
      </c>
      <c r="D28" s="144">
        <v>1467.5</v>
      </c>
      <c r="E28" s="144">
        <v>932</v>
      </c>
      <c r="F28" s="144">
        <v>889</v>
      </c>
      <c r="G28" s="145">
        <v>60.579216354344126</v>
      </c>
      <c r="H28" s="388"/>
      <c r="I28" s="388"/>
      <c r="J28" s="388"/>
      <c r="K28" s="388"/>
      <c r="L28" s="460"/>
      <c r="M28" s="43" t="s">
        <v>49</v>
      </c>
      <c r="N28" s="144">
        <v>871.4</v>
      </c>
      <c r="O28" s="144">
        <v>893</v>
      </c>
      <c r="P28" s="144">
        <v>867</v>
      </c>
      <c r="Q28" s="144">
        <v>99.495065411980718</v>
      </c>
      <c r="R28" s="144">
        <v>596.1</v>
      </c>
      <c r="S28" s="144">
        <v>39</v>
      </c>
      <c r="T28" s="144">
        <v>22</v>
      </c>
      <c r="U28" s="145">
        <v>3.6906559302130515</v>
      </c>
      <c r="V28" s="460"/>
      <c r="W28" s="43" t="s">
        <v>49</v>
      </c>
      <c r="X28" s="144">
        <v>0</v>
      </c>
      <c r="Y28" s="144">
        <v>0</v>
      </c>
      <c r="Z28" s="144">
        <v>0</v>
      </c>
      <c r="AA28" s="144">
        <v>0</v>
      </c>
      <c r="AB28" s="144">
        <v>0</v>
      </c>
      <c r="AC28" s="144">
        <v>0</v>
      </c>
      <c r="AD28" s="144">
        <v>0</v>
      </c>
      <c r="AE28" s="145">
        <v>0</v>
      </c>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row>
    <row r="29" spans="1:241" ht="16.899999999999999" customHeight="1">
      <c r="A29" s="26"/>
      <c r="B29" s="460"/>
      <c r="C29" s="43" t="s">
        <v>50</v>
      </c>
      <c r="D29" s="144">
        <v>1530</v>
      </c>
      <c r="E29" s="144">
        <v>999</v>
      </c>
      <c r="F29" s="144">
        <v>681</v>
      </c>
      <c r="G29" s="145">
        <v>44.509803921568626</v>
      </c>
      <c r="H29" s="388"/>
      <c r="I29" s="388"/>
      <c r="J29" s="388"/>
      <c r="K29" s="388"/>
      <c r="L29" s="460"/>
      <c r="M29" s="43" t="s">
        <v>50</v>
      </c>
      <c r="N29" s="144">
        <v>284</v>
      </c>
      <c r="O29" s="144">
        <v>284</v>
      </c>
      <c r="P29" s="144">
        <v>280</v>
      </c>
      <c r="Q29" s="144">
        <v>98.591549295774655</v>
      </c>
      <c r="R29" s="144">
        <v>1246</v>
      </c>
      <c r="S29" s="144">
        <v>715</v>
      </c>
      <c r="T29" s="144">
        <v>401</v>
      </c>
      <c r="U29" s="145">
        <v>32.18298555377207</v>
      </c>
      <c r="V29" s="460"/>
      <c r="W29" s="43" t="s">
        <v>50</v>
      </c>
      <c r="X29" s="144">
        <v>0</v>
      </c>
      <c r="Y29" s="144">
        <v>0</v>
      </c>
      <c r="Z29" s="144">
        <v>0</v>
      </c>
      <c r="AA29" s="144">
        <v>0</v>
      </c>
      <c r="AB29" s="144">
        <v>0</v>
      </c>
      <c r="AC29" s="144">
        <v>0</v>
      </c>
      <c r="AD29" s="144">
        <v>0</v>
      </c>
      <c r="AE29" s="145">
        <v>0</v>
      </c>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row>
    <row r="30" spans="1:241" ht="16.899999999999999" customHeight="1">
      <c r="A30" s="49"/>
      <c r="B30" s="461"/>
      <c r="C30" s="50" t="s">
        <v>34</v>
      </c>
      <c r="D30" s="142">
        <v>4967.5</v>
      </c>
      <c r="E30" s="142">
        <v>3206</v>
      </c>
      <c r="F30" s="142">
        <v>2390</v>
      </c>
      <c r="G30" s="143">
        <v>48.11273276295924</v>
      </c>
      <c r="H30" s="388"/>
      <c r="I30" s="388"/>
      <c r="J30" s="388"/>
      <c r="K30" s="388"/>
      <c r="L30" s="461"/>
      <c r="M30" s="50" t="s">
        <v>34</v>
      </c>
      <c r="N30" s="142">
        <v>1904.5</v>
      </c>
      <c r="O30" s="142">
        <v>2026</v>
      </c>
      <c r="P30" s="142">
        <v>1815</v>
      </c>
      <c r="Q30" s="142">
        <v>95.30060383302704</v>
      </c>
      <c r="R30" s="142">
        <v>3063</v>
      </c>
      <c r="S30" s="142">
        <v>1180</v>
      </c>
      <c r="T30" s="142">
        <v>575</v>
      </c>
      <c r="U30" s="143">
        <v>18.772445315050604</v>
      </c>
      <c r="V30" s="461"/>
      <c r="W30" s="50" t="s">
        <v>34</v>
      </c>
      <c r="X30" s="142">
        <v>0</v>
      </c>
      <c r="Y30" s="142">
        <v>0</v>
      </c>
      <c r="Z30" s="142">
        <v>0</v>
      </c>
      <c r="AA30" s="142">
        <v>0</v>
      </c>
      <c r="AB30" s="142">
        <v>0</v>
      </c>
      <c r="AC30" s="142">
        <v>0</v>
      </c>
      <c r="AD30" s="142">
        <v>0</v>
      </c>
      <c r="AE30" s="143">
        <v>0</v>
      </c>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row>
    <row r="31" spans="1:241" ht="16.899999999999999" customHeight="1" thickBot="1">
      <c r="A31" s="26"/>
      <c r="B31" s="457" t="s">
        <v>51</v>
      </c>
      <c r="C31" s="458"/>
      <c r="D31" s="148">
        <v>73566.5</v>
      </c>
      <c r="E31" s="148">
        <v>44440</v>
      </c>
      <c r="F31" s="148">
        <v>32806</v>
      </c>
      <c r="G31" s="149">
        <v>44.593666954388205</v>
      </c>
      <c r="H31" s="388"/>
      <c r="I31" s="388"/>
      <c r="J31" s="388"/>
      <c r="K31" s="388"/>
      <c r="L31" s="457" t="s">
        <v>51</v>
      </c>
      <c r="M31" s="458"/>
      <c r="N31" s="148">
        <v>38367.200000000004</v>
      </c>
      <c r="O31" s="148">
        <v>39160</v>
      </c>
      <c r="P31" s="148">
        <v>31621</v>
      </c>
      <c r="Q31" s="148">
        <v>82.416751808836707</v>
      </c>
      <c r="R31" s="148">
        <v>35199.300000000003</v>
      </c>
      <c r="S31" s="148">
        <v>5280</v>
      </c>
      <c r="T31" s="148">
        <v>1185</v>
      </c>
      <c r="U31" s="149">
        <v>3.3665442210498506</v>
      </c>
      <c r="V31" s="457" t="s">
        <v>51</v>
      </c>
      <c r="W31" s="458"/>
      <c r="X31" s="148">
        <v>0</v>
      </c>
      <c r="Y31" s="148">
        <v>0</v>
      </c>
      <c r="Z31" s="148">
        <v>0</v>
      </c>
      <c r="AA31" s="148">
        <v>0</v>
      </c>
      <c r="AB31" s="148">
        <v>0</v>
      </c>
      <c r="AC31" s="148">
        <v>0</v>
      </c>
      <c r="AD31" s="148">
        <v>0</v>
      </c>
      <c r="AE31" s="149">
        <v>0</v>
      </c>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row>
    <row r="32" spans="1:241" ht="16.899999999999999" customHeight="1">
      <c r="A32" s="26"/>
      <c r="B32" s="462" t="s">
        <v>52</v>
      </c>
      <c r="C32" s="43" t="s">
        <v>53</v>
      </c>
      <c r="D32" s="146">
        <v>10916</v>
      </c>
      <c r="E32" s="146">
        <v>5035</v>
      </c>
      <c r="F32" s="146">
        <v>4793</v>
      </c>
      <c r="G32" s="147">
        <v>43.908024917552218</v>
      </c>
      <c r="H32" s="388"/>
      <c r="I32" s="388"/>
      <c r="J32" s="388"/>
      <c r="K32" s="388"/>
      <c r="L32" s="462" t="s">
        <v>52</v>
      </c>
      <c r="M32" s="43" t="s">
        <v>53</v>
      </c>
      <c r="N32" s="146">
        <v>3218.1</v>
      </c>
      <c r="O32" s="146">
        <v>3812</v>
      </c>
      <c r="P32" s="146">
        <v>3670</v>
      </c>
      <c r="Q32" s="146">
        <v>114.04244740685499</v>
      </c>
      <c r="R32" s="146">
        <v>7697.9</v>
      </c>
      <c r="S32" s="146">
        <v>1223</v>
      </c>
      <c r="T32" s="146">
        <v>1123</v>
      </c>
      <c r="U32" s="147">
        <v>14.588394237389418</v>
      </c>
      <c r="V32" s="462" t="s">
        <v>52</v>
      </c>
      <c r="W32" s="43" t="s">
        <v>53</v>
      </c>
      <c r="X32" s="146">
        <v>0</v>
      </c>
      <c r="Y32" s="146">
        <v>0</v>
      </c>
      <c r="Z32" s="146">
        <v>0</v>
      </c>
      <c r="AA32" s="146">
        <v>0</v>
      </c>
      <c r="AB32" s="146">
        <v>0</v>
      </c>
      <c r="AC32" s="146">
        <v>0</v>
      </c>
      <c r="AD32" s="146">
        <v>0</v>
      </c>
      <c r="AE32" s="147">
        <v>0</v>
      </c>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row>
    <row r="33" spans="1:241" ht="16.899999999999999" customHeight="1">
      <c r="A33" s="26"/>
      <c r="B33" s="460"/>
      <c r="C33" s="43" t="s">
        <v>54</v>
      </c>
      <c r="D33" s="144">
        <v>4750</v>
      </c>
      <c r="E33" s="144">
        <v>662</v>
      </c>
      <c r="F33" s="144">
        <v>505</v>
      </c>
      <c r="G33" s="145">
        <v>10.631578947368421</v>
      </c>
      <c r="H33" s="388"/>
      <c r="I33" s="388"/>
      <c r="J33" s="388"/>
      <c r="K33" s="388"/>
      <c r="L33" s="460"/>
      <c r="M33" s="43" t="s">
        <v>54</v>
      </c>
      <c r="N33" s="144">
        <v>639.5</v>
      </c>
      <c r="O33" s="144">
        <v>482</v>
      </c>
      <c r="P33" s="144">
        <v>387</v>
      </c>
      <c r="Q33" s="144">
        <v>60.516028146989832</v>
      </c>
      <c r="R33" s="144">
        <v>4110.5</v>
      </c>
      <c r="S33" s="144">
        <v>180</v>
      </c>
      <c r="T33" s="144">
        <v>118</v>
      </c>
      <c r="U33" s="145">
        <v>2.8706969954993311</v>
      </c>
      <c r="V33" s="460"/>
      <c r="W33" s="43" t="s">
        <v>54</v>
      </c>
      <c r="X33" s="144">
        <v>0</v>
      </c>
      <c r="Y33" s="144">
        <v>0</v>
      </c>
      <c r="Z33" s="144">
        <v>0</v>
      </c>
      <c r="AA33" s="144">
        <v>0</v>
      </c>
      <c r="AB33" s="144">
        <v>0</v>
      </c>
      <c r="AC33" s="144">
        <v>0</v>
      </c>
      <c r="AD33" s="144">
        <v>0</v>
      </c>
      <c r="AE33" s="145">
        <v>0</v>
      </c>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row>
    <row r="34" spans="1:241" ht="16.899999999999999" customHeight="1">
      <c r="A34" s="26"/>
      <c r="B34" s="460"/>
      <c r="C34" s="43" t="s">
        <v>55</v>
      </c>
      <c r="D34" s="144">
        <v>4172</v>
      </c>
      <c r="E34" s="144">
        <v>250</v>
      </c>
      <c r="F34" s="144">
        <v>250</v>
      </c>
      <c r="G34" s="145">
        <v>5.9923298178331734</v>
      </c>
      <c r="H34" s="388"/>
      <c r="I34" s="388"/>
      <c r="J34" s="388"/>
      <c r="K34" s="388"/>
      <c r="L34" s="460"/>
      <c r="M34" s="43" t="s">
        <v>55</v>
      </c>
      <c r="N34" s="144">
        <v>250</v>
      </c>
      <c r="O34" s="144">
        <v>250</v>
      </c>
      <c r="P34" s="144">
        <v>250</v>
      </c>
      <c r="Q34" s="144">
        <v>100</v>
      </c>
      <c r="R34" s="144">
        <v>3922</v>
      </c>
      <c r="S34" s="144">
        <v>0</v>
      </c>
      <c r="T34" s="144">
        <v>0</v>
      </c>
      <c r="U34" s="145">
        <v>0</v>
      </c>
      <c r="V34" s="460"/>
      <c r="W34" s="43" t="s">
        <v>55</v>
      </c>
      <c r="X34" s="144">
        <v>0</v>
      </c>
      <c r="Y34" s="144">
        <v>0</v>
      </c>
      <c r="Z34" s="144">
        <v>0</v>
      </c>
      <c r="AA34" s="144">
        <v>0</v>
      </c>
      <c r="AB34" s="144">
        <v>0</v>
      </c>
      <c r="AC34" s="144">
        <v>0</v>
      </c>
      <c r="AD34" s="144">
        <v>0</v>
      </c>
      <c r="AE34" s="145">
        <v>0</v>
      </c>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row>
    <row r="35" spans="1:241" ht="16.899999999999999" customHeight="1">
      <c r="A35" s="26"/>
      <c r="B35" s="461"/>
      <c r="C35" s="33" t="s">
        <v>34</v>
      </c>
      <c r="D35" s="142">
        <v>19838</v>
      </c>
      <c r="E35" s="142">
        <v>5947</v>
      </c>
      <c r="F35" s="142">
        <v>5548</v>
      </c>
      <c r="G35" s="143">
        <v>27.966528883960081</v>
      </c>
      <c r="H35" s="388"/>
      <c r="I35" s="388"/>
      <c r="J35" s="388"/>
      <c r="K35" s="388"/>
      <c r="L35" s="461"/>
      <c r="M35" s="33" t="s">
        <v>34</v>
      </c>
      <c r="N35" s="142">
        <v>4107.6000000000004</v>
      </c>
      <c r="O35" s="142">
        <v>4544</v>
      </c>
      <c r="P35" s="142">
        <v>4307</v>
      </c>
      <c r="Q35" s="142">
        <v>104.85441620410944</v>
      </c>
      <c r="R35" s="142">
        <v>15730.4</v>
      </c>
      <c r="S35" s="142">
        <v>1403</v>
      </c>
      <c r="T35" s="142">
        <v>1241</v>
      </c>
      <c r="U35" s="143">
        <v>7.8891827289833696</v>
      </c>
      <c r="V35" s="461"/>
      <c r="W35" s="33" t="s">
        <v>34</v>
      </c>
      <c r="X35" s="142">
        <v>0</v>
      </c>
      <c r="Y35" s="142">
        <v>0</v>
      </c>
      <c r="Z35" s="142">
        <v>0</v>
      </c>
      <c r="AA35" s="142">
        <v>0</v>
      </c>
      <c r="AB35" s="142">
        <v>0</v>
      </c>
      <c r="AC35" s="142">
        <v>0</v>
      </c>
      <c r="AD35" s="142">
        <v>0</v>
      </c>
      <c r="AE35" s="143">
        <v>0</v>
      </c>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row>
    <row r="36" spans="1:241" ht="16.899999999999999" customHeight="1">
      <c r="A36" s="26"/>
      <c r="B36" s="55" t="s">
        <v>56</v>
      </c>
      <c r="C36" s="28" t="s">
        <v>57</v>
      </c>
      <c r="D36" s="142">
        <v>6737</v>
      </c>
      <c r="E36" s="142">
        <v>1210</v>
      </c>
      <c r="F36" s="142">
        <v>836</v>
      </c>
      <c r="G36" s="143">
        <v>12.40908416208995</v>
      </c>
      <c r="H36" s="388"/>
      <c r="I36" s="388"/>
      <c r="J36" s="388"/>
      <c r="K36" s="388"/>
      <c r="L36" s="55" t="s">
        <v>56</v>
      </c>
      <c r="M36" s="28" t="s">
        <v>57</v>
      </c>
      <c r="N36" s="142">
        <v>1159.5</v>
      </c>
      <c r="O36" s="142">
        <v>1121</v>
      </c>
      <c r="P36" s="142">
        <v>784</v>
      </c>
      <c r="Q36" s="142">
        <v>67.615351444588185</v>
      </c>
      <c r="R36" s="142">
        <v>5577.5</v>
      </c>
      <c r="S36" s="142">
        <v>89</v>
      </c>
      <c r="T36" s="142">
        <v>52</v>
      </c>
      <c r="U36" s="143">
        <v>0.93231734648139852</v>
      </c>
      <c r="V36" s="55" t="s">
        <v>56</v>
      </c>
      <c r="W36" s="28" t="s">
        <v>57</v>
      </c>
      <c r="X36" s="142">
        <v>0</v>
      </c>
      <c r="Y36" s="142">
        <v>0</v>
      </c>
      <c r="Z36" s="142">
        <v>0</v>
      </c>
      <c r="AA36" s="142">
        <v>0</v>
      </c>
      <c r="AB36" s="142">
        <v>0</v>
      </c>
      <c r="AC36" s="142">
        <v>0</v>
      </c>
      <c r="AD36" s="142">
        <v>0</v>
      </c>
      <c r="AE36" s="143">
        <v>0</v>
      </c>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row>
    <row r="37" spans="1:241" ht="16.899999999999999" customHeight="1">
      <c r="A37" s="26"/>
      <c r="B37" s="44" t="s">
        <v>58</v>
      </c>
      <c r="C37" s="33" t="s">
        <v>59</v>
      </c>
      <c r="D37" s="142">
        <v>5012</v>
      </c>
      <c r="E37" s="142">
        <v>1665</v>
      </c>
      <c r="F37" s="142">
        <v>803</v>
      </c>
      <c r="G37" s="143">
        <v>16.021548284118118</v>
      </c>
      <c r="H37" s="388"/>
      <c r="I37" s="388"/>
      <c r="J37" s="388"/>
      <c r="K37" s="388"/>
      <c r="L37" s="44" t="s">
        <v>58</v>
      </c>
      <c r="M37" s="33" t="s">
        <v>59</v>
      </c>
      <c r="N37" s="142">
        <v>1203.7</v>
      </c>
      <c r="O37" s="142">
        <v>1226</v>
      </c>
      <c r="P37" s="142">
        <v>670</v>
      </c>
      <c r="Q37" s="142">
        <v>55.661709728337627</v>
      </c>
      <c r="R37" s="142">
        <v>3808.3</v>
      </c>
      <c r="S37" s="142">
        <v>439</v>
      </c>
      <c r="T37" s="142">
        <v>133</v>
      </c>
      <c r="U37" s="143">
        <v>3.4923719244807394</v>
      </c>
      <c r="V37" s="44" t="s">
        <v>58</v>
      </c>
      <c r="W37" s="33" t="s">
        <v>59</v>
      </c>
      <c r="X37" s="142">
        <v>0</v>
      </c>
      <c r="Y37" s="142">
        <v>0</v>
      </c>
      <c r="Z37" s="142">
        <v>0</v>
      </c>
      <c r="AA37" s="142">
        <v>0</v>
      </c>
      <c r="AB37" s="142">
        <v>0</v>
      </c>
      <c r="AC37" s="142">
        <v>0</v>
      </c>
      <c r="AD37" s="142">
        <v>0</v>
      </c>
      <c r="AE37" s="143">
        <v>0</v>
      </c>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row>
    <row r="38" spans="1:241" ht="16.899999999999999" customHeight="1">
      <c r="A38" s="26"/>
      <c r="B38" s="44" t="s">
        <v>60</v>
      </c>
      <c r="C38" s="56" t="s">
        <v>3104</v>
      </c>
      <c r="D38" s="142">
        <v>11247</v>
      </c>
      <c r="E38" s="142">
        <v>1212</v>
      </c>
      <c r="F38" s="142">
        <v>877</v>
      </c>
      <c r="G38" s="143">
        <v>7.7976349248688539</v>
      </c>
      <c r="H38" s="388"/>
      <c r="I38" s="388"/>
      <c r="J38" s="388"/>
      <c r="K38" s="388"/>
      <c r="L38" s="44" t="s">
        <v>60</v>
      </c>
      <c r="M38" s="56" t="s">
        <v>3104</v>
      </c>
      <c r="N38" s="142">
        <v>1397.8</v>
      </c>
      <c r="O38" s="142">
        <v>1212</v>
      </c>
      <c r="P38" s="142">
        <v>877</v>
      </c>
      <c r="Q38" s="142">
        <v>62.741450851337824</v>
      </c>
      <c r="R38" s="142">
        <v>9849.2000000000007</v>
      </c>
      <c r="S38" s="142">
        <v>0</v>
      </c>
      <c r="T38" s="142">
        <v>0</v>
      </c>
      <c r="U38" s="143">
        <v>0</v>
      </c>
      <c r="V38" s="44" t="s">
        <v>60</v>
      </c>
      <c r="W38" s="56" t="s">
        <v>3104</v>
      </c>
      <c r="X38" s="142">
        <v>0</v>
      </c>
      <c r="Y38" s="142">
        <v>0</v>
      </c>
      <c r="Z38" s="142">
        <v>0</v>
      </c>
      <c r="AA38" s="142">
        <v>0</v>
      </c>
      <c r="AB38" s="142">
        <v>0</v>
      </c>
      <c r="AC38" s="142">
        <v>0</v>
      </c>
      <c r="AD38" s="142">
        <v>0</v>
      </c>
      <c r="AE38" s="143">
        <v>0</v>
      </c>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row>
    <row r="39" spans="1:241" ht="16.899999999999999" customHeight="1">
      <c r="A39" s="26"/>
      <c r="B39" s="44" t="s">
        <v>62</v>
      </c>
      <c r="C39" s="56" t="s">
        <v>3105</v>
      </c>
      <c r="D39" s="142">
        <v>2100</v>
      </c>
      <c r="E39" s="142">
        <v>0</v>
      </c>
      <c r="F39" s="142">
        <v>0</v>
      </c>
      <c r="G39" s="143">
        <v>0</v>
      </c>
      <c r="H39" s="388"/>
      <c r="I39" s="388"/>
      <c r="J39" s="388"/>
      <c r="K39" s="388"/>
      <c r="L39" s="44" t="s">
        <v>62</v>
      </c>
      <c r="M39" s="56" t="s">
        <v>3105</v>
      </c>
      <c r="N39" s="142">
        <v>0</v>
      </c>
      <c r="O39" s="142">
        <v>0</v>
      </c>
      <c r="P39" s="142">
        <v>0</v>
      </c>
      <c r="Q39" s="142">
        <v>0</v>
      </c>
      <c r="R39" s="142">
        <v>0</v>
      </c>
      <c r="S39" s="142">
        <v>0</v>
      </c>
      <c r="T39" s="142">
        <v>0</v>
      </c>
      <c r="U39" s="143">
        <v>0</v>
      </c>
      <c r="V39" s="44" t="s">
        <v>62</v>
      </c>
      <c r="W39" s="56" t="s">
        <v>3105</v>
      </c>
      <c r="X39" s="142">
        <v>0</v>
      </c>
      <c r="Y39" s="142">
        <v>0</v>
      </c>
      <c r="Z39" s="142">
        <v>0</v>
      </c>
      <c r="AA39" s="142">
        <v>0</v>
      </c>
      <c r="AB39" s="142">
        <v>2100</v>
      </c>
      <c r="AC39" s="142">
        <v>0</v>
      </c>
      <c r="AD39" s="142">
        <v>0</v>
      </c>
      <c r="AE39" s="143">
        <v>0</v>
      </c>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row>
    <row r="40" spans="1:241" ht="16.899999999999999" customHeight="1">
      <c r="A40" s="26"/>
      <c r="B40" s="466" t="s">
        <v>64</v>
      </c>
      <c r="C40" s="43" t="s">
        <v>65</v>
      </c>
      <c r="D40" s="144">
        <v>6533</v>
      </c>
      <c r="E40" s="144">
        <v>1326</v>
      </c>
      <c r="F40" s="144">
        <v>736</v>
      </c>
      <c r="G40" s="145">
        <v>11.265880912291443</v>
      </c>
      <c r="H40" s="388"/>
      <c r="I40" s="388"/>
      <c r="J40" s="388"/>
      <c r="K40" s="388"/>
      <c r="L40" s="466" t="s">
        <v>64</v>
      </c>
      <c r="M40" s="43" t="s">
        <v>65</v>
      </c>
      <c r="N40" s="144">
        <v>1077.0999999999999</v>
      </c>
      <c r="O40" s="144">
        <v>1077</v>
      </c>
      <c r="P40" s="144">
        <v>736</v>
      </c>
      <c r="Q40" s="144">
        <v>68.331631232011887</v>
      </c>
      <c r="R40" s="144">
        <v>5455.9</v>
      </c>
      <c r="S40" s="144">
        <v>249</v>
      </c>
      <c r="T40" s="144">
        <v>0</v>
      </c>
      <c r="U40" s="145">
        <v>0</v>
      </c>
      <c r="V40" s="466" t="s">
        <v>64</v>
      </c>
      <c r="W40" s="43" t="s">
        <v>65</v>
      </c>
      <c r="X40" s="144">
        <v>0</v>
      </c>
      <c r="Y40" s="144">
        <v>0</v>
      </c>
      <c r="Z40" s="144">
        <v>0</v>
      </c>
      <c r="AA40" s="144">
        <v>0</v>
      </c>
      <c r="AB40" s="144">
        <v>0</v>
      </c>
      <c r="AC40" s="144">
        <v>0</v>
      </c>
      <c r="AD40" s="144">
        <v>0</v>
      </c>
      <c r="AE40" s="145">
        <v>0</v>
      </c>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row>
    <row r="41" spans="1:241" ht="16.899999999999999" customHeight="1">
      <c r="A41" s="26"/>
      <c r="B41" s="467"/>
      <c r="C41" s="43" t="s">
        <v>66</v>
      </c>
      <c r="D41" s="144">
        <v>2971</v>
      </c>
      <c r="E41" s="144">
        <v>272</v>
      </c>
      <c r="F41" s="144">
        <v>264</v>
      </c>
      <c r="G41" s="145">
        <v>8.8858970043756322</v>
      </c>
      <c r="H41" s="388"/>
      <c r="I41" s="388"/>
      <c r="J41" s="388"/>
      <c r="K41" s="388"/>
      <c r="L41" s="467"/>
      <c r="M41" s="43" t="s">
        <v>66</v>
      </c>
      <c r="N41" s="144">
        <v>242.5</v>
      </c>
      <c r="O41" s="144">
        <v>272</v>
      </c>
      <c r="P41" s="144">
        <v>264</v>
      </c>
      <c r="Q41" s="144">
        <v>108.8659793814433</v>
      </c>
      <c r="R41" s="144">
        <v>2728.5</v>
      </c>
      <c r="S41" s="144">
        <v>0</v>
      </c>
      <c r="T41" s="144">
        <v>0</v>
      </c>
      <c r="U41" s="145">
        <v>0</v>
      </c>
      <c r="V41" s="467"/>
      <c r="W41" s="43" t="s">
        <v>66</v>
      </c>
      <c r="X41" s="144">
        <v>0</v>
      </c>
      <c r="Y41" s="144">
        <v>0</v>
      </c>
      <c r="Z41" s="144">
        <v>0</v>
      </c>
      <c r="AA41" s="144">
        <v>0</v>
      </c>
      <c r="AB41" s="144">
        <v>0</v>
      </c>
      <c r="AC41" s="144">
        <v>0</v>
      </c>
      <c r="AD41" s="144">
        <v>0</v>
      </c>
      <c r="AE41" s="145">
        <v>0</v>
      </c>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row>
    <row r="42" spans="1:241" ht="16.899999999999999" customHeight="1">
      <c r="A42" s="26"/>
      <c r="B42" s="467"/>
      <c r="C42" s="43" t="s">
        <v>67</v>
      </c>
      <c r="D42" s="144">
        <v>2985</v>
      </c>
      <c r="E42" s="144">
        <v>335</v>
      </c>
      <c r="F42" s="144">
        <v>233</v>
      </c>
      <c r="G42" s="145">
        <v>7.8056951423785588</v>
      </c>
      <c r="H42" s="388"/>
      <c r="I42" s="388"/>
      <c r="J42" s="388"/>
      <c r="K42" s="388"/>
      <c r="L42" s="467"/>
      <c r="M42" s="43" t="s">
        <v>67</v>
      </c>
      <c r="N42" s="144">
        <v>335.6</v>
      </c>
      <c r="O42" s="144">
        <v>240</v>
      </c>
      <c r="P42" s="144">
        <v>178</v>
      </c>
      <c r="Q42" s="144">
        <v>53.039332538736581</v>
      </c>
      <c r="R42" s="144">
        <v>2649.4</v>
      </c>
      <c r="S42" s="144">
        <v>95</v>
      </c>
      <c r="T42" s="144">
        <v>55</v>
      </c>
      <c r="U42" s="145">
        <v>2.0759417226541856</v>
      </c>
      <c r="V42" s="467"/>
      <c r="W42" s="43" t="s">
        <v>67</v>
      </c>
      <c r="X42" s="144">
        <v>0</v>
      </c>
      <c r="Y42" s="144">
        <v>0</v>
      </c>
      <c r="Z42" s="144">
        <v>0</v>
      </c>
      <c r="AA42" s="144">
        <v>0</v>
      </c>
      <c r="AB42" s="144">
        <v>0</v>
      </c>
      <c r="AC42" s="144">
        <v>0</v>
      </c>
      <c r="AD42" s="144">
        <v>0</v>
      </c>
      <c r="AE42" s="145">
        <v>0</v>
      </c>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row>
    <row r="43" spans="1:241" ht="16.899999999999999" customHeight="1">
      <c r="A43" s="26"/>
      <c r="B43" s="467"/>
      <c r="C43" s="43" t="s">
        <v>68</v>
      </c>
      <c r="D43" s="144">
        <v>3863</v>
      </c>
      <c r="E43" s="144">
        <v>225</v>
      </c>
      <c r="F43" s="144">
        <v>101</v>
      </c>
      <c r="G43" s="145">
        <v>2.6145482785399947</v>
      </c>
      <c r="H43" s="388"/>
      <c r="I43" s="388"/>
      <c r="J43" s="388"/>
      <c r="K43" s="388"/>
      <c r="L43" s="467"/>
      <c r="M43" s="43" t="s">
        <v>68</v>
      </c>
      <c r="N43" s="144">
        <v>161.80000000000001</v>
      </c>
      <c r="O43" s="144">
        <v>126</v>
      </c>
      <c r="P43" s="144">
        <v>70</v>
      </c>
      <c r="Q43" s="144">
        <v>43.263288009888754</v>
      </c>
      <c r="R43" s="144">
        <v>3701.2</v>
      </c>
      <c r="S43" s="144">
        <v>99</v>
      </c>
      <c r="T43" s="144">
        <v>31</v>
      </c>
      <c r="U43" s="145">
        <v>0.83756619474764948</v>
      </c>
      <c r="V43" s="467"/>
      <c r="W43" s="43" t="s">
        <v>68</v>
      </c>
      <c r="X43" s="144">
        <v>0</v>
      </c>
      <c r="Y43" s="144">
        <v>0</v>
      </c>
      <c r="Z43" s="144">
        <v>0</v>
      </c>
      <c r="AA43" s="144">
        <v>0</v>
      </c>
      <c r="AB43" s="144">
        <v>0</v>
      </c>
      <c r="AC43" s="144">
        <v>0</v>
      </c>
      <c r="AD43" s="144">
        <v>0</v>
      </c>
      <c r="AE43" s="145">
        <v>0</v>
      </c>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row>
    <row r="44" spans="1:241" ht="16.899999999999999" customHeight="1">
      <c r="A44" s="26"/>
      <c r="B44" s="468"/>
      <c r="C44" s="33" t="s">
        <v>34</v>
      </c>
      <c r="D44" s="142">
        <v>16352</v>
      </c>
      <c r="E44" s="142">
        <v>2158</v>
      </c>
      <c r="F44" s="142">
        <v>1334</v>
      </c>
      <c r="G44" s="143">
        <v>8.1580234833659482</v>
      </c>
      <c r="H44" s="388"/>
      <c r="I44" s="388"/>
      <c r="J44" s="388"/>
      <c r="K44" s="388"/>
      <c r="L44" s="468"/>
      <c r="M44" s="33" t="s">
        <v>34</v>
      </c>
      <c r="N44" s="142">
        <v>1816.9999999999998</v>
      </c>
      <c r="O44" s="142">
        <v>1715</v>
      </c>
      <c r="P44" s="142">
        <v>1248</v>
      </c>
      <c r="Q44" s="142">
        <v>68.684645019262518</v>
      </c>
      <c r="R44" s="142">
        <v>14535</v>
      </c>
      <c r="S44" s="142">
        <v>443</v>
      </c>
      <c r="T44" s="142">
        <v>86</v>
      </c>
      <c r="U44" s="143">
        <v>0.59167526659786729</v>
      </c>
      <c r="V44" s="468"/>
      <c r="W44" s="33" t="s">
        <v>34</v>
      </c>
      <c r="X44" s="142">
        <v>0</v>
      </c>
      <c r="Y44" s="142">
        <v>0</v>
      </c>
      <c r="Z44" s="142">
        <v>0</v>
      </c>
      <c r="AA44" s="142">
        <v>0</v>
      </c>
      <c r="AB44" s="142">
        <v>0</v>
      </c>
      <c r="AC44" s="142">
        <v>0</v>
      </c>
      <c r="AD44" s="142">
        <v>0</v>
      </c>
      <c r="AE44" s="143">
        <v>0</v>
      </c>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row>
    <row r="45" spans="1:241" ht="16.899999999999999" customHeight="1">
      <c r="A45" s="26"/>
      <c r="B45" s="44" t="s">
        <v>69</v>
      </c>
      <c r="C45" s="33" t="s">
        <v>70</v>
      </c>
      <c r="D45" s="140">
        <v>4904</v>
      </c>
      <c r="E45" s="140">
        <v>1692</v>
      </c>
      <c r="F45" s="140">
        <v>1605</v>
      </c>
      <c r="G45" s="141">
        <v>32.728384991843399</v>
      </c>
      <c r="H45" s="388"/>
      <c r="I45" s="388"/>
      <c r="J45" s="388"/>
      <c r="K45" s="388"/>
      <c r="L45" s="44" t="s">
        <v>69</v>
      </c>
      <c r="M45" s="33" t="s">
        <v>70</v>
      </c>
      <c r="N45" s="140">
        <v>1435</v>
      </c>
      <c r="O45" s="140">
        <v>1451</v>
      </c>
      <c r="P45" s="140">
        <v>1378</v>
      </c>
      <c r="Q45" s="140">
        <v>96.027874564459921</v>
      </c>
      <c r="R45" s="140">
        <v>3469</v>
      </c>
      <c r="S45" s="140">
        <v>241</v>
      </c>
      <c r="T45" s="140">
        <v>227</v>
      </c>
      <c r="U45" s="141">
        <v>6.5436725281060832</v>
      </c>
      <c r="V45" s="44" t="s">
        <v>69</v>
      </c>
      <c r="W45" s="33" t="s">
        <v>70</v>
      </c>
      <c r="X45" s="140">
        <v>0</v>
      </c>
      <c r="Y45" s="140">
        <v>0</v>
      </c>
      <c r="Z45" s="140">
        <v>0</v>
      </c>
      <c r="AA45" s="140">
        <v>0</v>
      </c>
      <c r="AB45" s="140">
        <v>0</v>
      </c>
      <c r="AC45" s="140">
        <v>0</v>
      </c>
      <c r="AD45" s="140">
        <v>0</v>
      </c>
      <c r="AE45" s="141">
        <v>0</v>
      </c>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row>
    <row r="46" spans="1:241" ht="16.899999999999999" customHeight="1">
      <c r="A46" s="26"/>
      <c r="B46" s="44" t="s">
        <v>71</v>
      </c>
      <c r="C46" s="33" t="s">
        <v>72</v>
      </c>
      <c r="D46" s="142">
        <v>5855</v>
      </c>
      <c r="E46" s="142">
        <v>805</v>
      </c>
      <c r="F46" s="142">
        <v>398</v>
      </c>
      <c r="G46" s="143">
        <v>6.7976088812980358</v>
      </c>
      <c r="H46" s="388"/>
      <c r="I46" s="388"/>
      <c r="J46" s="388"/>
      <c r="K46" s="388"/>
      <c r="L46" s="44" t="s">
        <v>71</v>
      </c>
      <c r="M46" s="33" t="s">
        <v>72</v>
      </c>
      <c r="N46" s="142">
        <v>805.1</v>
      </c>
      <c r="O46" s="142">
        <v>805</v>
      </c>
      <c r="P46" s="142">
        <v>398</v>
      </c>
      <c r="Q46" s="142">
        <v>49.434852813315118</v>
      </c>
      <c r="R46" s="142">
        <v>5049.8999999999996</v>
      </c>
      <c r="S46" s="142">
        <v>0</v>
      </c>
      <c r="T46" s="142">
        <v>0</v>
      </c>
      <c r="U46" s="143">
        <v>0</v>
      </c>
      <c r="V46" s="44" t="s">
        <v>71</v>
      </c>
      <c r="W46" s="33" t="s">
        <v>72</v>
      </c>
      <c r="X46" s="142">
        <v>0</v>
      </c>
      <c r="Y46" s="142">
        <v>0</v>
      </c>
      <c r="Z46" s="142">
        <v>0</v>
      </c>
      <c r="AA46" s="142">
        <v>0</v>
      </c>
      <c r="AB46" s="142">
        <v>0</v>
      </c>
      <c r="AC46" s="142">
        <v>0</v>
      </c>
      <c r="AD46" s="142">
        <v>0</v>
      </c>
      <c r="AE46" s="143">
        <v>0</v>
      </c>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row>
    <row r="47" spans="1:241" ht="16.899999999999999" customHeight="1">
      <c r="A47" s="26"/>
      <c r="B47" s="57" t="s">
        <v>73</v>
      </c>
      <c r="C47" s="33" t="s">
        <v>74</v>
      </c>
      <c r="D47" s="142">
        <v>6749</v>
      </c>
      <c r="E47" s="142">
        <v>1562</v>
      </c>
      <c r="F47" s="142">
        <v>1298</v>
      </c>
      <c r="G47" s="143">
        <v>19.232478885760855</v>
      </c>
      <c r="H47" s="388"/>
      <c r="I47" s="388"/>
      <c r="J47" s="388"/>
      <c r="K47" s="388"/>
      <c r="L47" s="57" t="s">
        <v>73</v>
      </c>
      <c r="M47" s="33" t="s">
        <v>74</v>
      </c>
      <c r="N47" s="142">
        <v>1487</v>
      </c>
      <c r="O47" s="142">
        <v>1487</v>
      </c>
      <c r="P47" s="142">
        <v>1298</v>
      </c>
      <c r="Q47" s="142">
        <v>87.289845326160048</v>
      </c>
      <c r="R47" s="142">
        <v>5262</v>
      </c>
      <c r="S47" s="142">
        <v>75</v>
      </c>
      <c r="T47" s="142">
        <v>0</v>
      </c>
      <c r="U47" s="143">
        <v>0</v>
      </c>
      <c r="V47" s="57" t="s">
        <v>73</v>
      </c>
      <c r="W47" s="33" t="s">
        <v>74</v>
      </c>
      <c r="X47" s="142">
        <v>0</v>
      </c>
      <c r="Y47" s="142">
        <v>0</v>
      </c>
      <c r="Z47" s="142">
        <v>0</v>
      </c>
      <c r="AA47" s="142">
        <v>0</v>
      </c>
      <c r="AB47" s="142">
        <v>0</v>
      </c>
      <c r="AC47" s="142">
        <v>0</v>
      </c>
      <c r="AD47" s="142">
        <v>0</v>
      </c>
      <c r="AE47" s="143">
        <v>0</v>
      </c>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row>
    <row r="48" spans="1:241" ht="16.899999999999999" customHeight="1">
      <c r="A48" s="26"/>
      <c r="B48" s="459" t="s">
        <v>75</v>
      </c>
      <c r="C48" s="43" t="s">
        <v>76</v>
      </c>
      <c r="D48" s="144">
        <v>4555</v>
      </c>
      <c r="E48" s="144">
        <v>5108</v>
      </c>
      <c r="F48" s="144">
        <v>1707</v>
      </c>
      <c r="G48" s="145">
        <v>37.475301866081232</v>
      </c>
      <c r="H48" s="388"/>
      <c r="I48" s="388"/>
      <c r="J48" s="388"/>
      <c r="K48" s="388"/>
      <c r="L48" s="459" t="s">
        <v>75</v>
      </c>
      <c r="M48" s="43" t="s">
        <v>76</v>
      </c>
      <c r="N48" s="144">
        <v>2521</v>
      </c>
      <c r="O48" s="144">
        <v>4277</v>
      </c>
      <c r="P48" s="144">
        <v>1680</v>
      </c>
      <c r="Q48" s="144">
        <v>66.640222134073781</v>
      </c>
      <c r="R48" s="144">
        <v>2034</v>
      </c>
      <c r="S48" s="144">
        <v>831</v>
      </c>
      <c r="T48" s="144">
        <v>27</v>
      </c>
      <c r="U48" s="145">
        <v>1.3274336283185841</v>
      </c>
      <c r="V48" s="459" t="s">
        <v>75</v>
      </c>
      <c r="W48" s="43" t="s">
        <v>76</v>
      </c>
      <c r="X48" s="144">
        <v>0</v>
      </c>
      <c r="Y48" s="144">
        <v>0</v>
      </c>
      <c r="Z48" s="144">
        <v>0</v>
      </c>
      <c r="AA48" s="144">
        <v>0</v>
      </c>
      <c r="AB48" s="144">
        <v>0</v>
      </c>
      <c r="AC48" s="144">
        <v>0</v>
      </c>
      <c r="AD48" s="144">
        <v>0</v>
      </c>
      <c r="AE48" s="145">
        <v>0</v>
      </c>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row>
    <row r="49" spans="1:241" ht="16.899999999999999" customHeight="1">
      <c r="A49" s="26"/>
      <c r="B49" s="460"/>
      <c r="C49" s="43" t="s">
        <v>77</v>
      </c>
      <c r="D49" s="144">
        <v>1480</v>
      </c>
      <c r="E49" s="144">
        <v>541</v>
      </c>
      <c r="F49" s="144">
        <v>510</v>
      </c>
      <c r="G49" s="145">
        <v>34.45945945945946</v>
      </c>
      <c r="H49" s="388"/>
      <c r="I49" s="388"/>
      <c r="J49" s="388"/>
      <c r="K49" s="388"/>
      <c r="L49" s="460"/>
      <c r="M49" s="43" t="s">
        <v>77</v>
      </c>
      <c r="N49" s="144">
        <v>569.29999999999995</v>
      </c>
      <c r="O49" s="144">
        <v>515</v>
      </c>
      <c r="P49" s="144">
        <v>494</v>
      </c>
      <c r="Q49" s="144">
        <v>86.773230282803453</v>
      </c>
      <c r="R49" s="144">
        <v>910.7</v>
      </c>
      <c r="S49" s="144">
        <v>26</v>
      </c>
      <c r="T49" s="144">
        <v>16</v>
      </c>
      <c r="U49" s="145">
        <v>1.7568903041616339</v>
      </c>
      <c r="V49" s="460"/>
      <c r="W49" s="43" t="s">
        <v>77</v>
      </c>
      <c r="X49" s="144">
        <v>0</v>
      </c>
      <c r="Y49" s="144">
        <v>0</v>
      </c>
      <c r="Z49" s="144">
        <v>0</v>
      </c>
      <c r="AA49" s="144">
        <v>0</v>
      </c>
      <c r="AB49" s="144">
        <v>0</v>
      </c>
      <c r="AC49" s="144">
        <v>0</v>
      </c>
      <c r="AD49" s="144">
        <v>0</v>
      </c>
      <c r="AE49" s="145">
        <v>0</v>
      </c>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row>
    <row r="50" spans="1:241" ht="16.899999999999999" customHeight="1">
      <c r="A50" s="26"/>
      <c r="B50" s="461"/>
      <c r="C50" s="33" t="s">
        <v>34</v>
      </c>
      <c r="D50" s="142">
        <v>6035</v>
      </c>
      <c r="E50" s="142">
        <v>5649</v>
      </c>
      <c r="F50" s="142">
        <v>2217</v>
      </c>
      <c r="G50" s="143">
        <v>36.735708367854187</v>
      </c>
      <c r="H50" s="388"/>
      <c r="I50" s="388"/>
      <c r="J50" s="388"/>
      <c r="K50" s="388"/>
      <c r="L50" s="461"/>
      <c r="M50" s="33" t="s">
        <v>34</v>
      </c>
      <c r="N50" s="142">
        <v>3090.3</v>
      </c>
      <c r="O50" s="142">
        <v>4792</v>
      </c>
      <c r="P50" s="142">
        <v>2174</v>
      </c>
      <c r="Q50" s="142">
        <v>70.349157039769594</v>
      </c>
      <c r="R50" s="142">
        <v>2944.7</v>
      </c>
      <c r="S50" s="142">
        <v>857</v>
      </c>
      <c r="T50" s="142">
        <v>43</v>
      </c>
      <c r="U50" s="143">
        <v>1.4602506197575307</v>
      </c>
      <c r="V50" s="461"/>
      <c r="W50" s="33" t="s">
        <v>34</v>
      </c>
      <c r="X50" s="142">
        <v>0</v>
      </c>
      <c r="Y50" s="142">
        <v>0</v>
      </c>
      <c r="Z50" s="142">
        <v>0</v>
      </c>
      <c r="AA50" s="142">
        <v>0</v>
      </c>
      <c r="AB50" s="142">
        <v>0</v>
      </c>
      <c r="AC50" s="142">
        <v>0</v>
      </c>
      <c r="AD50" s="142">
        <v>0</v>
      </c>
      <c r="AE50" s="143">
        <v>0</v>
      </c>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row>
    <row r="51" spans="1:241" ht="16.899999999999999" customHeight="1">
      <c r="A51" s="26"/>
      <c r="B51" s="44" t="s">
        <v>78</v>
      </c>
      <c r="C51" s="33" t="s">
        <v>79</v>
      </c>
      <c r="D51" s="142">
        <v>4474</v>
      </c>
      <c r="E51" s="142">
        <v>1584</v>
      </c>
      <c r="F51" s="142">
        <v>1483</v>
      </c>
      <c r="G51" s="143">
        <v>33.147071971390254</v>
      </c>
      <c r="H51" s="388"/>
      <c r="I51" s="388"/>
      <c r="J51" s="388"/>
      <c r="K51" s="388"/>
      <c r="L51" s="44" t="s">
        <v>78</v>
      </c>
      <c r="M51" s="33" t="s">
        <v>79</v>
      </c>
      <c r="N51" s="142">
        <v>1568.4</v>
      </c>
      <c r="O51" s="142">
        <v>1568</v>
      </c>
      <c r="P51" s="142">
        <v>1480</v>
      </c>
      <c r="Q51" s="142">
        <v>94.363682733996427</v>
      </c>
      <c r="R51" s="142">
        <v>2905.6</v>
      </c>
      <c r="S51" s="142">
        <v>16</v>
      </c>
      <c r="T51" s="142">
        <v>3</v>
      </c>
      <c r="U51" s="143">
        <v>0.10324889867841409</v>
      </c>
      <c r="V51" s="44" t="s">
        <v>78</v>
      </c>
      <c r="W51" s="33" t="s">
        <v>79</v>
      </c>
      <c r="X51" s="142">
        <v>0</v>
      </c>
      <c r="Y51" s="142">
        <v>0</v>
      </c>
      <c r="Z51" s="142">
        <v>0</v>
      </c>
      <c r="AA51" s="142">
        <v>0</v>
      </c>
      <c r="AB51" s="142">
        <v>0</v>
      </c>
      <c r="AC51" s="142">
        <v>0</v>
      </c>
      <c r="AD51" s="142">
        <v>0</v>
      </c>
      <c r="AE51" s="143">
        <v>0</v>
      </c>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row>
    <row r="52" spans="1:241" ht="16.899999999999999" customHeight="1">
      <c r="A52" s="26"/>
      <c r="B52" s="44" t="s">
        <v>80</v>
      </c>
      <c r="C52" s="33" t="s">
        <v>81</v>
      </c>
      <c r="D52" s="142">
        <v>2526</v>
      </c>
      <c r="E52" s="142">
        <v>1365</v>
      </c>
      <c r="F52" s="142">
        <v>625</v>
      </c>
      <c r="G52" s="143">
        <v>24.742676167854317</v>
      </c>
      <c r="H52" s="388"/>
      <c r="I52" s="388"/>
      <c r="J52" s="388"/>
      <c r="K52" s="388"/>
      <c r="L52" s="44" t="s">
        <v>80</v>
      </c>
      <c r="M52" s="33" t="s">
        <v>81</v>
      </c>
      <c r="N52" s="142">
        <v>819</v>
      </c>
      <c r="O52" s="142">
        <v>1240</v>
      </c>
      <c r="P52" s="142">
        <v>625</v>
      </c>
      <c r="Q52" s="142">
        <v>76.312576312576311</v>
      </c>
      <c r="R52" s="142">
        <v>1707</v>
      </c>
      <c r="S52" s="142">
        <v>125</v>
      </c>
      <c r="T52" s="142">
        <v>0</v>
      </c>
      <c r="U52" s="143">
        <v>0</v>
      </c>
      <c r="V52" s="44" t="s">
        <v>80</v>
      </c>
      <c r="W52" s="33" t="s">
        <v>81</v>
      </c>
      <c r="X52" s="142">
        <v>0</v>
      </c>
      <c r="Y52" s="142">
        <v>0</v>
      </c>
      <c r="Z52" s="142">
        <v>0</v>
      </c>
      <c r="AA52" s="142">
        <v>0</v>
      </c>
      <c r="AB52" s="142">
        <v>0</v>
      </c>
      <c r="AC52" s="142">
        <v>0</v>
      </c>
      <c r="AD52" s="142">
        <v>0</v>
      </c>
      <c r="AE52" s="143">
        <v>0</v>
      </c>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row>
    <row r="53" spans="1:241" ht="16.899999999999999" customHeight="1">
      <c r="A53" s="26"/>
      <c r="B53" s="57" t="s">
        <v>82</v>
      </c>
      <c r="C53" s="33" t="s">
        <v>3106</v>
      </c>
      <c r="D53" s="142">
        <v>8240</v>
      </c>
      <c r="E53" s="142">
        <v>2518</v>
      </c>
      <c r="F53" s="142">
        <v>1524</v>
      </c>
      <c r="G53" s="143">
        <v>18.49514563106796</v>
      </c>
      <c r="H53" s="388"/>
      <c r="I53" s="388"/>
      <c r="J53" s="388"/>
      <c r="K53" s="388"/>
      <c r="L53" s="57" t="s">
        <v>82</v>
      </c>
      <c r="M53" s="33" t="s">
        <v>3106</v>
      </c>
      <c r="N53" s="142">
        <v>1929.3</v>
      </c>
      <c r="O53" s="142">
        <v>1916</v>
      </c>
      <c r="P53" s="142">
        <v>1347</v>
      </c>
      <c r="Q53" s="142">
        <v>69.818068729591047</v>
      </c>
      <c r="R53" s="142">
        <v>6310.7</v>
      </c>
      <c r="S53" s="142">
        <v>602</v>
      </c>
      <c r="T53" s="142">
        <v>177</v>
      </c>
      <c r="U53" s="143">
        <v>2.8047601692363764</v>
      </c>
      <c r="V53" s="57" t="s">
        <v>82</v>
      </c>
      <c r="W53" s="33" t="s">
        <v>3106</v>
      </c>
      <c r="X53" s="142">
        <v>0</v>
      </c>
      <c r="Y53" s="142">
        <v>0</v>
      </c>
      <c r="Z53" s="142">
        <v>0</v>
      </c>
      <c r="AA53" s="142">
        <v>0</v>
      </c>
      <c r="AB53" s="142">
        <v>0</v>
      </c>
      <c r="AC53" s="142">
        <v>0</v>
      </c>
      <c r="AD53" s="142">
        <v>0</v>
      </c>
      <c r="AE53" s="143">
        <v>0</v>
      </c>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row>
    <row r="54" spans="1:241" ht="16.899999999999999" customHeight="1">
      <c r="A54" s="26"/>
      <c r="B54" s="44" t="s">
        <v>84</v>
      </c>
      <c r="C54" s="33" t="s">
        <v>85</v>
      </c>
      <c r="D54" s="142">
        <v>1984</v>
      </c>
      <c r="E54" s="142">
        <v>745</v>
      </c>
      <c r="F54" s="142">
        <v>579</v>
      </c>
      <c r="G54" s="143">
        <v>29.18346774193548</v>
      </c>
      <c r="H54" s="388"/>
      <c r="I54" s="388"/>
      <c r="J54" s="388"/>
      <c r="K54" s="388"/>
      <c r="L54" s="44" t="s">
        <v>84</v>
      </c>
      <c r="M54" s="33" t="s">
        <v>85</v>
      </c>
      <c r="N54" s="142">
        <v>683</v>
      </c>
      <c r="O54" s="142">
        <v>683</v>
      </c>
      <c r="P54" s="142">
        <v>579</v>
      </c>
      <c r="Q54" s="142">
        <v>84.773060029282576</v>
      </c>
      <c r="R54" s="142">
        <v>1301</v>
      </c>
      <c r="S54" s="142">
        <v>62</v>
      </c>
      <c r="T54" s="142">
        <v>0</v>
      </c>
      <c r="U54" s="143">
        <v>0</v>
      </c>
      <c r="V54" s="44" t="s">
        <v>84</v>
      </c>
      <c r="W54" s="33" t="s">
        <v>85</v>
      </c>
      <c r="X54" s="142">
        <v>0</v>
      </c>
      <c r="Y54" s="142">
        <v>0</v>
      </c>
      <c r="Z54" s="142">
        <v>0</v>
      </c>
      <c r="AA54" s="142">
        <v>0</v>
      </c>
      <c r="AB54" s="142">
        <v>0</v>
      </c>
      <c r="AC54" s="142">
        <v>0</v>
      </c>
      <c r="AD54" s="142">
        <v>0</v>
      </c>
      <c r="AE54" s="143">
        <v>0</v>
      </c>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row>
    <row r="55" spans="1:241" ht="16.899999999999999" customHeight="1">
      <c r="A55" s="26"/>
      <c r="B55" s="459" t="s">
        <v>86</v>
      </c>
      <c r="C55" s="43" t="s">
        <v>87</v>
      </c>
      <c r="D55" s="144">
        <v>2727</v>
      </c>
      <c r="E55" s="144">
        <v>805</v>
      </c>
      <c r="F55" s="144">
        <v>732</v>
      </c>
      <c r="G55" s="145">
        <v>26.842684268426844</v>
      </c>
      <c r="H55" s="388"/>
      <c r="I55" s="388"/>
      <c r="J55" s="388"/>
      <c r="K55" s="388"/>
      <c r="L55" s="459" t="s">
        <v>86</v>
      </c>
      <c r="M55" s="43" t="s">
        <v>87</v>
      </c>
      <c r="N55" s="144">
        <v>634</v>
      </c>
      <c r="O55" s="144">
        <v>628</v>
      </c>
      <c r="P55" s="144">
        <v>568</v>
      </c>
      <c r="Q55" s="144">
        <v>89.589905362776022</v>
      </c>
      <c r="R55" s="144">
        <v>2093</v>
      </c>
      <c r="S55" s="144">
        <v>177</v>
      </c>
      <c r="T55" s="144">
        <v>164</v>
      </c>
      <c r="U55" s="145">
        <v>7.8356426182513133</v>
      </c>
      <c r="V55" s="459" t="s">
        <v>86</v>
      </c>
      <c r="W55" s="43" t="s">
        <v>87</v>
      </c>
      <c r="X55" s="144">
        <v>0</v>
      </c>
      <c r="Y55" s="144">
        <v>0</v>
      </c>
      <c r="Z55" s="144">
        <v>0</v>
      </c>
      <c r="AA55" s="144">
        <v>0</v>
      </c>
      <c r="AB55" s="144">
        <v>0</v>
      </c>
      <c r="AC55" s="144">
        <v>0</v>
      </c>
      <c r="AD55" s="144">
        <v>0</v>
      </c>
      <c r="AE55" s="145">
        <v>0</v>
      </c>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row>
    <row r="56" spans="1:241" ht="16.899999999999999" customHeight="1">
      <c r="A56" s="26"/>
      <c r="B56" s="460"/>
      <c r="C56" s="43" t="s">
        <v>3073</v>
      </c>
      <c r="D56" s="144">
        <v>2488</v>
      </c>
      <c r="E56" s="144">
        <v>628</v>
      </c>
      <c r="F56" s="144">
        <v>411</v>
      </c>
      <c r="G56" s="145">
        <v>16.519292604501608</v>
      </c>
      <c r="H56" s="388"/>
      <c r="I56" s="388"/>
      <c r="J56" s="388"/>
      <c r="K56" s="388"/>
      <c r="L56" s="460"/>
      <c r="M56" s="43" t="s">
        <v>3073</v>
      </c>
      <c r="N56" s="144">
        <v>544.70000000000005</v>
      </c>
      <c r="O56" s="144">
        <v>545</v>
      </c>
      <c r="P56" s="144">
        <v>408</v>
      </c>
      <c r="Q56" s="144">
        <v>74.903616669726446</v>
      </c>
      <c r="R56" s="144">
        <v>1943.3</v>
      </c>
      <c r="S56" s="144">
        <v>83</v>
      </c>
      <c r="T56" s="144">
        <v>3</v>
      </c>
      <c r="U56" s="145">
        <v>0.15437657592754592</v>
      </c>
      <c r="V56" s="460"/>
      <c r="W56" s="43" t="s">
        <v>3073</v>
      </c>
      <c r="X56" s="144">
        <v>0</v>
      </c>
      <c r="Y56" s="144">
        <v>0</v>
      </c>
      <c r="Z56" s="144">
        <v>0</v>
      </c>
      <c r="AA56" s="144">
        <v>0</v>
      </c>
      <c r="AB56" s="144">
        <v>0</v>
      </c>
      <c r="AC56" s="144">
        <v>0</v>
      </c>
      <c r="AD56" s="144">
        <v>0</v>
      </c>
      <c r="AE56" s="145">
        <v>0</v>
      </c>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row>
    <row r="57" spans="1:241" ht="16.899999999999999" customHeight="1">
      <c r="A57" s="26"/>
      <c r="B57" s="461"/>
      <c r="C57" s="33" t="s">
        <v>34</v>
      </c>
      <c r="D57" s="142">
        <v>5215</v>
      </c>
      <c r="E57" s="142">
        <v>1433</v>
      </c>
      <c r="F57" s="142">
        <v>1143</v>
      </c>
      <c r="G57" s="143">
        <v>21.917545541706616</v>
      </c>
      <c r="H57" s="388"/>
      <c r="I57" s="388"/>
      <c r="J57" s="388"/>
      <c r="K57" s="388"/>
      <c r="L57" s="461"/>
      <c r="M57" s="33" t="s">
        <v>34</v>
      </c>
      <c r="N57" s="142">
        <v>1178.7</v>
      </c>
      <c r="O57" s="142">
        <v>1173</v>
      </c>
      <c r="P57" s="142">
        <v>976</v>
      </c>
      <c r="Q57" s="142">
        <v>82.803088147959613</v>
      </c>
      <c r="R57" s="142">
        <v>4036.3</v>
      </c>
      <c r="S57" s="142">
        <v>260</v>
      </c>
      <c r="T57" s="142">
        <v>167</v>
      </c>
      <c r="U57" s="143">
        <v>4.137452617496221</v>
      </c>
      <c r="V57" s="461"/>
      <c r="W57" s="33" t="s">
        <v>34</v>
      </c>
      <c r="X57" s="142">
        <v>0</v>
      </c>
      <c r="Y57" s="142">
        <v>0</v>
      </c>
      <c r="Z57" s="142">
        <v>0</v>
      </c>
      <c r="AA57" s="142">
        <v>0</v>
      </c>
      <c r="AB57" s="142">
        <v>0</v>
      </c>
      <c r="AC57" s="142">
        <v>0</v>
      </c>
      <c r="AD57" s="142">
        <v>0</v>
      </c>
      <c r="AE57" s="143">
        <v>0</v>
      </c>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row>
    <row r="58" spans="1:241" ht="16.899999999999999" customHeight="1">
      <c r="A58" s="26"/>
      <c r="B58" s="459" t="s">
        <v>89</v>
      </c>
      <c r="C58" s="43" t="s">
        <v>90</v>
      </c>
      <c r="D58" s="146">
        <v>4097</v>
      </c>
      <c r="E58" s="146">
        <v>1035</v>
      </c>
      <c r="F58" s="146">
        <v>791</v>
      </c>
      <c r="G58" s="147">
        <v>19.306809860873813</v>
      </c>
      <c r="H58" s="388"/>
      <c r="I58" s="388"/>
      <c r="J58" s="388"/>
      <c r="K58" s="388"/>
      <c r="L58" s="459" t="s">
        <v>89</v>
      </c>
      <c r="M58" s="43" t="s">
        <v>90</v>
      </c>
      <c r="N58" s="146">
        <v>1035.0999999999999</v>
      </c>
      <c r="O58" s="146">
        <v>1035</v>
      </c>
      <c r="P58" s="146">
        <v>791</v>
      </c>
      <c r="Q58" s="146">
        <v>76.417737416674726</v>
      </c>
      <c r="R58" s="146">
        <v>3061.9</v>
      </c>
      <c r="S58" s="146">
        <v>0</v>
      </c>
      <c r="T58" s="146">
        <v>0</v>
      </c>
      <c r="U58" s="147">
        <v>0</v>
      </c>
      <c r="V58" s="459" t="s">
        <v>89</v>
      </c>
      <c r="W58" s="43" t="s">
        <v>90</v>
      </c>
      <c r="X58" s="146">
        <v>0</v>
      </c>
      <c r="Y58" s="146">
        <v>0</v>
      </c>
      <c r="Z58" s="146">
        <v>0</v>
      </c>
      <c r="AA58" s="146">
        <v>0</v>
      </c>
      <c r="AB58" s="146">
        <v>0</v>
      </c>
      <c r="AC58" s="146">
        <v>0</v>
      </c>
      <c r="AD58" s="146">
        <v>0</v>
      </c>
      <c r="AE58" s="147">
        <v>0</v>
      </c>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row>
    <row r="59" spans="1:241" ht="16.899999999999999" customHeight="1">
      <c r="A59" s="26"/>
      <c r="B59" s="460"/>
      <c r="C59" s="43" t="s">
        <v>91</v>
      </c>
      <c r="D59" s="146">
        <v>1773</v>
      </c>
      <c r="E59" s="146">
        <v>733</v>
      </c>
      <c r="F59" s="146">
        <v>499</v>
      </c>
      <c r="G59" s="147">
        <v>28.144388042865199</v>
      </c>
      <c r="H59" s="388"/>
      <c r="I59" s="388"/>
      <c r="J59" s="388"/>
      <c r="K59" s="388"/>
      <c r="L59" s="460"/>
      <c r="M59" s="43" t="s">
        <v>91</v>
      </c>
      <c r="N59" s="146">
        <v>721.1</v>
      </c>
      <c r="O59" s="146">
        <v>733</v>
      </c>
      <c r="P59" s="146">
        <v>499</v>
      </c>
      <c r="Q59" s="146">
        <v>69.199833587574531</v>
      </c>
      <c r="R59" s="146">
        <v>1051.9000000000001</v>
      </c>
      <c r="S59" s="146">
        <v>0</v>
      </c>
      <c r="T59" s="146">
        <v>0</v>
      </c>
      <c r="U59" s="147">
        <v>0</v>
      </c>
      <c r="V59" s="460"/>
      <c r="W59" s="43" t="s">
        <v>91</v>
      </c>
      <c r="X59" s="146">
        <v>0</v>
      </c>
      <c r="Y59" s="146">
        <v>0</v>
      </c>
      <c r="Z59" s="146">
        <v>0</v>
      </c>
      <c r="AA59" s="146">
        <v>0</v>
      </c>
      <c r="AB59" s="146">
        <v>0</v>
      </c>
      <c r="AC59" s="146">
        <v>0</v>
      </c>
      <c r="AD59" s="146">
        <v>0</v>
      </c>
      <c r="AE59" s="147">
        <v>0</v>
      </c>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row>
    <row r="60" spans="1:241" ht="16.899999999999999" customHeight="1">
      <c r="A60" s="26"/>
      <c r="B60" s="461"/>
      <c r="C60" s="33" t="s">
        <v>34</v>
      </c>
      <c r="D60" s="142">
        <v>5870</v>
      </c>
      <c r="E60" s="142">
        <v>1768</v>
      </c>
      <c r="F60" s="142">
        <v>1290</v>
      </c>
      <c r="G60" s="143">
        <v>21.976149914821125</v>
      </c>
      <c r="H60" s="388"/>
      <c r="I60" s="388"/>
      <c r="J60" s="388"/>
      <c r="K60" s="388"/>
      <c r="L60" s="461"/>
      <c r="M60" s="33" t="s">
        <v>34</v>
      </c>
      <c r="N60" s="142">
        <v>1756.1999999999998</v>
      </c>
      <c r="O60" s="142">
        <v>1768</v>
      </c>
      <c r="P60" s="142">
        <v>1290</v>
      </c>
      <c r="Q60" s="142">
        <v>73.454048513836696</v>
      </c>
      <c r="R60" s="142">
        <v>4113.8</v>
      </c>
      <c r="S60" s="142">
        <v>0</v>
      </c>
      <c r="T60" s="142">
        <v>0</v>
      </c>
      <c r="U60" s="143">
        <v>0</v>
      </c>
      <c r="V60" s="461"/>
      <c r="W60" s="33" t="s">
        <v>34</v>
      </c>
      <c r="X60" s="142">
        <v>0</v>
      </c>
      <c r="Y60" s="142">
        <v>0</v>
      </c>
      <c r="Z60" s="142">
        <v>0</v>
      </c>
      <c r="AA60" s="142">
        <v>0</v>
      </c>
      <c r="AB60" s="142">
        <v>0</v>
      </c>
      <c r="AC60" s="142">
        <v>0</v>
      </c>
      <c r="AD60" s="142">
        <v>0</v>
      </c>
      <c r="AE60" s="143">
        <v>0</v>
      </c>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row>
    <row r="61" spans="1:241" ht="16.899999999999999" customHeight="1">
      <c r="A61" s="26"/>
      <c r="B61" s="459" t="s">
        <v>92</v>
      </c>
      <c r="C61" s="43" t="s">
        <v>93</v>
      </c>
      <c r="D61" s="144">
        <v>3395</v>
      </c>
      <c r="E61" s="144">
        <v>527</v>
      </c>
      <c r="F61" s="144">
        <v>260</v>
      </c>
      <c r="G61" s="145">
        <v>7.6583210603829164</v>
      </c>
      <c r="H61" s="388"/>
      <c r="I61" s="388"/>
      <c r="J61" s="388"/>
      <c r="K61" s="388"/>
      <c r="L61" s="459" t="s">
        <v>92</v>
      </c>
      <c r="M61" s="43" t="s">
        <v>93</v>
      </c>
      <c r="N61" s="144">
        <v>524</v>
      </c>
      <c r="O61" s="144">
        <v>524</v>
      </c>
      <c r="P61" s="144">
        <v>257</v>
      </c>
      <c r="Q61" s="144">
        <v>49.045801526717561</v>
      </c>
      <c r="R61" s="144">
        <v>2871</v>
      </c>
      <c r="S61" s="144">
        <v>3</v>
      </c>
      <c r="T61" s="144">
        <v>3</v>
      </c>
      <c r="U61" s="145">
        <v>0.10449320794148381</v>
      </c>
      <c r="V61" s="459" t="s">
        <v>92</v>
      </c>
      <c r="W61" s="43" t="s">
        <v>93</v>
      </c>
      <c r="X61" s="144">
        <v>0</v>
      </c>
      <c r="Y61" s="144">
        <v>0</v>
      </c>
      <c r="Z61" s="144">
        <v>0</v>
      </c>
      <c r="AA61" s="144">
        <v>0</v>
      </c>
      <c r="AB61" s="144">
        <v>0</v>
      </c>
      <c r="AC61" s="144">
        <v>0</v>
      </c>
      <c r="AD61" s="144">
        <v>0</v>
      </c>
      <c r="AE61" s="145">
        <v>0</v>
      </c>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row>
    <row r="62" spans="1:241" ht="16.899999999999999" customHeight="1">
      <c r="A62" s="26"/>
      <c r="B62" s="460"/>
      <c r="C62" s="43" t="s">
        <v>94</v>
      </c>
      <c r="D62" s="144">
        <v>1595</v>
      </c>
      <c r="E62" s="144">
        <v>353</v>
      </c>
      <c r="F62" s="144">
        <v>310</v>
      </c>
      <c r="G62" s="145">
        <v>19.435736677115987</v>
      </c>
      <c r="H62" s="388"/>
      <c r="I62" s="388"/>
      <c r="J62" s="388"/>
      <c r="K62" s="388"/>
      <c r="L62" s="460"/>
      <c r="M62" s="43" t="s">
        <v>94</v>
      </c>
      <c r="N62" s="144">
        <v>344.9</v>
      </c>
      <c r="O62" s="144">
        <v>345</v>
      </c>
      <c r="P62" s="144">
        <v>310</v>
      </c>
      <c r="Q62" s="144">
        <v>89.881124963757614</v>
      </c>
      <c r="R62" s="144">
        <v>1250.0999999999999</v>
      </c>
      <c r="S62" s="144">
        <v>8</v>
      </c>
      <c r="T62" s="144">
        <v>0</v>
      </c>
      <c r="U62" s="145">
        <v>0</v>
      </c>
      <c r="V62" s="460"/>
      <c r="W62" s="43" t="s">
        <v>94</v>
      </c>
      <c r="X62" s="144">
        <v>0</v>
      </c>
      <c r="Y62" s="144">
        <v>0</v>
      </c>
      <c r="Z62" s="144">
        <v>0</v>
      </c>
      <c r="AA62" s="144">
        <v>0</v>
      </c>
      <c r="AB62" s="144">
        <v>0</v>
      </c>
      <c r="AC62" s="144">
        <v>0</v>
      </c>
      <c r="AD62" s="144">
        <v>0</v>
      </c>
      <c r="AE62" s="145">
        <v>0</v>
      </c>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row>
    <row r="63" spans="1:241" ht="16.899999999999999" customHeight="1">
      <c r="A63" s="26"/>
      <c r="B63" s="460"/>
      <c r="C63" s="43" t="s">
        <v>95</v>
      </c>
      <c r="D63" s="144">
        <v>3000</v>
      </c>
      <c r="E63" s="144">
        <v>539</v>
      </c>
      <c r="F63" s="144">
        <v>465</v>
      </c>
      <c r="G63" s="145">
        <v>15.5</v>
      </c>
      <c r="H63" s="388"/>
      <c r="I63" s="388"/>
      <c r="J63" s="388"/>
      <c r="K63" s="388"/>
      <c r="L63" s="460"/>
      <c r="M63" s="43" t="s">
        <v>95</v>
      </c>
      <c r="N63" s="144">
        <v>446</v>
      </c>
      <c r="O63" s="144">
        <v>411</v>
      </c>
      <c r="P63" s="144">
        <v>368</v>
      </c>
      <c r="Q63" s="144">
        <v>82.511210762331842</v>
      </c>
      <c r="R63" s="144">
        <v>2554</v>
      </c>
      <c r="S63" s="144">
        <v>128</v>
      </c>
      <c r="T63" s="144">
        <v>97</v>
      </c>
      <c r="U63" s="145">
        <v>3.7979639780736103</v>
      </c>
      <c r="V63" s="460"/>
      <c r="W63" s="43" t="s">
        <v>95</v>
      </c>
      <c r="X63" s="144">
        <v>0</v>
      </c>
      <c r="Y63" s="144">
        <v>0</v>
      </c>
      <c r="Z63" s="144">
        <v>0</v>
      </c>
      <c r="AA63" s="144">
        <v>0</v>
      </c>
      <c r="AB63" s="144">
        <v>0</v>
      </c>
      <c r="AC63" s="144">
        <v>0</v>
      </c>
      <c r="AD63" s="144">
        <v>0</v>
      </c>
      <c r="AE63" s="145">
        <v>0</v>
      </c>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row>
    <row r="64" spans="1:241" ht="16.899999999999999" customHeight="1">
      <c r="A64" s="26"/>
      <c r="B64" s="461"/>
      <c r="C64" s="33" t="s">
        <v>34</v>
      </c>
      <c r="D64" s="142">
        <v>7990</v>
      </c>
      <c r="E64" s="142">
        <v>1419</v>
      </c>
      <c r="F64" s="142">
        <v>1035</v>
      </c>
      <c r="G64" s="143">
        <v>12.95369211514393</v>
      </c>
      <c r="H64" s="388"/>
      <c r="I64" s="388"/>
      <c r="J64" s="388"/>
      <c r="K64" s="388"/>
      <c r="L64" s="461"/>
      <c r="M64" s="33" t="s">
        <v>34</v>
      </c>
      <c r="N64" s="142">
        <v>1314.9</v>
      </c>
      <c r="O64" s="142">
        <v>1280</v>
      </c>
      <c r="P64" s="142">
        <v>935</v>
      </c>
      <c r="Q64" s="142">
        <v>71.108069054680954</v>
      </c>
      <c r="R64" s="142">
        <v>6675.1</v>
      </c>
      <c r="S64" s="142">
        <v>139</v>
      </c>
      <c r="T64" s="142">
        <v>100</v>
      </c>
      <c r="U64" s="143">
        <v>1.4981048973049091</v>
      </c>
      <c r="V64" s="461"/>
      <c r="W64" s="33" t="s">
        <v>34</v>
      </c>
      <c r="X64" s="142">
        <v>0</v>
      </c>
      <c r="Y64" s="142">
        <v>0</v>
      </c>
      <c r="Z64" s="142">
        <v>0</v>
      </c>
      <c r="AA64" s="142">
        <v>0</v>
      </c>
      <c r="AB64" s="142">
        <v>0</v>
      </c>
      <c r="AC64" s="142">
        <v>0</v>
      </c>
      <c r="AD64" s="142">
        <v>0</v>
      </c>
      <c r="AE64" s="143">
        <v>0</v>
      </c>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row>
    <row r="65" spans="1:241" ht="16.899999999999999" customHeight="1">
      <c r="A65" s="26"/>
      <c r="B65" s="44" t="s">
        <v>96</v>
      </c>
      <c r="C65" s="58" t="s">
        <v>97</v>
      </c>
      <c r="D65" s="142">
        <v>6045</v>
      </c>
      <c r="E65" s="142">
        <v>620</v>
      </c>
      <c r="F65" s="142">
        <v>195</v>
      </c>
      <c r="G65" s="143">
        <v>3.225806451612903</v>
      </c>
      <c r="H65" s="388"/>
      <c r="I65" s="388"/>
      <c r="J65" s="388"/>
      <c r="K65" s="388"/>
      <c r="L65" s="44" t="s">
        <v>96</v>
      </c>
      <c r="M65" s="58" t="s">
        <v>97</v>
      </c>
      <c r="N65" s="142">
        <v>553.4</v>
      </c>
      <c r="O65" s="142">
        <v>553</v>
      </c>
      <c r="P65" s="142">
        <v>181</v>
      </c>
      <c r="Q65" s="142">
        <v>32.70690278279725</v>
      </c>
      <c r="R65" s="142">
        <v>5491.6</v>
      </c>
      <c r="S65" s="142">
        <v>67</v>
      </c>
      <c r="T65" s="142">
        <v>14</v>
      </c>
      <c r="U65" s="143">
        <v>0.25493480952727798</v>
      </c>
      <c r="V65" s="44" t="s">
        <v>96</v>
      </c>
      <c r="W65" s="58" t="s">
        <v>97</v>
      </c>
      <c r="X65" s="142">
        <v>0</v>
      </c>
      <c r="Y65" s="142">
        <v>0</v>
      </c>
      <c r="Z65" s="142">
        <v>0</v>
      </c>
      <c r="AA65" s="142">
        <v>0</v>
      </c>
      <c r="AB65" s="142">
        <v>0</v>
      </c>
      <c r="AC65" s="142">
        <v>0</v>
      </c>
      <c r="AD65" s="142">
        <v>0</v>
      </c>
      <c r="AE65" s="143">
        <v>0</v>
      </c>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row>
    <row r="66" spans="1:241" ht="16.5" customHeight="1">
      <c r="A66" s="26"/>
      <c r="B66" s="463" t="s">
        <v>98</v>
      </c>
      <c r="C66" s="43" t="s">
        <v>99</v>
      </c>
      <c r="D66" s="144">
        <v>3403</v>
      </c>
      <c r="E66" s="144">
        <v>428</v>
      </c>
      <c r="F66" s="144">
        <v>360</v>
      </c>
      <c r="G66" s="145">
        <v>10.57890096973259</v>
      </c>
      <c r="H66" s="388"/>
      <c r="I66" s="388"/>
      <c r="J66" s="388"/>
      <c r="K66" s="388"/>
      <c r="L66" s="463" t="s">
        <v>98</v>
      </c>
      <c r="M66" s="43" t="s">
        <v>99</v>
      </c>
      <c r="N66" s="144">
        <v>363.4</v>
      </c>
      <c r="O66" s="144">
        <v>316</v>
      </c>
      <c r="P66" s="144">
        <v>282</v>
      </c>
      <c r="Q66" s="144">
        <v>77.600440286186029</v>
      </c>
      <c r="R66" s="144">
        <v>3039.6</v>
      </c>
      <c r="S66" s="144">
        <v>112</v>
      </c>
      <c r="T66" s="144">
        <v>78</v>
      </c>
      <c r="U66" s="145">
        <v>2.5661271219897355</v>
      </c>
      <c r="V66" s="463" t="s">
        <v>98</v>
      </c>
      <c r="W66" s="43" t="s">
        <v>99</v>
      </c>
      <c r="X66" s="144">
        <v>0</v>
      </c>
      <c r="Y66" s="144">
        <v>0</v>
      </c>
      <c r="Z66" s="144">
        <v>0</v>
      </c>
      <c r="AA66" s="144">
        <v>0</v>
      </c>
      <c r="AB66" s="144">
        <v>0</v>
      </c>
      <c r="AC66" s="144">
        <v>0</v>
      </c>
      <c r="AD66" s="144">
        <v>0</v>
      </c>
      <c r="AE66" s="145">
        <v>0</v>
      </c>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row>
    <row r="67" spans="1:241" ht="16.899999999999999" customHeight="1">
      <c r="A67" s="26"/>
      <c r="B67" s="464"/>
      <c r="C67" s="43" t="s">
        <v>100</v>
      </c>
      <c r="D67" s="144">
        <v>1554</v>
      </c>
      <c r="E67" s="144">
        <v>175</v>
      </c>
      <c r="F67" s="144">
        <v>149</v>
      </c>
      <c r="G67" s="145">
        <v>9.5881595881595878</v>
      </c>
      <c r="H67" s="388"/>
      <c r="I67" s="388"/>
      <c r="J67" s="388"/>
      <c r="K67" s="388"/>
      <c r="L67" s="464"/>
      <c r="M67" s="43" t="s">
        <v>100</v>
      </c>
      <c r="N67" s="144">
        <v>170.2</v>
      </c>
      <c r="O67" s="144">
        <v>170</v>
      </c>
      <c r="P67" s="144">
        <v>145</v>
      </c>
      <c r="Q67" s="144">
        <v>85.193889541715635</v>
      </c>
      <c r="R67" s="144">
        <v>1383.8</v>
      </c>
      <c r="S67" s="144">
        <v>5</v>
      </c>
      <c r="T67" s="144">
        <v>4</v>
      </c>
      <c r="U67" s="145">
        <v>0.28905911258852435</v>
      </c>
      <c r="V67" s="464"/>
      <c r="W67" s="43" t="s">
        <v>100</v>
      </c>
      <c r="X67" s="144">
        <v>0</v>
      </c>
      <c r="Y67" s="144">
        <v>0</v>
      </c>
      <c r="Z67" s="144">
        <v>0</v>
      </c>
      <c r="AA67" s="144">
        <v>0</v>
      </c>
      <c r="AB67" s="144">
        <v>0</v>
      </c>
      <c r="AC67" s="144">
        <v>0</v>
      </c>
      <c r="AD67" s="144">
        <v>0</v>
      </c>
      <c r="AE67" s="145">
        <v>0</v>
      </c>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row>
    <row r="68" spans="1:241" ht="16.899999999999999" customHeight="1">
      <c r="A68" s="26"/>
      <c r="B68" s="464"/>
      <c r="C68" s="43" t="s">
        <v>101</v>
      </c>
      <c r="D68" s="144">
        <v>2571</v>
      </c>
      <c r="E68" s="144">
        <v>210</v>
      </c>
      <c r="F68" s="144">
        <v>170</v>
      </c>
      <c r="G68" s="145">
        <v>6.6122131466355514</v>
      </c>
      <c r="H68" s="388"/>
      <c r="I68" s="388"/>
      <c r="J68" s="388"/>
      <c r="K68" s="388"/>
      <c r="L68" s="464"/>
      <c r="M68" s="43" t="s">
        <v>101</v>
      </c>
      <c r="N68" s="144">
        <v>193.9</v>
      </c>
      <c r="O68" s="144">
        <v>210</v>
      </c>
      <c r="P68" s="144">
        <v>170</v>
      </c>
      <c r="Q68" s="144">
        <v>87.674058793192373</v>
      </c>
      <c r="R68" s="144">
        <v>2377.1</v>
      </c>
      <c r="S68" s="144">
        <v>0</v>
      </c>
      <c r="T68" s="144">
        <v>0</v>
      </c>
      <c r="U68" s="145">
        <v>0</v>
      </c>
      <c r="V68" s="464"/>
      <c r="W68" s="43" t="s">
        <v>101</v>
      </c>
      <c r="X68" s="144">
        <v>0</v>
      </c>
      <c r="Y68" s="144">
        <v>0</v>
      </c>
      <c r="Z68" s="144">
        <v>0</v>
      </c>
      <c r="AA68" s="144">
        <v>0</v>
      </c>
      <c r="AB68" s="144">
        <v>0</v>
      </c>
      <c r="AC68" s="144">
        <v>0</v>
      </c>
      <c r="AD68" s="144">
        <v>0</v>
      </c>
      <c r="AE68" s="145">
        <v>0</v>
      </c>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row>
    <row r="69" spans="1:241" ht="16.899999999999999" customHeight="1">
      <c r="A69" s="26"/>
      <c r="B69" s="465"/>
      <c r="C69" s="33" t="s">
        <v>34</v>
      </c>
      <c r="D69" s="142">
        <v>7528</v>
      </c>
      <c r="E69" s="142">
        <v>813</v>
      </c>
      <c r="F69" s="142">
        <v>679</v>
      </c>
      <c r="G69" s="143">
        <v>9.0196599362380443</v>
      </c>
      <c r="H69" s="388"/>
      <c r="I69" s="388"/>
      <c r="J69" s="388"/>
      <c r="K69" s="388"/>
      <c r="L69" s="465"/>
      <c r="M69" s="33" t="s">
        <v>34</v>
      </c>
      <c r="N69" s="142">
        <v>727.49999999999989</v>
      </c>
      <c r="O69" s="142">
        <v>696</v>
      </c>
      <c r="P69" s="142">
        <v>597</v>
      </c>
      <c r="Q69" s="142">
        <v>82.0618556701031</v>
      </c>
      <c r="R69" s="142">
        <v>6800.5</v>
      </c>
      <c r="S69" s="142">
        <v>117</v>
      </c>
      <c r="T69" s="142">
        <v>82</v>
      </c>
      <c r="U69" s="143">
        <v>1.2057936916403205</v>
      </c>
      <c r="V69" s="465"/>
      <c r="W69" s="33" t="s">
        <v>34</v>
      </c>
      <c r="X69" s="142">
        <v>0</v>
      </c>
      <c r="Y69" s="142">
        <v>0</v>
      </c>
      <c r="Z69" s="142">
        <v>0</v>
      </c>
      <c r="AA69" s="142">
        <v>0</v>
      </c>
      <c r="AB69" s="142">
        <v>0</v>
      </c>
      <c r="AC69" s="142">
        <v>0</v>
      </c>
      <c r="AD69" s="142">
        <v>0</v>
      </c>
      <c r="AE69" s="143">
        <v>0</v>
      </c>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row>
    <row r="70" spans="1:241" ht="16.899999999999999" customHeight="1">
      <c r="A70" s="59"/>
      <c r="B70" s="60" t="s">
        <v>102</v>
      </c>
      <c r="C70" s="50" t="s">
        <v>103</v>
      </c>
      <c r="D70" s="142">
        <v>5577</v>
      </c>
      <c r="E70" s="142">
        <v>0</v>
      </c>
      <c r="F70" s="142">
        <v>0</v>
      </c>
      <c r="G70" s="143">
        <v>0</v>
      </c>
      <c r="H70" s="388"/>
      <c r="I70" s="388"/>
      <c r="J70" s="388"/>
      <c r="K70" s="388"/>
      <c r="L70" s="60" t="s">
        <v>102</v>
      </c>
      <c r="M70" s="50" t="s">
        <v>103</v>
      </c>
      <c r="N70" s="142">
        <v>0</v>
      </c>
      <c r="O70" s="142">
        <v>0</v>
      </c>
      <c r="P70" s="142">
        <v>0</v>
      </c>
      <c r="Q70" s="142">
        <v>0</v>
      </c>
      <c r="R70" s="142">
        <v>0</v>
      </c>
      <c r="S70" s="142">
        <v>0</v>
      </c>
      <c r="T70" s="142">
        <v>0</v>
      </c>
      <c r="U70" s="143">
        <v>0</v>
      </c>
      <c r="V70" s="60" t="s">
        <v>102</v>
      </c>
      <c r="W70" s="50" t="s">
        <v>103</v>
      </c>
      <c r="X70" s="142">
        <v>0</v>
      </c>
      <c r="Y70" s="142">
        <v>0</v>
      </c>
      <c r="Z70" s="142">
        <v>0</v>
      </c>
      <c r="AA70" s="142">
        <v>0</v>
      </c>
      <c r="AB70" s="142">
        <v>5577</v>
      </c>
      <c r="AC70" s="142">
        <v>0</v>
      </c>
      <c r="AD70" s="142">
        <v>0</v>
      </c>
      <c r="AE70" s="143">
        <v>0</v>
      </c>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row>
    <row r="71" spans="1:241" ht="16.899999999999999" customHeight="1" thickBot="1">
      <c r="A71" s="26"/>
      <c r="B71" s="457" t="s">
        <v>104</v>
      </c>
      <c r="C71" s="458"/>
      <c r="D71" s="148">
        <v>140278</v>
      </c>
      <c r="E71" s="148">
        <v>34165</v>
      </c>
      <c r="F71" s="148">
        <v>23469</v>
      </c>
      <c r="G71" s="149">
        <v>16.73034973409943</v>
      </c>
      <c r="H71" s="388"/>
      <c r="I71" s="388"/>
      <c r="J71" s="388"/>
      <c r="K71" s="388"/>
      <c r="L71" s="457" t="s">
        <v>104</v>
      </c>
      <c r="M71" s="458"/>
      <c r="N71" s="148">
        <v>27033.400000000005</v>
      </c>
      <c r="O71" s="148">
        <v>29230</v>
      </c>
      <c r="P71" s="148">
        <v>21144</v>
      </c>
      <c r="Q71" s="148">
        <v>78.214357054606509</v>
      </c>
      <c r="R71" s="148">
        <v>105567.60000000002</v>
      </c>
      <c r="S71" s="148">
        <v>4935</v>
      </c>
      <c r="T71" s="148">
        <v>2325</v>
      </c>
      <c r="U71" s="149">
        <v>2.2023802757664281</v>
      </c>
      <c r="V71" s="457" t="s">
        <v>104</v>
      </c>
      <c r="W71" s="458"/>
      <c r="X71" s="148">
        <v>0</v>
      </c>
      <c r="Y71" s="148">
        <v>0</v>
      </c>
      <c r="Z71" s="148">
        <v>0</v>
      </c>
      <c r="AA71" s="148">
        <v>0</v>
      </c>
      <c r="AB71" s="148">
        <v>7677</v>
      </c>
      <c r="AC71" s="148">
        <v>0</v>
      </c>
      <c r="AD71" s="148">
        <v>0</v>
      </c>
      <c r="AE71" s="149">
        <v>0</v>
      </c>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row>
    <row r="72" spans="1:241" ht="16.899999999999999" customHeight="1">
      <c r="A72" s="26"/>
      <c r="B72" s="61" t="s">
        <v>105</v>
      </c>
      <c r="C72" s="62" t="s">
        <v>106</v>
      </c>
      <c r="D72" s="152">
        <v>15988</v>
      </c>
      <c r="E72" s="152">
        <v>2729</v>
      </c>
      <c r="F72" s="152">
        <v>1508</v>
      </c>
      <c r="G72" s="153">
        <v>9.4320740555416567</v>
      </c>
      <c r="H72" s="388"/>
      <c r="I72" s="388"/>
      <c r="J72" s="388"/>
      <c r="K72" s="388"/>
      <c r="L72" s="61" t="s">
        <v>105</v>
      </c>
      <c r="M72" s="62" t="s">
        <v>106</v>
      </c>
      <c r="N72" s="152">
        <v>2556.1999999999998</v>
      </c>
      <c r="O72" s="152">
        <v>2429</v>
      </c>
      <c r="P72" s="152">
        <v>1458</v>
      </c>
      <c r="Q72" s="152">
        <v>57.037790470229254</v>
      </c>
      <c r="R72" s="152">
        <v>13431.8</v>
      </c>
      <c r="S72" s="152">
        <v>300</v>
      </c>
      <c r="T72" s="152">
        <v>50</v>
      </c>
      <c r="U72" s="153">
        <v>0.37225092690480799</v>
      </c>
      <c r="V72" s="61" t="s">
        <v>105</v>
      </c>
      <c r="W72" s="62" t="s">
        <v>106</v>
      </c>
      <c r="X72" s="152">
        <v>0</v>
      </c>
      <c r="Y72" s="152">
        <v>0</v>
      </c>
      <c r="Z72" s="152">
        <v>0</v>
      </c>
      <c r="AA72" s="152">
        <v>0</v>
      </c>
      <c r="AB72" s="152">
        <v>0</v>
      </c>
      <c r="AC72" s="152">
        <v>0</v>
      </c>
      <c r="AD72" s="152">
        <v>0</v>
      </c>
      <c r="AE72" s="153">
        <v>0</v>
      </c>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row>
    <row r="73" spans="1:241" ht="16.899999999999999" customHeight="1">
      <c r="A73" s="26"/>
      <c r="B73" s="57"/>
      <c r="C73" s="43" t="s">
        <v>107</v>
      </c>
      <c r="D73" s="146">
        <v>7377.8</v>
      </c>
      <c r="E73" s="146">
        <v>1569</v>
      </c>
      <c r="F73" s="146">
        <v>751</v>
      </c>
      <c r="G73" s="147">
        <v>10.17918620727046</v>
      </c>
      <c r="H73" s="388"/>
      <c r="I73" s="388"/>
      <c r="J73" s="388"/>
      <c r="K73" s="388"/>
      <c r="L73" s="57"/>
      <c r="M73" s="43" t="s">
        <v>107</v>
      </c>
      <c r="N73" s="146">
        <v>1155.4000000000001</v>
      </c>
      <c r="O73" s="146">
        <v>1141</v>
      </c>
      <c r="P73" s="146">
        <v>703</v>
      </c>
      <c r="Q73" s="146">
        <v>60.844729098147823</v>
      </c>
      <c r="R73" s="146">
        <v>2516.4</v>
      </c>
      <c r="S73" s="146">
        <v>69</v>
      </c>
      <c r="T73" s="146">
        <v>48</v>
      </c>
      <c r="U73" s="147">
        <v>1.9074868860276584</v>
      </c>
      <c r="V73" s="57"/>
      <c r="W73" s="43" t="s">
        <v>107</v>
      </c>
      <c r="X73" s="146">
        <v>358.6</v>
      </c>
      <c r="Y73" s="146">
        <v>359</v>
      </c>
      <c r="Z73" s="146">
        <v>0</v>
      </c>
      <c r="AA73" s="146">
        <v>0</v>
      </c>
      <c r="AB73" s="146">
        <v>3347.4</v>
      </c>
      <c r="AC73" s="146">
        <v>0</v>
      </c>
      <c r="AD73" s="146">
        <v>0</v>
      </c>
      <c r="AE73" s="147">
        <v>0</v>
      </c>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row>
    <row r="74" spans="1:241" ht="16.899999999999999" customHeight="1">
      <c r="A74" s="26"/>
      <c r="B74" s="57" t="s">
        <v>108</v>
      </c>
      <c r="C74" s="33" t="s">
        <v>3074</v>
      </c>
      <c r="D74" s="142">
        <v>3671.8</v>
      </c>
      <c r="E74" s="142">
        <v>1210</v>
      </c>
      <c r="F74" s="142">
        <v>751</v>
      </c>
      <c r="G74" s="143">
        <v>20.453183724603736</v>
      </c>
      <c r="H74" s="388"/>
      <c r="I74" s="388"/>
      <c r="J74" s="388"/>
      <c r="K74" s="388"/>
      <c r="L74" s="57" t="s">
        <v>108</v>
      </c>
      <c r="M74" s="33" t="s">
        <v>3074</v>
      </c>
      <c r="N74" s="142">
        <v>1155.4000000000001</v>
      </c>
      <c r="O74" s="142">
        <v>1141</v>
      </c>
      <c r="P74" s="142">
        <v>703</v>
      </c>
      <c r="Q74" s="142">
        <v>60.844729098147823</v>
      </c>
      <c r="R74" s="142">
        <v>2516.4</v>
      </c>
      <c r="S74" s="142">
        <v>69</v>
      </c>
      <c r="T74" s="142">
        <v>48</v>
      </c>
      <c r="U74" s="143">
        <v>1.9074868860276584</v>
      </c>
      <c r="V74" s="57" t="s">
        <v>108</v>
      </c>
      <c r="W74" s="33" t="s">
        <v>3074</v>
      </c>
      <c r="X74" s="142">
        <v>0</v>
      </c>
      <c r="Y74" s="142">
        <v>0</v>
      </c>
      <c r="Z74" s="142">
        <v>0</v>
      </c>
      <c r="AA74" s="142">
        <v>0</v>
      </c>
      <c r="AB74" s="142">
        <v>0</v>
      </c>
      <c r="AC74" s="142">
        <v>0</v>
      </c>
      <c r="AD74" s="142">
        <v>0</v>
      </c>
      <c r="AE74" s="143">
        <v>0</v>
      </c>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row>
    <row r="75" spans="1:241" ht="16.899999999999999" customHeight="1">
      <c r="A75" s="26"/>
      <c r="B75" s="57"/>
      <c r="C75" s="43" t="s">
        <v>110</v>
      </c>
      <c r="D75" s="146">
        <v>12374</v>
      </c>
      <c r="E75" s="146">
        <v>2026</v>
      </c>
      <c r="F75" s="146">
        <v>1343</v>
      </c>
      <c r="G75" s="147">
        <v>10.853402295134961</v>
      </c>
      <c r="H75" s="388"/>
      <c r="I75" s="388"/>
      <c r="J75" s="388"/>
      <c r="K75" s="388"/>
      <c r="L75" s="57"/>
      <c r="M75" s="43" t="s">
        <v>110</v>
      </c>
      <c r="N75" s="146">
        <v>1725</v>
      </c>
      <c r="O75" s="146">
        <v>1634</v>
      </c>
      <c r="P75" s="146">
        <v>1101</v>
      </c>
      <c r="Q75" s="146">
        <v>63.826086956521742</v>
      </c>
      <c r="R75" s="146">
        <v>9067</v>
      </c>
      <c r="S75" s="146">
        <v>178</v>
      </c>
      <c r="T75" s="146">
        <v>122</v>
      </c>
      <c r="U75" s="147">
        <v>1.3455387669570971</v>
      </c>
      <c r="V75" s="57"/>
      <c r="W75" s="43" t="s">
        <v>110</v>
      </c>
      <c r="X75" s="146">
        <v>153.9</v>
      </c>
      <c r="Y75" s="146">
        <v>117</v>
      </c>
      <c r="Z75" s="146">
        <v>106</v>
      </c>
      <c r="AA75" s="146">
        <v>68.875893437296938</v>
      </c>
      <c r="AB75" s="146">
        <v>1428.1</v>
      </c>
      <c r="AC75" s="146">
        <v>97</v>
      </c>
      <c r="AD75" s="146">
        <v>14</v>
      </c>
      <c r="AE75" s="147">
        <v>0.9803235067572299</v>
      </c>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row>
    <row r="76" spans="1:241" ht="16.899999999999999" customHeight="1">
      <c r="A76" s="26"/>
      <c r="B76" s="57" t="s">
        <v>111</v>
      </c>
      <c r="C76" s="56" t="s">
        <v>3075</v>
      </c>
      <c r="D76" s="142">
        <v>10792</v>
      </c>
      <c r="E76" s="142">
        <v>1812</v>
      </c>
      <c r="F76" s="142">
        <v>1223</v>
      </c>
      <c r="G76" s="143">
        <v>11.332468495181617</v>
      </c>
      <c r="H76" s="388"/>
      <c r="I76" s="388"/>
      <c r="J76" s="388"/>
      <c r="K76" s="388"/>
      <c r="L76" s="57" t="s">
        <v>111</v>
      </c>
      <c r="M76" s="56" t="s">
        <v>3075</v>
      </c>
      <c r="N76" s="142">
        <v>1725</v>
      </c>
      <c r="O76" s="142">
        <v>1634</v>
      </c>
      <c r="P76" s="142">
        <v>1101</v>
      </c>
      <c r="Q76" s="142">
        <v>63.826086956521742</v>
      </c>
      <c r="R76" s="142">
        <v>9067</v>
      </c>
      <c r="S76" s="142">
        <v>178</v>
      </c>
      <c r="T76" s="142">
        <v>122</v>
      </c>
      <c r="U76" s="143">
        <v>1.3455387669570971</v>
      </c>
      <c r="V76" s="57" t="s">
        <v>111</v>
      </c>
      <c r="W76" s="56" t="s">
        <v>3075</v>
      </c>
      <c r="X76" s="142">
        <v>0</v>
      </c>
      <c r="Y76" s="142">
        <v>0</v>
      </c>
      <c r="Z76" s="142">
        <v>0</v>
      </c>
      <c r="AA76" s="142">
        <v>0</v>
      </c>
      <c r="AB76" s="142">
        <v>0</v>
      </c>
      <c r="AC76" s="142">
        <v>0</v>
      </c>
      <c r="AD76" s="142">
        <v>0</v>
      </c>
      <c r="AE76" s="143">
        <v>0</v>
      </c>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row>
    <row r="77" spans="1:241" ht="16.899999999999999" customHeight="1">
      <c r="A77" s="26"/>
      <c r="B77" s="459" t="s">
        <v>113</v>
      </c>
      <c r="C77" s="72" t="s">
        <v>3076</v>
      </c>
      <c r="D77" s="144">
        <v>3706</v>
      </c>
      <c r="E77" s="144">
        <v>359</v>
      </c>
      <c r="F77" s="144">
        <v>0</v>
      </c>
      <c r="G77" s="145">
        <v>0</v>
      </c>
      <c r="H77" s="388"/>
      <c r="I77" s="388"/>
      <c r="J77" s="388"/>
      <c r="K77" s="388"/>
      <c r="L77" s="459" t="s">
        <v>113</v>
      </c>
      <c r="M77" s="72" t="s">
        <v>3076</v>
      </c>
      <c r="N77" s="144">
        <v>0</v>
      </c>
      <c r="O77" s="144">
        <v>0</v>
      </c>
      <c r="P77" s="144">
        <v>0</v>
      </c>
      <c r="Q77" s="144">
        <v>0</v>
      </c>
      <c r="R77" s="144">
        <v>0</v>
      </c>
      <c r="S77" s="144">
        <v>0</v>
      </c>
      <c r="T77" s="144">
        <v>0</v>
      </c>
      <c r="U77" s="145">
        <v>0</v>
      </c>
      <c r="V77" s="459" t="s">
        <v>113</v>
      </c>
      <c r="W77" s="72" t="s">
        <v>3076</v>
      </c>
      <c r="X77" s="144">
        <v>358.6</v>
      </c>
      <c r="Y77" s="144">
        <v>359</v>
      </c>
      <c r="Z77" s="144">
        <v>0</v>
      </c>
      <c r="AA77" s="144">
        <v>0</v>
      </c>
      <c r="AB77" s="144">
        <v>3347.4</v>
      </c>
      <c r="AC77" s="144">
        <v>0</v>
      </c>
      <c r="AD77" s="144">
        <v>0</v>
      </c>
      <c r="AE77" s="145">
        <v>0</v>
      </c>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row>
    <row r="78" spans="1:241" ht="16.899999999999999" customHeight="1">
      <c r="A78" s="26"/>
      <c r="B78" s="460"/>
      <c r="C78" s="73" t="s">
        <v>115</v>
      </c>
      <c r="D78" s="144">
        <v>3348</v>
      </c>
      <c r="E78" s="144">
        <v>97</v>
      </c>
      <c r="F78" s="144">
        <v>0</v>
      </c>
      <c r="G78" s="145">
        <v>0</v>
      </c>
      <c r="H78" s="388"/>
      <c r="I78" s="388"/>
      <c r="J78" s="388"/>
      <c r="K78" s="388"/>
      <c r="L78" s="460"/>
      <c r="M78" s="73" t="s">
        <v>115</v>
      </c>
      <c r="N78" s="144">
        <v>0</v>
      </c>
      <c r="O78" s="144">
        <v>0</v>
      </c>
      <c r="P78" s="144">
        <v>0</v>
      </c>
      <c r="Q78" s="144">
        <v>0</v>
      </c>
      <c r="R78" s="144">
        <v>0</v>
      </c>
      <c r="S78" s="144">
        <v>0</v>
      </c>
      <c r="T78" s="144">
        <v>0</v>
      </c>
      <c r="U78" s="145">
        <v>0</v>
      </c>
      <c r="V78" s="460"/>
      <c r="W78" s="73" t="s">
        <v>115</v>
      </c>
      <c r="X78" s="144">
        <v>0</v>
      </c>
      <c r="Y78" s="144">
        <v>0</v>
      </c>
      <c r="Z78" s="144">
        <v>0</v>
      </c>
      <c r="AA78" s="144">
        <v>0</v>
      </c>
      <c r="AB78" s="144">
        <v>3348</v>
      </c>
      <c r="AC78" s="144">
        <v>97</v>
      </c>
      <c r="AD78" s="144">
        <v>0</v>
      </c>
      <c r="AE78" s="145">
        <v>0</v>
      </c>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row>
    <row r="79" spans="1:241" ht="16.899999999999999" customHeight="1">
      <c r="A79" s="26"/>
      <c r="B79" s="460"/>
      <c r="C79" s="74" t="s">
        <v>116</v>
      </c>
      <c r="D79" s="144">
        <v>2317</v>
      </c>
      <c r="E79" s="144">
        <v>175</v>
      </c>
      <c r="F79" s="144">
        <v>0</v>
      </c>
      <c r="G79" s="145">
        <v>0</v>
      </c>
      <c r="H79" s="388"/>
      <c r="I79" s="388"/>
      <c r="J79" s="388"/>
      <c r="K79" s="388"/>
      <c r="L79" s="460"/>
      <c r="M79" s="74" t="s">
        <v>116</v>
      </c>
      <c r="N79" s="144">
        <v>0</v>
      </c>
      <c r="O79" s="144">
        <v>0</v>
      </c>
      <c r="P79" s="144">
        <v>0</v>
      </c>
      <c r="Q79" s="144">
        <v>0</v>
      </c>
      <c r="R79" s="144">
        <v>0</v>
      </c>
      <c r="S79" s="144">
        <v>0</v>
      </c>
      <c r="T79" s="144">
        <v>0</v>
      </c>
      <c r="U79" s="145">
        <v>0</v>
      </c>
      <c r="V79" s="460"/>
      <c r="W79" s="74" t="s">
        <v>116</v>
      </c>
      <c r="X79" s="144">
        <v>32.799999999999997</v>
      </c>
      <c r="Y79" s="144">
        <v>0</v>
      </c>
      <c r="Z79" s="144">
        <v>0</v>
      </c>
      <c r="AA79" s="144">
        <v>0</v>
      </c>
      <c r="AB79" s="144">
        <v>2284.1999999999998</v>
      </c>
      <c r="AC79" s="144">
        <v>175</v>
      </c>
      <c r="AD79" s="144">
        <v>0</v>
      </c>
      <c r="AE79" s="145">
        <v>0</v>
      </c>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row>
    <row r="80" spans="1:241" ht="16.899999999999999" customHeight="1">
      <c r="A80" s="26"/>
      <c r="B80" s="460"/>
      <c r="C80" s="73" t="s">
        <v>117</v>
      </c>
      <c r="D80" s="144">
        <v>2921.3</v>
      </c>
      <c r="E80" s="144">
        <v>402</v>
      </c>
      <c r="F80" s="144">
        <v>0</v>
      </c>
      <c r="G80" s="145">
        <v>0</v>
      </c>
      <c r="H80" s="388"/>
      <c r="I80" s="388"/>
      <c r="J80" s="388"/>
      <c r="K80" s="388"/>
      <c r="L80" s="460"/>
      <c r="M80" s="73" t="s">
        <v>117</v>
      </c>
      <c r="N80" s="144">
        <v>0</v>
      </c>
      <c r="O80" s="144">
        <v>0</v>
      </c>
      <c r="P80" s="144">
        <v>0</v>
      </c>
      <c r="Q80" s="144">
        <v>0</v>
      </c>
      <c r="R80" s="144">
        <v>0</v>
      </c>
      <c r="S80" s="144">
        <v>0</v>
      </c>
      <c r="T80" s="144">
        <v>0</v>
      </c>
      <c r="U80" s="145">
        <v>0</v>
      </c>
      <c r="V80" s="460"/>
      <c r="W80" s="73" t="s">
        <v>117</v>
      </c>
      <c r="X80" s="144">
        <v>373.3</v>
      </c>
      <c r="Y80" s="144">
        <v>373</v>
      </c>
      <c r="Z80" s="144">
        <v>0</v>
      </c>
      <c r="AA80" s="144">
        <v>0</v>
      </c>
      <c r="AB80" s="144">
        <v>2548</v>
      </c>
      <c r="AC80" s="144">
        <v>29</v>
      </c>
      <c r="AD80" s="144">
        <v>0</v>
      </c>
      <c r="AE80" s="145">
        <v>0</v>
      </c>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row>
    <row r="81" spans="1:241" ht="16.899999999999999" customHeight="1">
      <c r="A81" s="26"/>
      <c r="B81" s="461"/>
      <c r="C81" s="33" t="s">
        <v>34</v>
      </c>
      <c r="D81" s="142">
        <v>12292.3</v>
      </c>
      <c r="E81" s="142">
        <v>1033</v>
      </c>
      <c r="F81" s="142">
        <v>0</v>
      </c>
      <c r="G81" s="143">
        <v>0</v>
      </c>
      <c r="H81" s="388"/>
      <c r="I81" s="388"/>
      <c r="J81" s="388"/>
      <c r="K81" s="388"/>
      <c r="L81" s="461"/>
      <c r="M81" s="33" t="s">
        <v>34</v>
      </c>
      <c r="N81" s="142">
        <v>0</v>
      </c>
      <c r="O81" s="142">
        <v>0</v>
      </c>
      <c r="P81" s="142">
        <v>0</v>
      </c>
      <c r="Q81" s="142">
        <v>0</v>
      </c>
      <c r="R81" s="142">
        <v>0</v>
      </c>
      <c r="S81" s="142">
        <v>0</v>
      </c>
      <c r="T81" s="142">
        <v>0</v>
      </c>
      <c r="U81" s="143">
        <v>0</v>
      </c>
      <c r="V81" s="461"/>
      <c r="W81" s="33" t="s">
        <v>34</v>
      </c>
      <c r="X81" s="142">
        <v>764.7</v>
      </c>
      <c r="Y81" s="142">
        <v>732</v>
      </c>
      <c r="Z81" s="142">
        <v>0</v>
      </c>
      <c r="AA81" s="142">
        <v>0</v>
      </c>
      <c r="AB81" s="142">
        <v>11527.599999999999</v>
      </c>
      <c r="AC81" s="142">
        <v>301</v>
      </c>
      <c r="AD81" s="142">
        <v>0</v>
      </c>
      <c r="AE81" s="143">
        <v>0</v>
      </c>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row>
    <row r="82" spans="1:241" ht="16.899999999999999" customHeight="1">
      <c r="A82" s="26"/>
      <c r="B82" s="459" t="s">
        <v>118</v>
      </c>
      <c r="C82" s="72" t="s">
        <v>3077</v>
      </c>
      <c r="D82" s="144">
        <v>1582</v>
      </c>
      <c r="E82" s="144">
        <v>214</v>
      </c>
      <c r="F82" s="144">
        <v>120</v>
      </c>
      <c r="G82" s="145">
        <v>7.5853350189633382</v>
      </c>
      <c r="H82" s="388"/>
      <c r="I82" s="388"/>
      <c r="J82" s="388"/>
      <c r="K82" s="388"/>
      <c r="L82" s="459" t="s">
        <v>118</v>
      </c>
      <c r="M82" s="72" t="s">
        <v>3077</v>
      </c>
      <c r="N82" s="144">
        <v>0</v>
      </c>
      <c r="O82" s="144">
        <v>0</v>
      </c>
      <c r="P82" s="144">
        <v>0</v>
      </c>
      <c r="Q82" s="144">
        <v>0</v>
      </c>
      <c r="R82" s="144">
        <v>0</v>
      </c>
      <c r="S82" s="144">
        <v>0</v>
      </c>
      <c r="T82" s="144">
        <v>0</v>
      </c>
      <c r="U82" s="145">
        <v>0</v>
      </c>
      <c r="V82" s="459" t="s">
        <v>118</v>
      </c>
      <c r="W82" s="72" t="s">
        <v>3077</v>
      </c>
      <c r="X82" s="144">
        <v>153.9</v>
      </c>
      <c r="Y82" s="144">
        <v>117</v>
      </c>
      <c r="Z82" s="144">
        <v>106</v>
      </c>
      <c r="AA82" s="144">
        <v>68.875893437296938</v>
      </c>
      <c r="AB82" s="144">
        <v>1428.1</v>
      </c>
      <c r="AC82" s="144">
        <v>97</v>
      </c>
      <c r="AD82" s="144">
        <v>14</v>
      </c>
      <c r="AE82" s="145">
        <v>0.9803235067572299</v>
      </c>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row>
    <row r="83" spans="1:241" ht="16.899999999999999" customHeight="1">
      <c r="A83" s="26"/>
      <c r="B83" s="460"/>
      <c r="C83" s="43" t="s">
        <v>120</v>
      </c>
      <c r="D83" s="144">
        <v>6417</v>
      </c>
      <c r="E83" s="144">
        <v>226</v>
      </c>
      <c r="F83" s="144">
        <v>203</v>
      </c>
      <c r="G83" s="145">
        <v>3.1634720274271464</v>
      </c>
      <c r="H83" s="388"/>
      <c r="I83" s="388"/>
      <c r="J83" s="388"/>
      <c r="K83" s="388"/>
      <c r="L83" s="460"/>
      <c r="M83" s="43" t="s">
        <v>120</v>
      </c>
      <c r="N83" s="144">
        <v>0</v>
      </c>
      <c r="O83" s="144">
        <v>0</v>
      </c>
      <c r="P83" s="144">
        <v>0</v>
      </c>
      <c r="Q83" s="144">
        <v>0</v>
      </c>
      <c r="R83" s="144">
        <v>0</v>
      </c>
      <c r="S83" s="144">
        <v>0</v>
      </c>
      <c r="T83" s="144">
        <v>0</v>
      </c>
      <c r="U83" s="145">
        <v>0</v>
      </c>
      <c r="V83" s="460"/>
      <c r="W83" s="43" t="s">
        <v>120</v>
      </c>
      <c r="X83" s="144">
        <v>500.7</v>
      </c>
      <c r="Y83" s="144">
        <v>226</v>
      </c>
      <c r="Z83" s="144">
        <v>203</v>
      </c>
      <c r="AA83" s="144">
        <v>40.543239464749355</v>
      </c>
      <c r="AB83" s="144">
        <v>5916.3</v>
      </c>
      <c r="AC83" s="144">
        <v>0</v>
      </c>
      <c r="AD83" s="144">
        <v>0</v>
      </c>
      <c r="AE83" s="145">
        <v>0</v>
      </c>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row>
    <row r="84" spans="1:241" ht="16.899999999999999" customHeight="1">
      <c r="A84" s="26"/>
      <c r="B84" s="461"/>
      <c r="C84" s="50" t="s">
        <v>34</v>
      </c>
      <c r="D84" s="142">
        <v>7999</v>
      </c>
      <c r="E84" s="142">
        <v>440</v>
      </c>
      <c r="F84" s="142">
        <v>323</v>
      </c>
      <c r="G84" s="143">
        <v>4.0380047505938244</v>
      </c>
      <c r="H84" s="388"/>
      <c r="I84" s="388"/>
      <c r="J84" s="388"/>
      <c r="K84" s="388"/>
      <c r="L84" s="461"/>
      <c r="M84" s="50" t="s">
        <v>34</v>
      </c>
      <c r="N84" s="142">
        <v>0</v>
      </c>
      <c r="O84" s="142">
        <v>0</v>
      </c>
      <c r="P84" s="142">
        <v>0</v>
      </c>
      <c r="Q84" s="142">
        <v>0</v>
      </c>
      <c r="R84" s="142">
        <v>0</v>
      </c>
      <c r="S84" s="142">
        <v>0</v>
      </c>
      <c r="T84" s="142">
        <v>0</v>
      </c>
      <c r="U84" s="143">
        <v>0</v>
      </c>
      <c r="V84" s="461"/>
      <c r="W84" s="50" t="s">
        <v>34</v>
      </c>
      <c r="X84" s="142">
        <v>654.6</v>
      </c>
      <c r="Y84" s="142">
        <v>343</v>
      </c>
      <c r="Z84" s="142">
        <v>309</v>
      </c>
      <c r="AA84" s="142">
        <v>47.204399633363884</v>
      </c>
      <c r="AB84" s="142">
        <v>7344.4</v>
      </c>
      <c r="AC84" s="142">
        <v>97</v>
      </c>
      <c r="AD84" s="142">
        <v>14</v>
      </c>
      <c r="AE84" s="143">
        <v>0.19062142584826536</v>
      </c>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row>
    <row r="85" spans="1:241" ht="16.899999999999999" customHeight="1" thickBot="1">
      <c r="A85" s="26"/>
      <c r="B85" s="457" t="s">
        <v>121</v>
      </c>
      <c r="C85" s="458"/>
      <c r="D85" s="148">
        <v>50743.1</v>
      </c>
      <c r="E85" s="148">
        <v>7224</v>
      </c>
      <c r="F85" s="148">
        <v>3805</v>
      </c>
      <c r="G85" s="149">
        <v>7.4985564539809353</v>
      </c>
      <c r="H85" s="388"/>
      <c r="I85" s="388"/>
      <c r="J85" s="388"/>
      <c r="K85" s="388"/>
      <c r="L85" s="457" t="s">
        <v>121</v>
      </c>
      <c r="M85" s="458"/>
      <c r="N85" s="148">
        <v>5436.6</v>
      </c>
      <c r="O85" s="148">
        <v>5204</v>
      </c>
      <c r="P85" s="148">
        <v>3262</v>
      </c>
      <c r="Q85" s="148">
        <v>60.000735753963873</v>
      </c>
      <c r="R85" s="148">
        <v>25015.199999999997</v>
      </c>
      <c r="S85" s="148">
        <v>547</v>
      </c>
      <c r="T85" s="148">
        <v>220</v>
      </c>
      <c r="U85" s="149">
        <v>0.87946528510665523</v>
      </c>
      <c r="V85" s="457" t="s">
        <v>121</v>
      </c>
      <c r="W85" s="458"/>
      <c r="X85" s="148">
        <v>1419.3000000000002</v>
      </c>
      <c r="Y85" s="148">
        <v>1075</v>
      </c>
      <c r="Z85" s="148">
        <v>309</v>
      </c>
      <c r="AA85" s="148">
        <v>21.771295709152398</v>
      </c>
      <c r="AB85" s="148">
        <v>18872</v>
      </c>
      <c r="AC85" s="148">
        <v>398</v>
      </c>
      <c r="AD85" s="148">
        <v>14</v>
      </c>
      <c r="AE85" s="149">
        <v>7.4183976261127604E-2</v>
      </c>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row>
    <row r="86" spans="1:241" ht="16.899999999999999" customHeight="1">
      <c r="A86" s="26"/>
      <c r="B86" s="462" t="s">
        <v>122</v>
      </c>
      <c r="C86" s="43" t="s">
        <v>123</v>
      </c>
      <c r="D86" s="146">
        <v>6635</v>
      </c>
      <c r="E86" s="146">
        <v>1073</v>
      </c>
      <c r="F86" s="146">
        <v>827</v>
      </c>
      <c r="G86" s="147">
        <v>12.464204973624717</v>
      </c>
      <c r="H86" s="388"/>
      <c r="I86" s="388"/>
      <c r="J86" s="388"/>
      <c r="K86" s="388"/>
      <c r="L86" s="462" t="s">
        <v>122</v>
      </c>
      <c r="M86" s="43" t="s">
        <v>123</v>
      </c>
      <c r="N86" s="146">
        <v>0</v>
      </c>
      <c r="O86" s="146">
        <v>0</v>
      </c>
      <c r="P86" s="146">
        <v>0</v>
      </c>
      <c r="Q86" s="146">
        <v>0</v>
      </c>
      <c r="R86" s="146">
        <v>0</v>
      </c>
      <c r="S86" s="146">
        <v>0</v>
      </c>
      <c r="T86" s="146">
        <v>0</v>
      </c>
      <c r="U86" s="147">
        <v>0</v>
      </c>
      <c r="V86" s="462" t="s">
        <v>122</v>
      </c>
      <c r="W86" s="43" t="s">
        <v>123</v>
      </c>
      <c r="X86" s="146">
        <v>826</v>
      </c>
      <c r="Y86" s="146">
        <v>684</v>
      </c>
      <c r="Z86" s="146">
        <v>624</v>
      </c>
      <c r="AA86" s="146">
        <v>75.544794188861985</v>
      </c>
      <c r="AB86" s="146">
        <v>5809</v>
      </c>
      <c r="AC86" s="146">
        <v>389</v>
      </c>
      <c r="AD86" s="146">
        <v>203</v>
      </c>
      <c r="AE86" s="147">
        <v>3.4945773799276982</v>
      </c>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row>
    <row r="87" spans="1:241" ht="16.899999999999999" customHeight="1">
      <c r="A87" s="26"/>
      <c r="B87" s="460"/>
      <c r="C87" s="43" t="s">
        <v>124</v>
      </c>
      <c r="D87" s="144">
        <v>789</v>
      </c>
      <c r="E87" s="144">
        <v>0</v>
      </c>
      <c r="F87" s="144">
        <v>0</v>
      </c>
      <c r="G87" s="145">
        <v>0</v>
      </c>
      <c r="H87" s="388"/>
      <c r="I87" s="388"/>
      <c r="J87" s="388"/>
      <c r="K87" s="388"/>
      <c r="L87" s="460"/>
      <c r="M87" s="43" t="s">
        <v>124</v>
      </c>
      <c r="N87" s="144">
        <v>0</v>
      </c>
      <c r="O87" s="144">
        <v>0</v>
      </c>
      <c r="P87" s="144">
        <v>0</v>
      </c>
      <c r="Q87" s="144">
        <v>0</v>
      </c>
      <c r="R87" s="144">
        <v>0</v>
      </c>
      <c r="S87" s="144">
        <v>0</v>
      </c>
      <c r="T87" s="144">
        <v>0</v>
      </c>
      <c r="U87" s="145">
        <v>0</v>
      </c>
      <c r="V87" s="460"/>
      <c r="W87" s="43" t="s">
        <v>124</v>
      </c>
      <c r="X87" s="144">
        <v>63</v>
      </c>
      <c r="Y87" s="144">
        <v>0</v>
      </c>
      <c r="Z87" s="144">
        <v>0</v>
      </c>
      <c r="AA87" s="144">
        <v>0</v>
      </c>
      <c r="AB87" s="144">
        <v>726</v>
      </c>
      <c r="AC87" s="144">
        <v>0</v>
      </c>
      <c r="AD87" s="144">
        <v>0</v>
      </c>
      <c r="AE87" s="145">
        <v>0</v>
      </c>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row>
    <row r="88" spans="1:241" ht="16.899999999999999" customHeight="1">
      <c r="A88" s="26"/>
      <c r="B88" s="460"/>
      <c r="C88" s="73" t="s">
        <v>125</v>
      </c>
      <c r="D88" s="144">
        <v>358</v>
      </c>
      <c r="E88" s="144">
        <v>0</v>
      </c>
      <c r="F88" s="144">
        <v>0</v>
      </c>
      <c r="G88" s="145">
        <v>0</v>
      </c>
      <c r="H88" s="388"/>
      <c r="I88" s="388"/>
      <c r="J88" s="388"/>
      <c r="K88" s="388"/>
      <c r="L88" s="460"/>
      <c r="M88" s="73" t="s">
        <v>125</v>
      </c>
      <c r="N88" s="144">
        <v>0</v>
      </c>
      <c r="O88" s="144">
        <v>0</v>
      </c>
      <c r="P88" s="144">
        <v>0</v>
      </c>
      <c r="Q88" s="144">
        <v>0</v>
      </c>
      <c r="R88" s="144">
        <v>0</v>
      </c>
      <c r="S88" s="144">
        <v>0</v>
      </c>
      <c r="T88" s="144">
        <v>0</v>
      </c>
      <c r="U88" s="145">
        <v>0</v>
      </c>
      <c r="V88" s="460"/>
      <c r="W88" s="73" t="s">
        <v>125</v>
      </c>
      <c r="X88" s="144">
        <v>197.2</v>
      </c>
      <c r="Y88" s="144">
        <v>0</v>
      </c>
      <c r="Z88" s="144">
        <v>0</v>
      </c>
      <c r="AA88" s="144">
        <v>0</v>
      </c>
      <c r="AB88" s="144">
        <v>160.80000000000001</v>
      </c>
      <c r="AC88" s="144">
        <v>0</v>
      </c>
      <c r="AD88" s="144">
        <v>0</v>
      </c>
      <c r="AE88" s="145">
        <v>0</v>
      </c>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row>
    <row r="89" spans="1:241" ht="16.899999999999999" customHeight="1">
      <c r="A89" s="26"/>
      <c r="B89" s="461"/>
      <c r="C89" s="33" t="s">
        <v>34</v>
      </c>
      <c r="D89" s="142">
        <v>7782</v>
      </c>
      <c r="E89" s="142">
        <v>1073</v>
      </c>
      <c r="F89" s="142">
        <v>827</v>
      </c>
      <c r="G89" s="143">
        <v>10.627088152145978</v>
      </c>
      <c r="H89" s="388"/>
      <c r="I89" s="388"/>
      <c r="J89" s="388"/>
      <c r="K89" s="388"/>
      <c r="L89" s="461"/>
      <c r="M89" s="33" t="s">
        <v>34</v>
      </c>
      <c r="N89" s="142">
        <v>0</v>
      </c>
      <c r="O89" s="142">
        <v>0</v>
      </c>
      <c r="P89" s="142">
        <v>0</v>
      </c>
      <c r="Q89" s="142">
        <v>0</v>
      </c>
      <c r="R89" s="142">
        <v>0</v>
      </c>
      <c r="S89" s="142">
        <v>0</v>
      </c>
      <c r="T89" s="142">
        <v>0</v>
      </c>
      <c r="U89" s="143">
        <v>0</v>
      </c>
      <c r="V89" s="461"/>
      <c r="W89" s="33" t="s">
        <v>34</v>
      </c>
      <c r="X89" s="142">
        <v>1086.2</v>
      </c>
      <c r="Y89" s="142">
        <v>684</v>
      </c>
      <c r="Z89" s="142">
        <v>624</v>
      </c>
      <c r="AA89" s="142">
        <v>57.447983796722511</v>
      </c>
      <c r="AB89" s="142">
        <v>6695.8</v>
      </c>
      <c r="AC89" s="142">
        <v>389</v>
      </c>
      <c r="AD89" s="142">
        <v>203</v>
      </c>
      <c r="AE89" s="143">
        <v>3.0317512470503898</v>
      </c>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row>
    <row r="90" spans="1:241" ht="16.899999999999999" customHeight="1">
      <c r="A90" s="26"/>
      <c r="B90" s="75" t="s">
        <v>126</v>
      </c>
      <c r="C90" s="76" t="s">
        <v>127</v>
      </c>
      <c r="D90" s="142">
        <v>4068</v>
      </c>
      <c r="E90" s="142">
        <v>0</v>
      </c>
      <c r="F90" s="142">
        <v>0</v>
      </c>
      <c r="G90" s="143">
        <v>0</v>
      </c>
      <c r="H90" s="388"/>
      <c r="I90" s="388"/>
      <c r="J90" s="388"/>
      <c r="K90" s="388"/>
      <c r="L90" s="75" t="s">
        <v>126</v>
      </c>
      <c r="M90" s="76" t="s">
        <v>127</v>
      </c>
      <c r="N90" s="142">
        <v>0</v>
      </c>
      <c r="O90" s="142">
        <v>0</v>
      </c>
      <c r="P90" s="142">
        <v>0</v>
      </c>
      <c r="Q90" s="142">
        <v>0</v>
      </c>
      <c r="R90" s="142">
        <v>0</v>
      </c>
      <c r="S90" s="142">
        <v>0</v>
      </c>
      <c r="T90" s="142">
        <v>0</v>
      </c>
      <c r="U90" s="143">
        <v>0</v>
      </c>
      <c r="V90" s="75" t="s">
        <v>126</v>
      </c>
      <c r="W90" s="76" t="s">
        <v>127</v>
      </c>
      <c r="X90" s="142">
        <v>0</v>
      </c>
      <c r="Y90" s="142">
        <v>0</v>
      </c>
      <c r="Z90" s="142">
        <v>0</v>
      </c>
      <c r="AA90" s="142">
        <v>0</v>
      </c>
      <c r="AB90" s="142">
        <v>4068</v>
      </c>
      <c r="AC90" s="142">
        <v>0</v>
      </c>
      <c r="AD90" s="142">
        <v>0</v>
      </c>
      <c r="AE90" s="143">
        <v>0</v>
      </c>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row>
    <row r="91" spans="1:241" ht="16.5" customHeight="1" thickBot="1">
      <c r="A91" s="26"/>
      <c r="B91" s="457" t="s">
        <v>128</v>
      </c>
      <c r="C91" s="458"/>
      <c r="D91" s="148">
        <v>11850</v>
      </c>
      <c r="E91" s="148">
        <v>1073</v>
      </c>
      <c r="F91" s="148">
        <v>827</v>
      </c>
      <c r="G91" s="149">
        <v>6.9789029535864984</v>
      </c>
      <c r="H91" s="388"/>
      <c r="I91" s="388"/>
      <c r="J91" s="388"/>
      <c r="K91" s="388"/>
      <c r="L91" s="457" t="s">
        <v>128</v>
      </c>
      <c r="M91" s="458"/>
      <c r="N91" s="148">
        <v>0</v>
      </c>
      <c r="O91" s="148">
        <v>0</v>
      </c>
      <c r="P91" s="148">
        <v>0</v>
      </c>
      <c r="Q91" s="148">
        <v>0</v>
      </c>
      <c r="R91" s="148">
        <v>0</v>
      </c>
      <c r="S91" s="148">
        <v>0</v>
      </c>
      <c r="T91" s="148">
        <v>0</v>
      </c>
      <c r="U91" s="149">
        <v>0</v>
      </c>
      <c r="V91" s="457" t="s">
        <v>128</v>
      </c>
      <c r="W91" s="458"/>
      <c r="X91" s="148">
        <v>1086.2</v>
      </c>
      <c r="Y91" s="148">
        <v>684</v>
      </c>
      <c r="Z91" s="148">
        <v>624</v>
      </c>
      <c r="AA91" s="148">
        <v>57.447983796722511</v>
      </c>
      <c r="AB91" s="148">
        <v>10763.8</v>
      </c>
      <c r="AC91" s="148">
        <v>389</v>
      </c>
      <c r="AD91" s="148">
        <v>203</v>
      </c>
      <c r="AE91" s="149">
        <v>1.8859510581764807</v>
      </c>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row>
    <row r="92" spans="1:241" ht="16.899999999999999" customHeight="1">
      <c r="A92" s="26"/>
      <c r="B92" s="77"/>
      <c r="C92" s="43" t="s">
        <v>129</v>
      </c>
      <c r="D92" s="146">
        <v>0</v>
      </c>
      <c r="E92" s="146">
        <v>0</v>
      </c>
      <c r="F92" s="146">
        <v>0</v>
      </c>
      <c r="G92" s="147">
        <v>0</v>
      </c>
      <c r="H92" s="388"/>
      <c r="I92" s="388"/>
      <c r="J92" s="388"/>
      <c r="K92" s="388"/>
      <c r="L92" s="77"/>
      <c r="M92" s="43" t="s">
        <v>129</v>
      </c>
      <c r="N92" s="146">
        <v>0</v>
      </c>
      <c r="O92" s="146">
        <v>0</v>
      </c>
      <c r="P92" s="146">
        <v>0</v>
      </c>
      <c r="Q92" s="146">
        <v>0</v>
      </c>
      <c r="R92" s="146">
        <v>0</v>
      </c>
      <c r="S92" s="146">
        <v>0</v>
      </c>
      <c r="T92" s="146">
        <v>0</v>
      </c>
      <c r="U92" s="147">
        <v>0</v>
      </c>
      <c r="V92" s="77"/>
      <c r="W92" s="43" t="s">
        <v>129</v>
      </c>
      <c r="X92" s="146">
        <v>0</v>
      </c>
      <c r="Y92" s="146">
        <v>0</v>
      </c>
      <c r="Z92" s="146">
        <v>0</v>
      </c>
      <c r="AA92" s="146">
        <v>0</v>
      </c>
      <c r="AB92" s="146">
        <v>0</v>
      </c>
      <c r="AC92" s="146">
        <v>0</v>
      </c>
      <c r="AD92" s="146">
        <v>0</v>
      </c>
      <c r="AE92" s="147">
        <v>0</v>
      </c>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row>
    <row r="93" spans="1:241" ht="16.899999999999999" customHeight="1" thickBot="1">
      <c r="A93" s="26"/>
      <c r="B93" s="77"/>
      <c r="C93" s="43" t="s">
        <v>130</v>
      </c>
      <c r="D93" s="154">
        <v>0</v>
      </c>
      <c r="E93" s="154">
        <v>0</v>
      </c>
      <c r="F93" s="154">
        <v>0</v>
      </c>
      <c r="G93" s="155">
        <v>0</v>
      </c>
      <c r="H93" s="388"/>
      <c r="I93" s="388"/>
      <c r="J93" s="388"/>
      <c r="K93" s="388"/>
      <c r="L93" s="77"/>
      <c r="M93" s="43" t="s">
        <v>130</v>
      </c>
      <c r="N93" s="154">
        <v>0</v>
      </c>
      <c r="O93" s="154">
        <v>0</v>
      </c>
      <c r="P93" s="154">
        <v>0</v>
      </c>
      <c r="Q93" s="154">
        <v>0</v>
      </c>
      <c r="R93" s="154">
        <v>0</v>
      </c>
      <c r="S93" s="154">
        <v>0</v>
      </c>
      <c r="T93" s="154">
        <v>0</v>
      </c>
      <c r="U93" s="155">
        <v>0</v>
      </c>
      <c r="V93" s="77"/>
      <c r="W93" s="43" t="s">
        <v>130</v>
      </c>
      <c r="X93" s="154">
        <v>0</v>
      </c>
      <c r="Y93" s="154">
        <v>0</v>
      </c>
      <c r="Z93" s="154">
        <v>0</v>
      </c>
      <c r="AA93" s="154">
        <v>0</v>
      </c>
      <c r="AB93" s="154">
        <v>0</v>
      </c>
      <c r="AC93" s="154">
        <v>0</v>
      </c>
      <c r="AD93" s="154">
        <v>0</v>
      </c>
      <c r="AE93" s="155">
        <v>0</v>
      </c>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row>
    <row r="94" spans="1:241" s="157" customFormat="1" ht="16.899999999999999" customHeight="1" thickTop="1">
      <c r="A94" s="26"/>
      <c r="B94" s="449" t="s">
        <v>131</v>
      </c>
      <c r="C94" s="450"/>
      <c r="D94" s="146">
        <v>236619.3</v>
      </c>
      <c r="E94" s="146">
        <v>84356</v>
      </c>
      <c r="F94" s="146">
        <v>59757</v>
      </c>
      <c r="G94" s="147">
        <v>25.254491074903868</v>
      </c>
      <c r="H94" s="416"/>
      <c r="I94" s="416"/>
      <c r="J94" s="416"/>
      <c r="K94" s="416"/>
      <c r="L94" s="449" t="s">
        <v>131</v>
      </c>
      <c r="M94" s="450"/>
      <c r="N94" s="146">
        <v>70837.2</v>
      </c>
      <c r="O94" s="146">
        <v>73594</v>
      </c>
      <c r="P94" s="146">
        <v>56027</v>
      </c>
      <c r="Q94" s="146">
        <v>79.092623649720778</v>
      </c>
      <c r="R94" s="146">
        <v>165782.1</v>
      </c>
      <c r="S94" s="146">
        <v>10762</v>
      </c>
      <c r="T94" s="146">
        <v>3730</v>
      </c>
      <c r="U94" s="147">
        <v>2.249941338660808</v>
      </c>
      <c r="V94" s="449" t="s">
        <v>131</v>
      </c>
      <c r="W94" s="450"/>
      <c r="X94" s="146">
        <v>0</v>
      </c>
      <c r="Y94" s="146">
        <v>0</v>
      </c>
      <c r="Z94" s="146">
        <v>0</v>
      </c>
      <c r="AA94" s="146">
        <v>0</v>
      </c>
      <c r="AB94" s="146">
        <v>0</v>
      </c>
      <c r="AC94" s="146">
        <v>0</v>
      </c>
      <c r="AD94" s="146">
        <v>0</v>
      </c>
      <c r="AE94" s="147">
        <v>0</v>
      </c>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c r="HJ94" s="156"/>
      <c r="HK94" s="156"/>
      <c r="HL94" s="156"/>
      <c r="HM94" s="156"/>
      <c r="HN94" s="156"/>
      <c r="HO94" s="156"/>
      <c r="HP94" s="156"/>
      <c r="HQ94" s="156"/>
      <c r="HR94" s="156"/>
      <c r="HS94" s="156"/>
      <c r="HT94" s="156"/>
      <c r="HU94" s="156"/>
      <c r="HV94" s="156"/>
      <c r="HW94" s="156"/>
      <c r="HX94" s="156"/>
      <c r="HY94" s="156"/>
      <c r="HZ94" s="156"/>
      <c r="IA94" s="156"/>
      <c r="IB94" s="156"/>
      <c r="IC94" s="156"/>
      <c r="ID94" s="156"/>
      <c r="IE94" s="156"/>
      <c r="IF94" s="156"/>
      <c r="IG94" s="156"/>
    </row>
    <row r="95" spans="1:241" s="157" customFormat="1" ht="16.899999999999999" customHeight="1">
      <c r="A95" s="26"/>
      <c r="B95" s="451" t="s">
        <v>132</v>
      </c>
      <c r="C95" s="452"/>
      <c r="D95" s="144">
        <v>39818.300000000003</v>
      </c>
      <c r="E95" s="144">
        <v>2546</v>
      </c>
      <c r="F95" s="144">
        <v>1150</v>
      </c>
      <c r="G95" s="145">
        <v>2.8881192818377475</v>
      </c>
      <c r="H95" s="416"/>
      <c r="I95" s="416"/>
      <c r="J95" s="416"/>
      <c r="K95" s="416"/>
      <c r="L95" s="451" t="s">
        <v>132</v>
      </c>
      <c r="M95" s="452"/>
      <c r="N95" s="144">
        <v>0</v>
      </c>
      <c r="O95" s="144">
        <v>0</v>
      </c>
      <c r="P95" s="144">
        <v>0</v>
      </c>
      <c r="Q95" s="144">
        <v>0</v>
      </c>
      <c r="R95" s="144">
        <v>0</v>
      </c>
      <c r="S95" s="144">
        <v>0</v>
      </c>
      <c r="T95" s="144">
        <v>0</v>
      </c>
      <c r="U95" s="145">
        <v>0</v>
      </c>
      <c r="V95" s="451" t="s">
        <v>132</v>
      </c>
      <c r="W95" s="452"/>
      <c r="X95" s="144">
        <v>2505.5</v>
      </c>
      <c r="Y95" s="144">
        <v>1759</v>
      </c>
      <c r="Z95" s="144">
        <v>933</v>
      </c>
      <c r="AA95" s="144">
        <v>37.238076232288961</v>
      </c>
      <c r="AB95" s="144">
        <v>37312.800000000003</v>
      </c>
      <c r="AC95" s="144">
        <v>787</v>
      </c>
      <c r="AD95" s="144">
        <v>217</v>
      </c>
      <c r="AE95" s="145">
        <v>0.5815698634248837</v>
      </c>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c r="HJ95" s="156"/>
      <c r="HK95" s="156"/>
      <c r="HL95" s="156"/>
      <c r="HM95" s="156"/>
      <c r="HN95" s="156"/>
      <c r="HO95" s="156"/>
      <c r="HP95" s="156"/>
      <c r="HQ95" s="156"/>
      <c r="HR95" s="156"/>
      <c r="HS95" s="156"/>
      <c r="HT95" s="156"/>
      <c r="HU95" s="156"/>
      <c r="HV95" s="156"/>
      <c r="HW95" s="156"/>
      <c r="HX95" s="156"/>
      <c r="HY95" s="156"/>
      <c r="HZ95" s="156"/>
      <c r="IA95" s="156"/>
      <c r="IB95" s="156"/>
      <c r="IC95" s="156"/>
      <c r="ID95" s="156"/>
      <c r="IE95" s="156"/>
      <c r="IF95" s="156"/>
      <c r="IG95" s="156"/>
    </row>
    <row r="96" spans="1:241" s="157" customFormat="1" ht="16.899999999999999" customHeight="1">
      <c r="A96" s="26"/>
      <c r="B96" s="453" t="s">
        <v>133</v>
      </c>
      <c r="C96" s="454"/>
      <c r="D96" s="144">
        <v>0</v>
      </c>
      <c r="E96" s="144">
        <v>0</v>
      </c>
      <c r="F96" s="144">
        <v>0</v>
      </c>
      <c r="G96" s="145">
        <v>0</v>
      </c>
      <c r="H96" s="416"/>
      <c r="I96" s="416"/>
      <c r="J96" s="416"/>
      <c r="K96" s="416"/>
      <c r="L96" s="453" t="s">
        <v>133</v>
      </c>
      <c r="M96" s="454"/>
      <c r="N96" s="144">
        <v>0</v>
      </c>
      <c r="O96" s="144">
        <v>0</v>
      </c>
      <c r="P96" s="144">
        <v>0</v>
      </c>
      <c r="Q96" s="144">
        <v>0</v>
      </c>
      <c r="R96" s="144">
        <v>0</v>
      </c>
      <c r="S96" s="144">
        <v>0</v>
      </c>
      <c r="T96" s="144">
        <v>0</v>
      </c>
      <c r="U96" s="145">
        <v>0</v>
      </c>
      <c r="V96" s="453" t="s">
        <v>133</v>
      </c>
      <c r="W96" s="454"/>
      <c r="X96" s="144">
        <v>0</v>
      </c>
      <c r="Y96" s="144">
        <v>0</v>
      </c>
      <c r="Z96" s="144">
        <v>0</v>
      </c>
      <c r="AA96" s="144">
        <v>0</v>
      </c>
      <c r="AB96" s="144">
        <v>0</v>
      </c>
      <c r="AC96" s="144">
        <v>0</v>
      </c>
      <c r="AD96" s="144">
        <v>0</v>
      </c>
      <c r="AE96" s="145">
        <v>0</v>
      </c>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c r="HJ96" s="156"/>
      <c r="HK96" s="156"/>
      <c r="HL96" s="156"/>
      <c r="HM96" s="156"/>
      <c r="HN96" s="156"/>
      <c r="HO96" s="156"/>
      <c r="HP96" s="156"/>
      <c r="HQ96" s="156"/>
      <c r="HR96" s="156"/>
      <c r="HS96" s="156"/>
      <c r="HT96" s="156"/>
      <c r="HU96" s="156"/>
      <c r="HV96" s="156"/>
      <c r="HW96" s="156"/>
      <c r="HX96" s="156"/>
      <c r="HY96" s="156"/>
      <c r="HZ96" s="156"/>
      <c r="IA96" s="156"/>
      <c r="IB96" s="156"/>
      <c r="IC96" s="156"/>
      <c r="ID96" s="156"/>
      <c r="IE96" s="156"/>
      <c r="IF96" s="156"/>
      <c r="IG96" s="156"/>
    </row>
    <row r="97" spans="1:241" s="157" customFormat="1" ht="16.899999999999999" customHeight="1" thickBot="1">
      <c r="A97" s="26"/>
      <c r="B97" s="455" t="s">
        <v>134</v>
      </c>
      <c r="C97" s="456"/>
      <c r="D97" s="158">
        <v>276437.59999999998</v>
      </c>
      <c r="E97" s="158">
        <v>86902</v>
      </c>
      <c r="F97" s="158">
        <v>60907</v>
      </c>
      <c r="G97" s="159">
        <v>22.032820426743687</v>
      </c>
      <c r="H97" s="416"/>
      <c r="I97" s="416"/>
      <c r="J97" s="416"/>
      <c r="K97" s="416"/>
      <c r="L97" s="455" t="s">
        <v>134</v>
      </c>
      <c r="M97" s="456"/>
      <c r="N97" s="158">
        <v>70837.2</v>
      </c>
      <c r="O97" s="158">
        <v>73594</v>
      </c>
      <c r="P97" s="158">
        <v>56027</v>
      </c>
      <c r="Q97" s="158">
        <v>79.092623649720778</v>
      </c>
      <c r="R97" s="158">
        <v>165782.1</v>
      </c>
      <c r="S97" s="158">
        <v>10762</v>
      </c>
      <c r="T97" s="158">
        <v>3730</v>
      </c>
      <c r="U97" s="159">
        <v>2.249941338660808</v>
      </c>
      <c r="V97" s="455" t="s">
        <v>134</v>
      </c>
      <c r="W97" s="456"/>
      <c r="X97" s="158">
        <v>2505.5</v>
      </c>
      <c r="Y97" s="158">
        <v>1759</v>
      </c>
      <c r="Z97" s="158">
        <v>933</v>
      </c>
      <c r="AA97" s="158">
        <v>37.238076232288961</v>
      </c>
      <c r="AB97" s="158">
        <v>37312.800000000003</v>
      </c>
      <c r="AC97" s="158">
        <v>787</v>
      </c>
      <c r="AD97" s="158">
        <v>217</v>
      </c>
      <c r="AE97" s="159">
        <v>0.5815698634248837</v>
      </c>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c r="HJ97" s="156"/>
      <c r="HK97" s="156"/>
      <c r="HL97" s="156"/>
      <c r="HM97" s="156"/>
      <c r="HN97" s="156"/>
      <c r="HO97" s="156"/>
      <c r="HP97" s="156"/>
      <c r="HQ97" s="156"/>
      <c r="HR97" s="156"/>
      <c r="HS97" s="156"/>
      <c r="HT97" s="156"/>
      <c r="HU97" s="156"/>
      <c r="HV97" s="156"/>
      <c r="HW97" s="156"/>
      <c r="HX97" s="156"/>
      <c r="HY97" s="156"/>
      <c r="HZ97" s="156"/>
      <c r="IA97" s="156"/>
      <c r="IB97" s="156"/>
      <c r="IC97" s="156"/>
      <c r="ID97" s="156"/>
      <c r="IE97" s="156"/>
      <c r="IF97" s="156"/>
      <c r="IG97" s="156"/>
    </row>
    <row r="98" spans="1:241" ht="16.899999999999999" customHeight="1">
      <c r="A98" s="26"/>
      <c r="B98" s="86" t="s">
        <v>135</v>
      </c>
      <c r="C98" s="87"/>
      <c r="D98" s="258"/>
      <c r="E98" s="269"/>
      <c r="F98" s="269"/>
      <c r="G98" s="88"/>
      <c r="H98" s="392"/>
      <c r="I98" s="392"/>
      <c r="J98" s="392"/>
      <c r="K98" s="392"/>
      <c r="L98" s="86" t="s">
        <v>135</v>
      </c>
      <c r="M98" s="87"/>
      <c r="N98" s="258"/>
      <c r="O98" s="269"/>
      <c r="P98" s="269"/>
      <c r="Q98" s="88"/>
      <c r="R98" s="312"/>
      <c r="S98" s="312"/>
      <c r="T98" s="312"/>
      <c r="U98" s="89"/>
      <c r="V98" s="86" t="s">
        <v>135</v>
      </c>
      <c r="W98" s="87"/>
      <c r="X98" s="258"/>
      <c r="Y98" s="269"/>
      <c r="Z98" s="269"/>
      <c r="AA98" s="88"/>
      <c r="AB98" s="89"/>
      <c r="AC98" s="89"/>
      <c r="AD98" s="89"/>
      <c r="AE98" s="89"/>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row>
    <row r="99" spans="1:241" ht="16.899999999999999" customHeight="1">
      <c r="A99" s="26"/>
      <c r="B99" s="92" t="s">
        <v>136</v>
      </c>
      <c r="C99" s="93"/>
      <c r="D99" s="258"/>
      <c r="E99" s="269"/>
      <c r="F99" s="269"/>
      <c r="G99" s="88"/>
      <c r="H99" s="392"/>
      <c r="I99" s="392"/>
      <c r="J99" s="392"/>
      <c r="K99" s="392"/>
      <c r="L99" s="92" t="s">
        <v>136</v>
      </c>
      <c r="M99" s="93"/>
      <c r="N99" s="258"/>
      <c r="O99" s="269"/>
      <c r="P99" s="269"/>
      <c r="Q99" s="88"/>
      <c r="R99" s="312"/>
      <c r="S99" s="312"/>
      <c r="T99" s="312"/>
      <c r="U99" s="89"/>
      <c r="V99" s="92" t="s">
        <v>136</v>
      </c>
      <c r="W99" s="93"/>
      <c r="X99" s="258"/>
      <c r="Y99" s="269"/>
      <c r="Z99" s="269"/>
      <c r="AA99" s="88"/>
      <c r="AB99" s="89"/>
      <c r="AC99" s="89"/>
      <c r="AD99" s="89"/>
      <c r="AE99" s="89"/>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row>
    <row r="100" spans="1:241" ht="16.899999999999999" customHeight="1">
      <c r="A100" s="26"/>
      <c r="B100" s="92" t="s">
        <v>137</v>
      </c>
      <c r="C100" s="93"/>
      <c r="D100" s="258"/>
      <c r="E100" s="269"/>
      <c r="F100" s="269"/>
      <c r="G100" s="88"/>
      <c r="H100" s="392"/>
      <c r="I100" s="392"/>
      <c r="J100" s="392"/>
      <c r="K100" s="392"/>
      <c r="L100" s="92" t="s">
        <v>137</v>
      </c>
      <c r="M100" s="93"/>
      <c r="N100" s="258"/>
      <c r="O100" s="269"/>
      <c r="P100" s="269"/>
      <c r="Q100" s="88"/>
      <c r="R100" s="312"/>
      <c r="S100" s="312"/>
      <c r="T100" s="312"/>
      <c r="U100" s="89"/>
      <c r="V100" s="92" t="s">
        <v>137</v>
      </c>
      <c r="W100" s="93"/>
      <c r="X100" s="258"/>
      <c r="Y100" s="269"/>
      <c r="Z100" s="269"/>
      <c r="AA100" s="88"/>
      <c r="AB100" s="89"/>
      <c r="AC100" s="89"/>
      <c r="AD100" s="89"/>
      <c r="AE100" s="89"/>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row>
    <row r="101" spans="1:241" ht="16.899999999999999" customHeight="1">
      <c r="A101" s="26"/>
      <c r="B101" s="95" t="s">
        <v>138</v>
      </c>
      <c r="C101" s="93"/>
      <c r="D101" s="258"/>
      <c r="E101" s="269"/>
      <c r="F101" s="269"/>
      <c r="G101" s="88"/>
      <c r="H101" s="392"/>
      <c r="I101" s="392"/>
      <c r="J101" s="392"/>
      <c r="K101" s="392"/>
      <c r="L101" s="95" t="s">
        <v>138</v>
      </c>
      <c r="M101" s="93"/>
      <c r="N101" s="258"/>
      <c r="O101" s="269"/>
      <c r="P101" s="269"/>
      <c r="Q101" s="88"/>
      <c r="R101" s="312"/>
      <c r="S101" s="312"/>
      <c r="T101" s="312"/>
      <c r="U101" s="89"/>
      <c r="V101" s="95" t="s">
        <v>138</v>
      </c>
      <c r="W101" s="93"/>
      <c r="X101" s="258"/>
      <c r="Y101" s="269"/>
      <c r="Z101" s="269"/>
      <c r="AA101" s="88"/>
      <c r="AB101" s="89"/>
      <c r="AC101" s="89"/>
      <c r="AD101" s="89"/>
      <c r="AE101" s="89"/>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row>
    <row r="102" spans="1:241" ht="16.899999999999999" customHeight="1">
      <c r="A102" s="26"/>
      <c r="B102" s="95" t="s">
        <v>139</v>
      </c>
      <c r="C102" s="93"/>
      <c r="D102" s="258"/>
      <c r="E102" s="269"/>
      <c r="F102" s="269"/>
      <c r="G102" s="88"/>
      <c r="H102" s="392"/>
      <c r="I102" s="392"/>
      <c r="J102" s="392"/>
      <c r="K102" s="392"/>
      <c r="L102" s="95" t="s">
        <v>139</v>
      </c>
      <c r="M102" s="93"/>
      <c r="N102" s="258"/>
      <c r="O102" s="269"/>
      <c r="P102" s="269"/>
      <c r="Q102" s="88"/>
      <c r="R102" s="312"/>
      <c r="S102" s="312"/>
      <c r="T102" s="312"/>
      <c r="U102" s="89"/>
      <c r="V102" s="95" t="s">
        <v>139</v>
      </c>
      <c r="W102" s="93"/>
      <c r="X102" s="258"/>
      <c r="Y102" s="269"/>
      <c r="Z102" s="269"/>
      <c r="AA102" s="88"/>
      <c r="AB102" s="89"/>
      <c r="AC102" s="89"/>
      <c r="AD102" s="89"/>
      <c r="AE102" s="89"/>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row>
    <row r="103" spans="1:241" ht="16.899999999999999" customHeight="1">
      <c r="A103" s="26"/>
      <c r="B103" s="96" t="s">
        <v>140</v>
      </c>
      <c r="C103" s="93"/>
      <c r="D103" s="258"/>
      <c r="E103" s="269"/>
      <c r="F103" s="269"/>
      <c r="G103" s="88"/>
      <c r="H103" s="392"/>
      <c r="I103" s="392"/>
      <c r="J103" s="392"/>
      <c r="K103" s="392"/>
      <c r="L103" s="96" t="s">
        <v>140</v>
      </c>
      <c r="M103" s="93"/>
      <c r="N103" s="258"/>
      <c r="O103" s="269"/>
      <c r="P103" s="269"/>
      <c r="Q103" s="88"/>
      <c r="R103" s="312"/>
      <c r="S103" s="312"/>
      <c r="T103" s="312"/>
      <c r="U103" s="89"/>
      <c r="V103" s="96" t="s">
        <v>140</v>
      </c>
      <c r="W103" s="93"/>
      <c r="X103" s="258"/>
      <c r="Y103" s="269"/>
      <c r="Z103" s="269"/>
      <c r="AA103" s="88"/>
      <c r="AB103" s="89"/>
      <c r="AC103" s="89"/>
      <c r="AD103" s="89"/>
      <c r="AE103" s="89"/>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row>
    <row r="104" spans="1:241" ht="16.899999999999999" customHeight="1">
      <c r="A104" s="26"/>
      <c r="B104" s="96" t="s">
        <v>141</v>
      </c>
      <c r="C104" s="93"/>
      <c r="D104" s="258"/>
      <c r="E104" s="269"/>
      <c r="F104" s="269"/>
      <c r="G104" s="88"/>
      <c r="H104" s="392"/>
      <c r="I104" s="392"/>
      <c r="J104" s="392"/>
      <c r="K104" s="392"/>
      <c r="L104" s="96" t="s">
        <v>141</v>
      </c>
      <c r="M104" s="93"/>
      <c r="N104" s="258"/>
      <c r="O104" s="269"/>
      <c r="P104" s="269"/>
      <c r="Q104" s="88"/>
      <c r="R104" s="312"/>
      <c r="S104" s="312"/>
      <c r="T104" s="312"/>
      <c r="U104" s="89"/>
      <c r="V104" s="96" t="s">
        <v>141</v>
      </c>
      <c r="W104" s="93"/>
      <c r="X104" s="258"/>
      <c r="Y104" s="269"/>
      <c r="Z104" s="269"/>
      <c r="AA104" s="88"/>
      <c r="AB104" s="89"/>
      <c r="AC104" s="89"/>
      <c r="AD104" s="89"/>
      <c r="AE104" s="89"/>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row>
    <row r="105" spans="1:241" ht="16.899999999999999" customHeight="1">
      <c r="A105" s="26"/>
      <c r="B105" s="96" t="s">
        <v>142</v>
      </c>
      <c r="C105" s="87"/>
      <c r="D105" s="259"/>
      <c r="E105" s="269"/>
      <c r="F105" s="269"/>
      <c r="G105" s="88"/>
      <c r="H105" s="392"/>
      <c r="I105" s="392"/>
      <c r="J105" s="392"/>
      <c r="K105" s="392"/>
      <c r="L105" s="96" t="s">
        <v>142</v>
      </c>
      <c r="M105" s="87"/>
      <c r="N105" s="259"/>
      <c r="O105" s="269"/>
      <c r="P105" s="269"/>
      <c r="Q105" s="88"/>
      <c r="R105" s="312"/>
      <c r="S105" s="312"/>
      <c r="T105" s="312"/>
      <c r="U105" s="89"/>
      <c r="V105" s="96" t="s">
        <v>142</v>
      </c>
      <c r="W105" s="87"/>
      <c r="X105" s="259"/>
      <c r="Y105" s="269"/>
      <c r="Z105" s="269"/>
      <c r="AA105" s="88"/>
      <c r="AB105" s="89"/>
      <c r="AC105" s="89"/>
      <c r="AD105" s="89"/>
      <c r="AE105" s="89"/>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row>
    <row r="106" spans="1:241" ht="16.5" customHeight="1">
      <c r="N106" s="260"/>
      <c r="O106" s="260"/>
      <c r="P106" s="260"/>
      <c r="Q106" s="4"/>
      <c r="R106" s="260"/>
      <c r="S106" s="260"/>
      <c r="T106" s="260"/>
      <c r="U106" s="4"/>
      <c r="V106" s="4"/>
      <c r="W106" s="4"/>
      <c r="X106" s="260"/>
      <c r="Y106" s="260"/>
      <c r="Z106" s="260"/>
      <c r="AA106" s="4"/>
      <c r="AB106" s="4"/>
      <c r="AC106" s="4"/>
      <c r="AD106" s="4"/>
      <c r="AE106" s="4"/>
    </row>
    <row r="107" spans="1:241" ht="16.5" customHeight="1">
      <c r="N107" s="260"/>
      <c r="O107" s="260"/>
      <c r="P107" s="260"/>
      <c r="Q107" s="4"/>
      <c r="R107" s="260"/>
      <c r="S107" s="260"/>
      <c r="T107" s="260"/>
      <c r="U107" s="4"/>
      <c r="V107" s="4"/>
      <c r="W107" s="4"/>
      <c r="X107" s="260"/>
      <c r="Y107" s="260"/>
      <c r="Z107" s="260"/>
      <c r="AA107" s="4"/>
      <c r="AB107" s="4"/>
      <c r="AC107" s="4"/>
      <c r="AD107" s="4"/>
      <c r="AE107" s="4"/>
    </row>
    <row r="108" spans="1:241" ht="16.5" customHeight="1">
      <c r="N108" s="260"/>
      <c r="O108" s="260"/>
      <c r="P108" s="260"/>
      <c r="Q108" s="4"/>
      <c r="R108" s="260"/>
      <c r="S108" s="260"/>
      <c r="T108" s="260"/>
      <c r="U108" s="4"/>
      <c r="V108" s="4"/>
      <c r="W108" s="4"/>
      <c r="X108" s="260"/>
      <c r="Y108" s="260"/>
      <c r="Z108" s="260"/>
      <c r="AA108" s="4"/>
      <c r="AB108" s="4"/>
      <c r="AC108" s="4"/>
      <c r="AD108" s="4"/>
      <c r="AE108" s="4"/>
    </row>
    <row r="109" spans="1:241" ht="16.5" customHeight="1">
      <c r="H109" s="356"/>
      <c r="I109" s="356"/>
      <c r="J109" s="356"/>
      <c r="K109" s="356"/>
      <c r="L109" s="356"/>
      <c r="M109" s="356"/>
    </row>
    <row r="110" spans="1:241" ht="16.5" customHeight="1">
      <c r="H110" s="356"/>
      <c r="I110" s="356"/>
      <c r="J110" s="356"/>
      <c r="K110" s="356"/>
      <c r="L110" s="356"/>
      <c r="M110" s="356"/>
    </row>
    <row r="111" spans="1:241">
      <c r="H111" s="356"/>
      <c r="I111" s="356"/>
      <c r="J111" s="356"/>
      <c r="K111" s="356"/>
      <c r="L111" s="356"/>
      <c r="M111" s="356"/>
    </row>
    <row r="112" spans="1:241">
      <c r="H112" s="356"/>
      <c r="I112" s="356"/>
      <c r="J112" s="356"/>
      <c r="K112" s="356"/>
      <c r="L112" s="356"/>
      <c r="M112" s="356"/>
    </row>
    <row r="113" spans="7:31">
      <c r="H113" s="356"/>
      <c r="I113" s="356"/>
      <c r="J113" s="356"/>
      <c r="K113" s="356"/>
      <c r="L113" s="356"/>
      <c r="M113" s="356"/>
    </row>
    <row r="114" spans="7:31">
      <c r="H114" s="356"/>
      <c r="I114" s="356"/>
      <c r="J114" s="356"/>
      <c r="K114" s="356"/>
      <c r="L114" s="356"/>
      <c r="M114" s="356"/>
    </row>
    <row r="115" spans="7:31">
      <c r="H115" s="356"/>
      <c r="I115" s="356"/>
      <c r="J115" s="356"/>
      <c r="K115" s="356"/>
      <c r="L115" s="356"/>
      <c r="M115" s="356"/>
    </row>
    <row r="116" spans="7:31">
      <c r="H116" s="356"/>
      <c r="I116" s="356"/>
      <c r="J116" s="356"/>
      <c r="K116" s="356"/>
      <c r="L116" s="356"/>
      <c r="M116" s="356"/>
    </row>
    <row r="117" spans="7:31">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0"/>
      <c r="AD117" s="260"/>
      <c r="AE117" s="260"/>
    </row>
    <row r="118" spans="7:31">
      <c r="H118" s="356"/>
      <c r="I118" s="356"/>
      <c r="J118" s="356"/>
      <c r="K118" s="356"/>
      <c r="L118" s="356"/>
      <c r="M118" s="356"/>
    </row>
    <row r="119" spans="7:31">
      <c r="H119" s="356"/>
      <c r="I119" s="356"/>
      <c r="J119" s="356"/>
      <c r="K119" s="356"/>
      <c r="L119" s="356"/>
      <c r="M119" s="356"/>
    </row>
    <row r="120" spans="7:31">
      <c r="H120" s="356"/>
      <c r="I120" s="356"/>
      <c r="J120" s="356"/>
      <c r="K120" s="356"/>
      <c r="L120" s="356"/>
      <c r="M120" s="356"/>
    </row>
    <row r="121" spans="7:31">
      <c r="H121" s="356"/>
      <c r="I121" s="356"/>
      <c r="J121" s="356"/>
      <c r="K121" s="356"/>
      <c r="L121" s="356"/>
      <c r="M121" s="356"/>
    </row>
    <row r="122" spans="7:31">
      <c r="H122" s="356"/>
      <c r="I122" s="356"/>
      <c r="J122" s="356"/>
      <c r="K122" s="356"/>
      <c r="L122" s="356"/>
      <c r="M122" s="356"/>
    </row>
    <row r="123" spans="7:31">
      <c r="H123" s="356"/>
      <c r="I123" s="356"/>
      <c r="J123" s="356"/>
      <c r="K123" s="356"/>
      <c r="L123" s="356"/>
      <c r="M123" s="356"/>
    </row>
    <row r="124" spans="7:31">
      <c r="H124" s="356"/>
      <c r="I124" s="356"/>
      <c r="J124" s="356"/>
      <c r="K124" s="356"/>
      <c r="L124" s="356"/>
      <c r="M124" s="356"/>
    </row>
    <row r="125" spans="7:31">
      <c r="H125" s="356"/>
      <c r="I125" s="356"/>
      <c r="J125" s="356"/>
      <c r="K125" s="356"/>
      <c r="L125" s="356"/>
      <c r="M125" s="356"/>
    </row>
    <row r="126" spans="7:31">
      <c r="H126" s="356"/>
      <c r="I126" s="356"/>
      <c r="J126" s="356"/>
      <c r="K126" s="356"/>
      <c r="L126" s="356"/>
      <c r="M126" s="356"/>
    </row>
    <row r="127" spans="7:31">
      <c r="H127" s="356"/>
      <c r="I127" s="356"/>
      <c r="J127" s="356"/>
      <c r="K127" s="356"/>
      <c r="L127" s="356"/>
      <c r="M127" s="356"/>
    </row>
    <row r="128" spans="7:31">
      <c r="H128" s="356"/>
      <c r="I128" s="356"/>
      <c r="J128" s="356"/>
      <c r="K128" s="356"/>
      <c r="L128" s="356"/>
      <c r="M128" s="356"/>
    </row>
    <row r="129" spans="8:13">
      <c r="H129" s="356"/>
      <c r="I129" s="356"/>
      <c r="J129" s="356"/>
      <c r="K129" s="356"/>
      <c r="L129" s="356"/>
      <c r="M129" s="356"/>
    </row>
    <row r="130" spans="8:13">
      <c r="H130" s="356"/>
      <c r="I130" s="356"/>
      <c r="J130" s="356"/>
      <c r="K130" s="356"/>
      <c r="L130" s="356"/>
      <c r="M130" s="356"/>
    </row>
    <row r="131" spans="8:13">
      <c r="H131" s="356"/>
      <c r="I131" s="356"/>
      <c r="J131" s="356"/>
      <c r="K131" s="356"/>
      <c r="L131" s="356"/>
      <c r="M131" s="356"/>
    </row>
    <row r="132" spans="8:13">
      <c r="H132" s="356"/>
      <c r="I132" s="356"/>
      <c r="J132" s="356"/>
      <c r="K132" s="356"/>
      <c r="L132" s="356"/>
      <c r="M132" s="356"/>
    </row>
    <row r="133" spans="8:13">
      <c r="H133" s="356"/>
      <c r="I133" s="356"/>
      <c r="J133" s="356"/>
      <c r="K133" s="356"/>
      <c r="L133" s="356"/>
      <c r="M133" s="356"/>
    </row>
    <row r="134" spans="8:13">
      <c r="H134" s="356"/>
      <c r="I134" s="356"/>
      <c r="J134" s="356"/>
      <c r="K134" s="356"/>
      <c r="L134" s="356"/>
      <c r="M134" s="356"/>
    </row>
    <row r="135" spans="8:13">
      <c r="H135" s="356"/>
      <c r="I135" s="356"/>
      <c r="J135" s="356"/>
      <c r="K135" s="356"/>
      <c r="L135" s="356"/>
      <c r="M135" s="356"/>
    </row>
    <row r="136" spans="8:13">
      <c r="H136" s="356"/>
      <c r="I136" s="356"/>
      <c r="J136" s="356"/>
      <c r="K136" s="356"/>
      <c r="L136" s="356"/>
      <c r="M136" s="356"/>
    </row>
    <row r="137" spans="8:13">
      <c r="H137" s="356"/>
      <c r="I137" s="356"/>
      <c r="J137" s="356"/>
      <c r="K137" s="356"/>
      <c r="L137" s="356"/>
      <c r="M137" s="356"/>
    </row>
    <row r="138" spans="8:13">
      <c r="H138" s="356"/>
      <c r="I138" s="356"/>
      <c r="J138" s="356"/>
      <c r="K138" s="356"/>
      <c r="L138" s="356"/>
      <c r="M138" s="356"/>
    </row>
    <row r="139" spans="8:13">
      <c r="H139" s="356"/>
      <c r="I139" s="356"/>
      <c r="J139" s="356"/>
      <c r="K139" s="356"/>
      <c r="L139" s="356"/>
      <c r="M139" s="356"/>
    </row>
    <row r="140" spans="8:13">
      <c r="H140" s="356"/>
      <c r="I140" s="356"/>
      <c r="J140" s="356"/>
      <c r="K140" s="356"/>
      <c r="L140" s="356"/>
      <c r="M140" s="356"/>
    </row>
    <row r="141" spans="8:13">
      <c r="H141" s="356"/>
      <c r="I141" s="356"/>
      <c r="J141" s="356"/>
      <c r="K141" s="356"/>
      <c r="L141" s="356"/>
      <c r="M141" s="356"/>
    </row>
    <row r="142" spans="8:13">
      <c r="H142" s="356"/>
      <c r="I142" s="356"/>
      <c r="J142" s="356"/>
      <c r="K142" s="356"/>
      <c r="L142" s="356"/>
      <c r="M142" s="356"/>
    </row>
    <row r="143" spans="8:13">
      <c r="H143" s="356"/>
      <c r="I143" s="356"/>
      <c r="J143" s="356"/>
      <c r="K143" s="356"/>
      <c r="L143" s="356"/>
      <c r="M143" s="356"/>
    </row>
    <row r="144" spans="8:13">
      <c r="H144" s="356"/>
      <c r="I144" s="356"/>
      <c r="J144" s="356"/>
      <c r="K144" s="356"/>
      <c r="L144" s="356"/>
      <c r="M144" s="356"/>
    </row>
    <row r="145" spans="8:13">
      <c r="H145" s="356"/>
      <c r="I145" s="356"/>
      <c r="J145" s="356"/>
      <c r="K145" s="356"/>
      <c r="L145" s="356"/>
      <c r="M145" s="356"/>
    </row>
    <row r="146" spans="8:13">
      <c r="H146" s="356"/>
      <c r="I146" s="356"/>
      <c r="J146" s="356"/>
      <c r="K146" s="356"/>
      <c r="L146" s="356"/>
      <c r="M146" s="356"/>
    </row>
    <row r="147" spans="8:13">
      <c r="H147" s="356"/>
      <c r="I147" s="356"/>
      <c r="J147" s="356"/>
      <c r="K147" s="356"/>
      <c r="L147" s="356"/>
      <c r="M147" s="356"/>
    </row>
    <row r="148" spans="8:13">
      <c r="H148" s="356"/>
      <c r="I148" s="356"/>
      <c r="J148" s="356"/>
      <c r="K148" s="356"/>
      <c r="L148" s="356"/>
      <c r="M148" s="356"/>
    </row>
    <row r="149" spans="8:13">
      <c r="H149" s="356"/>
      <c r="I149" s="356"/>
      <c r="J149" s="356"/>
      <c r="K149" s="356"/>
      <c r="L149" s="356"/>
      <c r="M149" s="356"/>
    </row>
    <row r="150" spans="8:13">
      <c r="H150" s="356"/>
      <c r="I150" s="356"/>
      <c r="J150" s="356"/>
      <c r="K150" s="356"/>
      <c r="L150" s="356"/>
      <c r="M150" s="356"/>
    </row>
    <row r="151" spans="8:13">
      <c r="H151" s="356"/>
      <c r="I151" s="356"/>
      <c r="J151" s="356"/>
      <c r="K151" s="356"/>
      <c r="L151" s="356"/>
      <c r="M151" s="356"/>
    </row>
    <row r="152" spans="8:13">
      <c r="H152" s="356"/>
      <c r="I152" s="356"/>
      <c r="J152" s="356"/>
      <c r="K152" s="356"/>
      <c r="L152" s="356"/>
      <c r="M152" s="356"/>
    </row>
    <row r="153" spans="8:13">
      <c r="H153" s="356"/>
      <c r="I153" s="356"/>
      <c r="J153" s="356"/>
      <c r="K153" s="356"/>
      <c r="L153" s="356"/>
      <c r="M153" s="356"/>
    </row>
    <row r="154" spans="8:13">
      <c r="H154" s="356"/>
      <c r="I154" s="356"/>
      <c r="J154" s="356"/>
      <c r="K154" s="356"/>
      <c r="L154" s="356"/>
      <c r="M154" s="356"/>
    </row>
    <row r="155" spans="8:13">
      <c r="H155" s="356"/>
      <c r="I155" s="356"/>
      <c r="J155" s="356"/>
      <c r="K155" s="356"/>
      <c r="L155" s="356"/>
      <c r="M155" s="356"/>
    </row>
    <row r="156" spans="8:13">
      <c r="H156" s="356"/>
      <c r="I156" s="356"/>
      <c r="J156" s="356"/>
      <c r="K156" s="356"/>
      <c r="L156" s="356"/>
      <c r="M156" s="356"/>
    </row>
    <row r="157" spans="8:13">
      <c r="H157" s="356"/>
      <c r="I157" s="356"/>
      <c r="J157" s="356"/>
      <c r="K157" s="356"/>
      <c r="L157" s="356"/>
      <c r="M157" s="356"/>
    </row>
    <row r="158" spans="8:13">
      <c r="H158" s="356"/>
      <c r="I158" s="356"/>
      <c r="J158" s="356"/>
      <c r="K158" s="356"/>
      <c r="L158" s="356"/>
      <c r="M158" s="356"/>
    </row>
    <row r="159" spans="8:13">
      <c r="H159" s="356"/>
      <c r="I159" s="356"/>
      <c r="J159" s="356"/>
      <c r="K159" s="356"/>
      <c r="L159" s="356"/>
      <c r="M159" s="356"/>
    </row>
    <row r="160" spans="8:13">
      <c r="H160" s="356"/>
      <c r="I160" s="356"/>
      <c r="J160" s="356"/>
      <c r="K160" s="356"/>
      <c r="L160" s="356"/>
      <c r="M160" s="356"/>
    </row>
    <row r="161" spans="8:13">
      <c r="H161" s="356"/>
      <c r="I161" s="356"/>
      <c r="J161" s="356"/>
      <c r="K161" s="356"/>
      <c r="L161" s="356"/>
      <c r="M161" s="356"/>
    </row>
    <row r="162" spans="8:13">
      <c r="H162" s="356"/>
      <c r="I162" s="356"/>
      <c r="J162" s="356"/>
      <c r="K162" s="356"/>
      <c r="L162" s="356"/>
      <c r="M162" s="356"/>
    </row>
    <row r="163" spans="8:13">
      <c r="H163" s="356"/>
      <c r="I163" s="356"/>
      <c r="J163" s="356"/>
      <c r="K163" s="356"/>
      <c r="L163" s="356"/>
      <c r="M163" s="356"/>
    </row>
    <row r="164" spans="8:13">
      <c r="H164" s="356"/>
      <c r="I164" s="356"/>
      <c r="J164" s="356"/>
      <c r="K164" s="356"/>
      <c r="L164" s="356"/>
      <c r="M164" s="356"/>
    </row>
    <row r="165" spans="8:13">
      <c r="H165" s="356"/>
      <c r="I165" s="356"/>
      <c r="J165" s="356"/>
      <c r="K165" s="356"/>
      <c r="L165" s="356"/>
      <c r="M165" s="356"/>
    </row>
    <row r="166" spans="8:13">
      <c r="H166" s="356"/>
      <c r="I166" s="356"/>
      <c r="J166" s="356"/>
      <c r="K166" s="356"/>
      <c r="L166" s="356"/>
      <c r="M166" s="356"/>
    </row>
    <row r="167" spans="8:13">
      <c r="H167" s="356"/>
      <c r="I167" s="356"/>
      <c r="J167" s="356"/>
      <c r="K167" s="356"/>
      <c r="L167" s="356"/>
      <c r="M167" s="356"/>
    </row>
    <row r="168" spans="8:13">
      <c r="H168" s="356"/>
      <c r="I168" s="356"/>
      <c r="J168" s="356"/>
      <c r="K168" s="356"/>
      <c r="L168" s="356"/>
      <c r="M168" s="356"/>
    </row>
    <row r="169" spans="8:13">
      <c r="H169" s="356"/>
      <c r="I169" s="356"/>
      <c r="J169" s="356"/>
      <c r="K169" s="356"/>
      <c r="L169" s="356"/>
      <c r="M169" s="356"/>
    </row>
    <row r="170" spans="8:13">
      <c r="H170" s="356"/>
      <c r="I170" s="356"/>
      <c r="J170" s="356"/>
      <c r="K170" s="356"/>
      <c r="L170" s="356"/>
      <c r="M170" s="356"/>
    </row>
    <row r="171" spans="8:13">
      <c r="H171" s="356"/>
      <c r="I171" s="356"/>
      <c r="J171" s="356"/>
      <c r="K171" s="356"/>
      <c r="L171" s="356"/>
      <c r="M171" s="356"/>
    </row>
    <row r="172" spans="8:13">
      <c r="H172" s="356"/>
      <c r="I172" s="356"/>
      <c r="J172" s="356"/>
      <c r="K172" s="356"/>
      <c r="L172" s="356"/>
      <c r="M172" s="356"/>
    </row>
    <row r="173" spans="8:13">
      <c r="H173" s="356"/>
      <c r="I173" s="356"/>
      <c r="J173" s="356"/>
      <c r="K173" s="356"/>
      <c r="L173" s="356"/>
      <c r="M173" s="356"/>
    </row>
    <row r="174" spans="8:13">
      <c r="H174" s="356"/>
      <c r="I174" s="356"/>
      <c r="J174" s="356"/>
      <c r="K174" s="356"/>
      <c r="L174" s="356"/>
      <c r="M174" s="356"/>
    </row>
    <row r="175" spans="8:13">
      <c r="H175" s="356"/>
      <c r="I175" s="356"/>
      <c r="J175" s="356"/>
      <c r="K175" s="356"/>
      <c r="L175" s="356"/>
      <c r="M175" s="356"/>
    </row>
    <row r="176" spans="8:13">
      <c r="H176" s="356"/>
      <c r="I176" s="356"/>
      <c r="J176" s="356"/>
      <c r="K176" s="356"/>
      <c r="L176" s="356"/>
      <c r="M176" s="356"/>
    </row>
    <row r="177" spans="8:13">
      <c r="H177" s="356"/>
      <c r="I177" s="356"/>
      <c r="J177" s="356"/>
      <c r="K177" s="356"/>
      <c r="L177" s="356"/>
      <c r="M177" s="356"/>
    </row>
    <row r="178" spans="8:13">
      <c r="H178" s="356"/>
      <c r="I178" s="356"/>
      <c r="J178" s="356"/>
      <c r="K178" s="356"/>
      <c r="L178" s="356"/>
      <c r="M178" s="356"/>
    </row>
    <row r="179" spans="8:13">
      <c r="H179" s="356"/>
      <c r="I179" s="356"/>
      <c r="J179" s="356"/>
      <c r="K179" s="356"/>
      <c r="L179" s="356"/>
      <c r="M179" s="356"/>
    </row>
    <row r="180" spans="8:13">
      <c r="H180" s="356"/>
      <c r="I180" s="356"/>
      <c r="J180" s="356"/>
      <c r="K180" s="356"/>
      <c r="L180" s="356"/>
      <c r="M180" s="356"/>
    </row>
    <row r="181" spans="8:13">
      <c r="H181" s="356"/>
      <c r="I181" s="356"/>
      <c r="J181" s="356"/>
      <c r="K181" s="356"/>
      <c r="L181" s="356"/>
      <c r="M181" s="356"/>
    </row>
    <row r="182" spans="8:13">
      <c r="H182" s="356"/>
      <c r="I182" s="356"/>
      <c r="J182" s="356"/>
      <c r="K182" s="356"/>
      <c r="L182" s="356"/>
      <c r="M182" s="356"/>
    </row>
    <row r="183" spans="8:13">
      <c r="H183" s="356"/>
      <c r="I183" s="356"/>
      <c r="J183" s="356"/>
      <c r="K183" s="356"/>
      <c r="L183" s="356"/>
      <c r="M183" s="356"/>
    </row>
    <row r="184" spans="8:13">
      <c r="H184" s="356"/>
      <c r="I184" s="356"/>
      <c r="J184" s="356"/>
      <c r="K184" s="356"/>
      <c r="L184" s="356"/>
      <c r="M184" s="356"/>
    </row>
    <row r="185" spans="8:13">
      <c r="H185" s="356"/>
      <c r="I185" s="356"/>
      <c r="J185" s="356"/>
      <c r="K185" s="356"/>
      <c r="L185" s="356"/>
      <c r="M185" s="356"/>
    </row>
    <row r="186" spans="8:13">
      <c r="H186" s="356"/>
      <c r="I186" s="356"/>
      <c r="J186" s="356"/>
      <c r="K186" s="356"/>
      <c r="L186" s="356"/>
      <c r="M186" s="356"/>
    </row>
    <row r="187" spans="8:13">
      <c r="H187" s="356"/>
      <c r="I187" s="356"/>
      <c r="J187" s="356"/>
      <c r="K187" s="356"/>
      <c r="L187" s="356"/>
      <c r="M187" s="356"/>
    </row>
    <row r="188" spans="8:13">
      <c r="H188" s="356"/>
      <c r="I188" s="356"/>
      <c r="J188" s="356"/>
      <c r="K188" s="356"/>
      <c r="L188" s="356"/>
      <c r="M188" s="356"/>
    </row>
    <row r="189" spans="8:13">
      <c r="H189" s="356"/>
      <c r="I189" s="356"/>
      <c r="J189" s="356"/>
      <c r="K189" s="356"/>
      <c r="L189" s="356"/>
      <c r="M189" s="356"/>
    </row>
    <row r="190" spans="8:13">
      <c r="H190" s="356"/>
      <c r="I190" s="356"/>
      <c r="J190" s="356"/>
      <c r="K190" s="356"/>
      <c r="L190" s="356"/>
      <c r="M190" s="356"/>
    </row>
    <row r="191" spans="8:13">
      <c r="H191" s="356"/>
      <c r="I191" s="356"/>
      <c r="J191" s="356"/>
      <c r="K191" s="356"/>
      <c r="L191" s="356"/>
      <c r="M191" s="356"/>
    </row>
    <row r="192" spans="8:13">
      <c r="H192" s="356"/>
      <c r="I192" s="356"/>
      <c r="J192" s="356"/>
      <c r="K192" s="356"/>
      <c r="L192" s="356"/>
      <c r="M192" s="356"/>
    </row>
    <row r="193" spans="8:13">
      <c r="H193" s="356"/>
      <c r="I193" s="356"/>
      <c r="J193" s="356"/>
      <c r="K193" s="356"/>
      <c r="L193" s="356"/>
      <c r="M193" s="356"/>
    </row>
    <row r="194" spans="8:13">
      <c r="H194" s="356"/>
      <c r="I194" s="356"/>
      <c r="J194" s="356"/>
      <c r="K194" s="356"/>
      <c r="L194" s="356"/>
      <c r="M194" s="356"/>
    </row>
    <row r="195" spans="8:13">
      <c r="H195" s="356"/>
      <c r="I195" s="356"/>
      <c r="J195" s="356"/>
      <c r="K195" s="356"/>
      <c r="L195" s="356"/>
      <c r="M195" s="356"/>
    </row>
    <row r="196" spans="8:13">
      <c r="H196" s="356"/>
      <c r="I196" s="356"/>
      <c r="J196" s="356"/>
      <c r="K196" s="356"/>
      <c r="L196" s="356"/>
      <c r="M196" s="356"/>
    </row>
    <row r="197" spans="8:13">
      <c r="H197" s="356"/>
      <c r="I197" s="356"/>
      <c r="J197" s="356"/>
      <c r="K197" s="356"/>
      <c r="L197" s="356"/>
      <c r="M197" s="356"/>
    </row>
    <row r="198" spans="8:13">
      <c r="H198" s="356"/>
      <c r="I198" s="356"/>
      <c r="J198" s="356"/>
      <c r="K198" s="356"/>
      <c r="L198" s="356"/>
      <c r="M198" s="356"/>
    </row>
    <row r="199" spans="8:13">
      <c r="H199" s="356"/>
      <c r="I199" s="356"/>
      <c r="J199" s="356"/>
      <c r="K199" s="356"/>
      <c r="L199" s="356"/>
      <c r="M199" s="356"/>
    </row>
    <row r="200" spans="8:13">
      <c r="H200" s="356"/>
      <c r="I200" s="356"/>
      <c r="J200" s="356"/>
      <c r="K200" s="356"/>
      <c r="L200" s="356"/>
      <c r="M200" s="356"/>
    </row>
    <row r="201" spans="8:13">
      <c r="H201" s="356"/>
      <c r="I201" s="356"/>
      <c r="J201" s="356"/>
      <c r="K201" s="356"/>
      <c r="L201" s="356"/>
      <c r="M201" s="356"/>
    </row>
    <row r="202" spans="8:13">
      <c r="H202" s="356"/>
      <c r="I202" s="356"/>
      <c r="J202" s="356"/>
      <c r="K202" s="356"/>
      <c r="L202" s="356"/>
      <c r="M202" s="356"/>
    </row>
    <row r="203" spans="8:13">
      <c r="H203" s="356"/>
      <c r="I203" s="356"/>
      <c r="J203" s="356"/>
      <c r="K203" s="356"/>
      <c r="L203" s="356"/>
      <c r="M203" s="356"/>
    </row>
    <row r="204" spans="8:13">
      <c r="H204" s="356"/>
      <c r="I204" s="356"/>
      <c r="J204" s="356"/>
      <c r="K204" s="356"/>
      <c r="L204" s="356"/>
      <c r="M204" s="356"/>
    </row>
    <row r="205" spans="8:13">
      <c r="H205" s="356"/>
      <c r="I205" s="356"/>
      <c r="J205" s="356"/>
      <c r="K205" s="356"/>
      <c r="L205" s="356"/>
      <c r="M205" s="356"/>
    </row>
    <row r="206" spans="8:13">
      <c r="H206" s="356"/>
      <c r="I206" s="356"/>
      <c r="J206" s="356"/>
      <c r="K206" s="356"/>
      <c r="L206" s="356"/>
      <c r="M206" s="356"/>
    </row>
    <row r="207" spans="8:13">
      <c r="H207" s="356"/>
      <c r="I207" s="356"/>
      <c r="J207" s="356"/>
      <c r="K207" s="356"/>
      <c r="L207" s="356"/>
      <c r="M207" s="356"/>
    </row>
    <row r="208" spans="8:13">
      <c r="H208" s="356"/>
      <c r="I208" s="356"/>
      <c r="J208" s="356"/>
      <c r="K208" s="356"/>
      <c r="L208" s="356"/>
      <c r="M208" s="356"/>
    </row>
    <row r="209" spans="8:13">
      <c r="H209" s="356"/>
      <c r="I209" s="356"/>
      <c r="J209" s="356"/>
      <c r="K209" s="356"/>
      <c r="L209" s="356"/>
      <c r="M209" s="356"/>
    </row>
    <row r="210" spans="8:13">
      <c r="H210" s="356"/>
      <c r="I210" s="356"/>
      <c r="J210" s="356"/>
      <c r="K210" s="356"/>
      <c r="L210" s="356"/>
      <c r="M210" s="356"/>
    </row>
    <row r="211" spans="8:13">
      <c r="H211" s="356"/>
      <c r="I211" s="356"/>
      <c r="J211" s="356"/>
      <c r="K211" s="356"/>
      <c r="L211" s="356"/>
      <c r="M211" s="356"/>
    </row>
    <row r="212" spans="8:13">
      <c r="H212" s="356"/>
      <c r="I212" s="356"/>
      <c r="J212" s="356"/>
      <c r="K212" s="356"/>
      <c r="L212" s="356"/>
      <c r="M212" s="356"/>
    </row>
    <row r="213" spans="8:13">
      <c r="H213" s="356"/>
      <c r="I213" s="356"/>
      <c r="J213" s="356"/>
      <c r="K213" s="356"/>
      <c r="L213" s="356"/>
      <c r="M213" s="356"/>
    </row>
    <row r="214" spans="8:13">
      <c r="H214" s="356"/>
      <c r="I214" s="356"/>
      <c r="J214" s="356"/>
      <c r="K214" s="356"/>
      <c r="L214" s="356"/>
      <c r="M214" s="356"/>
    </row>
    <row r="215" spans="8:13">
      <c r="H215" s="356"/>
      <c r="I215" s="356"/>
      <c r="J215" s="356"/>
      <c r="K215" s="356"/>
      <c r="L215" s="356"/>
      <c r="M215" s="356"/>
    </row>
    <row r="216" spans="8:13">
      <c r="H216" s="356"/>
      <c r="I216" s="356"/>
      <c r="J216" s="356"/>
      <c r="K216" s="356"/>
      <c r="L216" s="356"/>
      <c r="M216" s="356"/>
    </row>
    <row r="217" spans="8:13">
      <c r="H217" s="356"/>
      <c r="I217" s="356"/>
      <c r="J217" s="356"/>
      <c r="K217" s="356"/>
      <c r="L217" s="356"/>
      <c r="M217" s="356"/>
    </row>
    <row r="218" spans="8:13">
      <c r="H218" s="356"/>
      <c r="I218" s="356"/>
      <c r="J218" s="356"/>
      <c r="K218" s="356"/>
      <c r="L218" s="356"/>
      <c r="M218" s="356"/>
    </row>
    <row r="219" spans="8:13">
      <c r="H219" s="356"/>
      <c r="I219" s="356"/>
      <c r="J219" s="356"/>
      <c r="K219" s="356"/>
      <c r="L219" s="356"/>
      <c r="M219" s="356"/>
    </row>
    <row r="220" spans="8:13">
      <c r="H220" s="356"/>
      <c r="I220" s="356"/>
      <c r="J220" s="356"/>
      <c r="K220" s="356"/>
      <c r="L220" s="356"/>
      <c r="M220" s="356"/>
    </row>
    <row r="221" spans="8:13">
      <c r="H221" s="356"/>
      <c r="I221" s="356"/>
      <c r="J221" s="356"/>
      <c r="K221" s="356"/>
      <c r="L221" s="356"/>
      <c r="M221" s="356"/>
    </row>
    <row r="222" spans="8:13">
      <c r="H222" s="356"/>
      <c r="I222" s="356"/>
      <c r="J222" s="356"/>
      <c r="K222" s="356"/>
      <c r="L222" s="356"/>
      <c r="M222" s="356"/>
    </row>
    <row r="223" spans="8:13">
      <c r="H223" s="356"/>
      <c r="I223" s="356"/>
      <c r="J223" s="356"/>
      <c r="K223" s="356"/>
      <c r="L223" s="356"/>
      <c r="M223" s="356"/>
    </row>
    <row r="224" spans="8:13">
      <c r="H224" s="356"/>
      <c r="I224" s="356"/>
      <c r="J224" s="356"/>
      <c r="K224" s="356"/>
      <c r="L224" s="356"/>
      <c r="M224" s="356"/>
    </row>
    <row r="225" spans="8:13">
      <c r="H225" s="356"/>
      <c r="I225" s="356"/>
      <c r="J225" s="356"/>
      <c r="K225" s="356"/>
      <c r="L225" s="356"/>
      <c r="M225" s="356"/>
    </row>
    <row r="226" spans="8:13">
      <c r="H226" s="356"/>
      <c r="I226" s="356"/>
      <c r="J226" s="356"/>
      <c r="K226" s="356"/>
      <c r="L226" s="356"/>
      <c r="M226" s="356"/>
    </row>
    <row r="227" spans="8:13">
      <c r="H227" s="356"/>
      <c r="I227" s="356"/>
      <c r="J227" s="356"/>
      <c r="K227" s="356"/>
      <c r="L227" s="356"/>
      <c r="M227" s="356"/>
    </row>
    <row r="228" spans="8:13">
      <c r="H228" s="356"/>
      <c r="I228" s="356"/>
      <c r="J228" s="356"/>
      <c r="K228" s="356"/>
      <c r="L228" s="356"/>
      <c r="M228" s="356"/>
    </row>
    <row r="229" spans="8:13">
      <c r="H229" s="356"/>
      <c r="I229" s="356"/>
      <c r="J229" s="356"/>
      <c r="K229" s="356"/>
      <c r="L229" s="356"/>
      <c r="M229" s="356"/>
    </row>
    <row r="230" spans="8:13">
      <c r="H230" s="356"/>
      <c r="I230" s="356"/>
      <c r="J230" s="356"/>
      <c r="K230" s="356"/>
      <c r="L230" s="356"/>
      <c r="M230" s="356"/>
    </row>
    <row r="231" spans="8:13">
      <c r="H231" s="356"/>
      <c r="I231" s="356"/>
      <c r="J231" s="356"/>
      <c r="K231" s="356"/>
      <c r="L231" s="356"/>
      <c r="M231" s="356"/>
    </row>
    <row r="232" spans="8:13">
      <c r="H232" s="356"/>
      <c r="I232" s="356"/>
      <c r="J232" s="356"/>
      <c r="K232" s="356"/>
      <c r="L232" s="356"/>
      <c r="M232" s="356"/>
    </row>
    <row r="233" spans="8:13">
      <c r="H233" s="356"/>
      <c r="I233" s="356"/>
      <c r="J233" s="356"/>
      <c r="K233" s="356"/>
      <c r="L233" s="356"/>
      <c r="M233" s="356"/>
    </row>
    <row r="234" spans="8:13">
      <c r="H234" s="356"/>
      <c r="I234" s="356"/>
      <c r="J234" s="356"/>
      <c r="K234" s="356"/>
      <c r="L234" s="356"/>
      <c r="M234" s="356"/>
    </row>
    <row r="235" spans="8:13">
      <c r="H235" s="356"/>
      <c r="I235" s="356"/>
      <c r="J235" s="356"/>
      <c r="K235" s="356"/>
      <c r="L235" s="356"/>
      <c r="M235" s="356"/>
    </row>
    <row r="236" spans="8:13">
      <c r="H236" s="356"/>
      <c r="I236" s="356"/>
      <c r="J236" s="356"/>
      <c r="K236" s="356"/>
      <c r="L236" s="356"/>
      <c r="M236" s="356"/>
    </row>
    <row r="237" spans="8:13">
      <c r="H237" s="356"/>
      <c r="I237" s="356"/>
      <c r="J237" s="356"/>
      <c r="K237" s="356"/>
      <c r="L237" s="356"/>
      <c r="M237" s="356"/>
    </row>
    <row r="238" spans="8:13">
      <c r="H238" s="356"/>
      <c r="I238" s="356"/>
      <c r="J238" s="356"/>
      <c r="K238" s="356"/>
      <c r="L238" s="356"/>
      <c r="M238" s="356"/>
    </row>
    <row r="239" spans="8:13">
      <c r="H239" s="356"/>
      <c r="I239" s="356"/>
      <c r="J239" s="356"/>
      <c r="K239" s="356"/>
      <c r="L239" s="356"/>
      <c r="M239" s="356"/>
    </row>
    <row r="240" spans="8:13">
      <c r="H240" s="356"/>
      <c r="I240" s="356"/>
      <c r="J240" s="356"/>
      <c r="K240" s="356"/>
      <c r="L240" s="356"/>
      <c r="M240" s="356"/>
    </row>
    <row r="241" spans="8:13">
      <c r="H241" s="356"/>
      <c r="I241" s="356"/>
      <c r="J241" s="356"/>
      <c r="K241" s="356"/>
      <c r="L241" s="356"/>
      <c r="M241" s="356"/>
    </row>
    <row r="242" spans="8:13">
      <c r="H242" s="356"/>
      <c r="I242" s="356"/>
      <c r="J242" s="356"/>
      <c r="K242" s="356"/>
      <c r="L242" s="356"/>
      <c r="M242" s="356"/>
    </row>
    <row r="243" spans="8:13">
      <c r="H243" s="356"/>
      <c r="I243" s="356"/>
      <c r="J243" s="356"/>
      <c r="K243" s="356"/>
      <c r="L243" s="356"/>
      <c r="M243" s="356"/>
    </row>
    <row r="244" spans="8:13">
      <c r="H244" s="356"/>
      <c r="I244" s="356"/>
      <c r="J244" s="356"/>
      <c r="K244" s="356"/>
      <c r="L244" s="356"/>
      <c r="M244" s="356"/>
    </row>
    <row r="245" spans="8:13">
      <c r="H245" s="356"/>
      <c r="I245" s="356"/>
      <c r="J245" s="356"/>
      <c r="K245" s="356"/>
      <c r="L245" s="356"/>
      <c r="M245" s="356"/>
    </row>
    <row r="246" spans="8:13">
      <c r="H246" s="356"/>
      <c r="I246" s="356"/>
      <c r="J246" s="356"/>
      <c r="K246" s="356"/>
      <c r="L246" s="356"/>
      <c r="M246" s="356"/>
    </row>
    <row r="247" spans="8:13">
      <c r="H247" s="356"/>
      <c r="I247" s="356"/>
      <c r="J247" s="356"/>
      <c r="K247" s="356"/>
      <c r="L247" s="356"/>
      <c r="M247" s="356"/>
    </row>
    <row r="248" spans="8:13">
      <c r="H248" s="356"/>
      <c r="I248" s="356"/>
      <c r="J248" s="356"/>
      <c r="K248" s="356"/>
      <c r="L248" s="356"/>
      <c r="M248" s="356"/>
    </row>
    <row r="249" spans="8:13">
      <c r="H249" s="356"/>
      <c r="I249" s="356"/>
      <c r="J249" s="356"/>
      <c r="K249" s="356"/>
      <c r="L249" s="356"/>
      <c r="M249" s="356"/>
    </row>
    <row r="250" spans="8:13">
      <c r="H250" s="356"/>
      <c r="I250" s="356"/>
      <c r="J250" s="356"/>
      <c r="K250" s="356"/>
      <c r="L250" s="356"/>
      <c r="M250" s="356"/>
    </row>
    <row r="251" spans="8:13">
      <c r="H251" s="356"/>
      <c r="I251" s="356"/>
      <c r="J251" s="356"/>
      <c r="K251" s="356"/>
      <c r="L251" s="356"/>
      <c r="M251" s="356"/>
    </row>
    <row r="252" spans="8:13">
      <c r="H252" s="356"/>
      <c r="I252" s="356"/>
      <c r="J252" s="356"/>
      <c r="K252" s="356"/>
      <c r="L252" s="356"/>
      <c r="M252" s="356"/>
    </row>
    <row r="253" spans="8:13">
      <c r="H253" s="356"/>
      <c r="I253" s="356"/>
      <c r="J253" s="356"/>
      <c r="K253" s="356"/>
      <c r="L253" s="356"/>
      <c r="M253" s="356"/>
    </row>
    <row r="254" spans="8:13">
      <c r="H254" s="356"/>
      <c r="I254" s="356"/>
      <c r="J254" s="356"/>
      <c r="K254" s="356"/>
      <c r="L254" s="356"/>
      <c r="M254" s="356"/>
    </row>
    <row r="255" spans="8:13">
      <c r="H255" s="356"/>
      <c r="I255" s="356"/>
      <c r="J255" s="356"/>
      <c r="K255" s="356"/>
      <c r="L255" s="356"/>
      <c r="M255" s="356"/>
    </row>
    <row r="256" spans="8:13">
      <c r="H256" s="356"/>
      <c r="I256" s="356"/>
      <c r="J256" s="356"/>
      <c r="K256" s="356"/>
      <c r="L256" s="356"/>
      <c r="M256" s="356"/>
    </row>
    <row r="257" spans="8:13">
      <c r="H257" s="356"/>
      <c r="I257" s="356"/>
      <c r="J257" s="356"/>
      <c r="K257" s="356"/>
      <c r="L257" s="356"/>
      <c r="M257" s="356"/>
    </row>
    <row r="258" spans="8:13">
      <c r="H258" s="356"/>
      <c r="I258" s="356"/>
      <c r="J258" s="356"/>
      <c r="K258" s="356"/>
      <c r="L258" s="356"/>
      <c r="M258" s="356"/>
    </row>
    <row r="259" spans="8:13">
      <c r="H259" s="356"/>
      <c r="I259" s="356"/>
      <c r="J259" s="356"/>
      <c r="K259" s="356"/>
      <c r="L259" s="356"/>
      <c r="M259" s="356"/>
    </row>
    <row r="260" spans="8:13">
      <c r="H260" s="356"/>
      <c r="I260" s="356"/>
      <c r="J260" s="356"/>
      <c r="K260" s="356"/>
      <c r="L260" s="356"/>
      <c r="M260" s="356"/>
    </row>
    <row r="261" spans="8:13">
      <c r="H261" s="356"/>
      <c r="I261" s="356"/>
      <c r="J261" s="356"/>
      <c r="K261" s="356"/>
      <c r="L261" s="356"/>
      <c r="M261" s="356"/>
    </row>
    <row r="262" spans="8:13">
      <c r="H262" s="356"/>
      <c r="I262" s="356"/>
      <c r="J262" s="356"/>
      <c r="K262" s="356"/>
      <c r="L262" s="356"/>
      <c r="M262" s="356"/>
    </row>
    <row r="263" spans="8:13">
      <c r="H263" s="356"/>
      <c r="I263" s="356"/>
      <c r="J263" s="356"/>
      <c r="K263" s="356"/>
      <c r="L263" s="356"/>
      <c r="M263" s="356"/>
    </row>
    <row r="264" spans="8:13">
      <c r="H264" s="356"/>
      <c r="I264" s="356"/>
      <c r="J264" s="356"/>
      <c r="K264" s="356"/>
      <c r="L264" s="356"/>
      <c r="M264" s="356"/>
    </row>
    <row r="265" spans="8:13">
      <c r="H265" s="356"/>
      <c r="I265" s="356"/>
      <c r="J265" s="356"/>
      <c r="K265" s="356"/>
      <c r="L265" s="356"/>
      <c r="M265" s="356"/>
    </row>
    <row r="266" spans="8:13">
      <c r="H266" s="356"/>
      <c r="I266" s="356"/>
      <c r="J266" s="356"/>
      <c r="K266" s="356"/>
      <c r="L266" s="356"/>
      <c r="M266" s="356"/>
    </row>
    <row r="267" spans="8:13">
      <c r="H267" s="356"/>
      <c r="I267" s="356"/>
      <c r="J267" s="356"/>
      <c r="K267" s="356"/>
      <c r="L267" s="356"/>
      <c r="M267" s="356"/>
    </row>
    <row r="268" spans="8:13">
      <c r="H268" s="356"/>
      <c r="I268" s="356"/>
      <c r="J268" s="356"/>
      <c r="K268" s="356"/>
      <c r="L268" s="356"/>
      <c r="M268" s="356"/>
    </row>
    <row r="269" spans="8:13">
      <c r="H269" s="356"/>
      <c r="I269" s="356"/>
      <c r="J269" s="356"/>
      <c r="K269" s="356"/>
      <c r="L269" s="356"/>
      <c r="M269" s="356"/>
    </row>
    <row r="270" spans="8:13">
      <c r="H270" s="356"/>
      <c r="I270" s="356"/>
      <c r="J270" s="356"/>
      <c r="K270" s="356"/>
      <c r="L270" s="356"/>
      <c r="M270" s="356"/>
    </row>
    <row r="271" spans="8:13">
      <c r="H271" s="356"/>
      <c r="I271" s="356"/>
      <c r="J271" s="356"/>
      <c r="K271" s="356"/>
      <c r="L271" s="356"/>
      <c r="M271" s="356"/>
    </row>
    <row r="272" spans="8:13">
      <c r="H272" s="356"/>
      <c r="I272" s="356"/>
      <c r="J272" s="356"/>
      <c r="K272" s="356"/>
      <c r="L272" s="356"/>
      <c r="M272" s="356"/>
    </row>
    <row r="273" spans="8:13">
      <c r="H273" s="356"/>
      <c r="I273" s="356"/>
      <c r="J273" s="356"/>
      <c r="K273" s="356"/>
      <c r="L273" s="356"/>
      <c r="M273" s="356"/>
    </row>
    <row r="274" spans="8:13">
      <c r="H274" s="356"/>
      <c r="I274" s="356"/>
      <c r="J274" s="356"/>
      <c r="K274" s="356"/>
      <c r="L274" s="356"/>
      <c r="M274" s="356"/>
    </row>
    <row r="275" spans="8:13">
      <c r="H275" s="356"/>
      <c r="I275" s="356"/>
      <c r="J275" s="356"/>
      <c r="K275" s="356"/>
      <c r="L275" s="356"/>
      <c r="M275" s="356"/>
    </row>
    <row r="276" spans="8:13">
      <c r="H276" s="356"/>
      <c r="I276" s="356"/>
      <c r="J276" s="356"/>
      <c r="K276" s="356"/>
      <c r="L276" s="356"/>
      <c r="M276" s="356"/>
    </row>
    <row r="277" spans="8:13">
      <c r="H277" s="356"/>
      <c r="I277" s="356"/>
      <c r="J277" s="356"/>
      <c r="K277" s="356"/>
      <c r="L277" s="356"/>
      <c r="M277" s="356"/>
    </row>
    <row r="278" spans="8:13">
      <c r="H278" s="356"/>
      <c r="I278" s="356"/>
      <c r="J278" s="356"/>
      <c r="K278" s="356"/>
      <c r="L278" s="356"/>
      <c r="M278" s="356"/>
    </row>
    <row r="279" spans="8:13">
      <c r="H279" s="356"/>
      <c r="I279" s="356"/>
      <c r="J279" s="356"/>
      <c r="K279" s="356"/>
      <c r="L279" s="356"/>
      <c r="M279" s="356"/>
    </row>
    <row r="280" spans="8:13">
      <c r="H280" s="356"/>
      <c r="I280" s="356"/>
      <c r="J280" s="356"/>
      <c r="K280" s="356"/>
      <c r="L280" s="356"/>
      <c r="M280" s="356"/>
    </row>
    <row r="281" spans="8:13">
      <c r="H281" s="356"/>
      <c r="I281" s="356"/>
      <c r="J281" s="356"/>
      <c r="K281" s="356"/>
      <c r="L281" s="356"/>
      <c r="M281" s="356"/>
    </row>
    <row r="282" spans="8:13">
      <c r="H282" s="356"/>
      <c r="I282" s="356"/>
      <c r="J282" s="356"/>
      <c r="K282" s="356"/>
      <c r="L282" s="356"/>
      <c r="M282" s="356"/>
    </row>
    <row r="283" spans="8:13">
      <c r="H283" s="356"/>
      <c r="I283" s="356"/>
      <c r="J283" s="356"/>
      <c r="K283" s="356"/>
      <c r="L283" s="356"/>
      <c r="M283" s="356"/>
    </row>
    <row r="284" spans="8:13">
      <c r="H284" s="356"/>
      <c r="I284" s="356"/>
      <c r="J284" s="356"/>
      <c r="K284" s="356"/>
      <c r="L284" s="356"/>
      <c r="M284" s="356"/>
    </row>
    <row r="285" spans="8:13">
      <c r="H285" s="356"/>
      <c r="I285" s="356"/>
      <c r="J285" s="356"/>
      <c r="K285" s="356"/>
      <c r="L285" s="356"/>
      <c r="M285" s="356"/>
    </row>
    <row r="286" spans="8:13">
      <c r="H286" s="356"/>
      <c r="I286" s="356"/>
      <c r="J286" s="356"/>
      <c r="K286" s="356"/>
      <c r="L286" s="356"/>
      <c r="M286" s="356"/>
    </row>
    <row r="287" spans="8:13">
      <c r="H287" s="356"/>
      <c r="I287" s="356"/>
      <c r="J287" s="356"/>
      <c r="K287" s="356"/>
      <c r="L287" s="356"/>
      <c r="M287" s="356"/>
    </row>
    <row r="288" spans="8:13">
      <c r="H288" s="356"/>
      <c r="I288" s="356"/>
      <c r="J288" s="356"/>
      <c r="K288" s="356"/>
      <c r="L288" s="356"/>
      <c r="M288" s="356"/>
    </row>
    <row r="289" spans="8:13">
      <c r="H289" s="356"/>
      <c r="I289" s="356"/>
      <c r="J289" s="356"/>
      <c r="K289" s="356"/>
      <c r="L289" s="356"/>
      <c r="M289" s="356"/>
    </row>
    <row r="290" spans="8:13">
      <c r="H290" s="356"/>
      <c r="I290" s="356"/>
      <c r="J290" s="356"/>
      <c r="K290" s="356"/>
      <c r="L290" s="356"/>
      <c r="M290" s="356"/>
    </row>
    <row r="291" spans="8:13">
      <c r="H291" s="356"/>
      <c r="I291" s="356"/>
      <c r="J291" s="356"/>
      <c r="K291" s="356"/>
      <c r="L291" s="356"/>
      <c r="M291" s="356"/>
    </row>
    <row r="292" spans="8:13">
      <c r="H292" s="356"/>
      <c r="I292" s="356"/>
      <c r="J292" s="356"/>
      <c r="K292" s="356"/>
      <c r="L292" s="356"/>
      <c r="M292" s="356"/>
    </row>
    <row r="293" spans="8:13">
      <c r="H293" s="356"/>
      <c r="I293" s="356"/>
      <c r="J293" s="356"/>
      <c r="K293" s="356"/>
      <c r="L293" s="356"/>
      <c r="M293" s="356"/>
    </row>
    <row r="294" spans="8:13">
      <c r="H294" s="356"/>
      <c r="I294" s="356"/>
      <c r="J294" s="356"/>
      <c r="K294" s="356"/>
      <c r="L294" s="356"/>
      <c r="M294" s="356"/>
    </row>
    <row r="295" spans="8:13">
      <c r="H295" s="356"/>
      <c r="I295" s="356"/>
      <c r="J295" s="356"/>
      <c r="K295" s="356"/>
      <c r="L295" s="356"/>
      <c r="M295" s="356"/>
    </row>
    <row r="296" spans="8:13">
      <c r="H296" s="356"/>
      <c r="I296" s="356"/>
      <c r="J296" s="356"/>
      <c r="K296" s="356"/>
      <c r="L296" s="356"/>
      <c r="M296" s="356"/>
    </row>
    <row r="297" spans="8:13">
      <c r="H297" s="356"/>
      <c r="I297" s="356"/>
      <c r="J297" s="356"/>
      <c r="K297" s="356"/>
      <c r="L297" s="356"/>
      <c r="M297" s="356"/>
    </row>
    <row r="298" spans="8:13">
      <c r="H298" s="356"/>
      <c r="I298" s="356"/>
      <c r="J298" s="356"/>
      <c r="K298" s="356"/>
      <c r="L298" s="356"/>
      <c r="M298" s="356"/>
    </row>
    <row r="299" spans="8:13">
      <c r="H299" s="356"/>
      <c r="I299" s="356"/>
      <c r="J299" s="356"/>
      <c r="K299" s="356"/>
      <c r="L299" s="356"/>
      <c r="M299" s="356"/>
    </row>
    <row r="300" spans="8:13">
      <c r="H300" s="356"/>
      <c r="I300" s="356"/>
      <c r="J300" s="356"/>
      <c r="K300" s="356"/>
      <c r="L300" s="356"/>
      <c r="M300" s="356"/>
    </row>
    <row r="301" spans="8:13">
      <c r="H301" s="356"/>
      <c r="I301" s="356"/>
      <c r="J301" s="356"/>
      <c r="K301" s="356"/>
      <c r="L301" s="356"/>
      <c r="M301" s="356"/>
    </row>
    <row r="302" spans="8:13">
      <c r="H302" s="356"/>
      <c r="I302" s="356"/>
      <c r="J302" s="356"/>
      <c r="K302" s="356"/>
      <c r="L302" s="356"/>
      <c r="M302" s="356"/>
    </row>
    <row r="303" spans="8:13">
      <c r="H303" s="356"/>
      <c r="I303" s="356"/>
      <c r="J303" s="356"/>
      <c r="K303" s="356"/>
      <c r="L303" s="356"/>
      <c r="M303" s="356"/>
    </row>
    <row r="304" spans="8:13">
      <c r="H304" s="356"/>
      <c r="I304" s="356"/>
      <c r="J304" s="356"/>
      <c r="K304" s="356"/>
      <c r="L304" s="356"/>
      <c r="M304" s="356"/>
    </row>
    <row r="305" spans="8:13">
      <c r="H305" s="356"/>
      <c r="I305" s="356"/>
      <c r="J305" s="356"/>
      <c r="K305" s="356"/>
      <c r="L305" s="356"/>
      <c r="M305" s="356"/>
    </row>
    <row r="306" spans="8:13">
      <c r="H306" s="356"/>
      <c r="I306" s="356"/>
      <c r="J306" s="356"/>
      <c r="K306" s="356"/>
      <c r="L306" s="356"/>
      <c r="M306" s="356"/>
    </row>
    <row r="307" spans="8:13">
      <c r="H307" s="356"/>
      <c r="I307" s="356"/>
      <c r="J307" s="356"/>
      <c r="K307" s="356"/>
      <c r="L307" s="356"/>
      <c r="M307" s="356"/>
    </row>
    <row r="308" spans="8:13">
      <c r="H308" s="356"/>
      <c r="I308" s="356"/>
      <c r="J308" s="356"/>
      <c r="K308" s="356"/>
      <c r="L308" s="356"/>
      <c r="M308" s="356"/>
    </row>
    <row r="309" spans="8:13">
      <c r="H309" s="356"/>
      <c r="I309" s="356"/>
      <c r="J309" s="356"/>
      <c r="K309" s="356"/>
      <c r="L309" s="356"/>
      <c r="M309" s="356"/>
    </row>
    <row r="310" spans="8:13">
      <c r="H310" s="356"/>
      <c r="I310" s="356"/>
      <c r="J310" s="356"/>
      <c r="K310" s="356"/>
      <c r="L310" s="356"/>
      <c r="M310" s="356"/>
    </row>
    <row r="311" spans="8:13">
      <c r="H311" s="356"/>
      <c r="I311" s="356"/>
      <c r="J311" s="356"/>
      <c r="K311" s="356"/>
      <c r="L311" s="356"/>
      <c r="M311" s="356"/>
    </row>
    <row r="312" spans="8:13">
      <c r="H312" s="356"/>
      <c r="I312" s="356"/>
      <c r="J312" s="356"/>
      <c r="K312" s="356"/>
      <c r="L312" s="356"/>
      <c r="M312" s="356"/>
    </row>
    <row r="313" spans="8:13">
      <c r="H313" s="356"/>
      <c r="I313" s="356"/>
      <c r="J313" s="356"/>
      <c r="K313" s="356"/>
      <c r="L313" s="356"/>
      <c r="M313" s="356"/>
    </row>
    <row r="314" spans="8:13">
      <c r="H314" s="356"/>
      <c r="I314" s="356"/>
      <c r="J314" s="356"/>
      <c r="K314" s="356"/>
      <c r="L314" s="356"/>
      <c r="M314" s="356"/>
    </row>
    <row r="315" spans="8:13">
      <c r="H315" s="356"/>
      <c r="I315" s="356"/>
      <c r="J315" s="356"/>
      <c r="K315" s="356"/>
      <c r="L315" s="356"/>
      <c r="M315" s="356"/>
    </row>
    <row r="316" spans="8:13">
      <c r="H316" s="356"/>
      <c r="I316" s="356"/>
      <c r="J316" s="356"/>
      <c r="K316" s="356"/>
      <c r="L316" s="356"/>
      <c r="M316" s="356"/>
    </row>
    <row r="317" spans="8:13">
      <c r="H317" s="356"/>
      <c r="I317" s="356"/>
      <c r="J317" s="356"/>
      <c r="K317" s="356"/>
      <c r="L317" s="356"/>
      <c r="M317" s="356"/>
    </row>
    <row r="318" spans="8:13">
      <c r="H318" s="356"/>
      <c r="I318" s="356"/>
      <c r="J318" s="356"/>
      <c r="K318" s="356"/>
      <c r="L318" s="356"/>
      <c r="M318" s="356"/>
    </row>
    <row r="319" spans="8:13">
      <c r="H319" s="356"/>
      <c r="I319" s="356"/>
      <c r="J319" s="356"/>
      <c r="K319" s="356"/>
      <c r="L319" s="356"/>
      <c r="M319" s="356"/>
    </row>
    <row r="320" spans="8:13">
      <c r="H320" s="356"/>
      <c r="I320" s="356"/>
      <c r="J320" s="356"/>
      <c r="K320" s="356"/>
      <c r="L320" s="356"/>
      <c r="M320" s="356"/>
    </row>
    <row r="321" spans="8:13">
      <c r="H321" s="356"/>
      <c r="I321" s="356"/>
      <c r="J321" s="356"/>
      <c r="K321" s="356"/>
      <c r="L321" s="356"/>
      <c r="M321" s="356"/>
    </row>
    <row r="322" spans="8:13">
      <c r="H322" s="356"/>
      <c r="I322" s="356"/>
      <c r="J322" s="356"/>
      <c r="K322" s="356"/>
      <c r="L322" s="356"/>
      <c r="M322" s="356"/>
    </row>
    <row r="323" spans="8:13">
      <c r="H323" s="356"/>
      <c r="I323" s="356"/>
      <c r="J323" s="356"/>
      <c r="K323" s="356"/>
      <c r="L323" s="356"/>
      <c r="M323" s="356"/>
    </row>
    <row r="324" spans="8:13">
      <c r="H324" s="356"/>
      <c r="I324" s="356"/>
      <c r="J324" s="356"/>
      <c r="K324" s="356"/>
      <c r="L324" s="356"/>
      <c r="M324" s="356"/>
    </row>
    <row r="325" spans="8:13">
      <c r="H325" s="356"/>
      <c r="I325" s="356"/>
      <c r="J325" s="356"/>
      <c r="K325" s="356"/>
      <c r="L325" s="356"/>
      <c r="M325" s="356"/>
    </row>
    <row r="326" spans="8:13">
      <c r="H326" s="356"/>
      <c r="I326" s="356"/>
      <c r="J326" s="356"/>
      <c r="K326" s="356"/>
      <c r="L326" s="356"/>
      <c r="M326" s="356"/>
    </row>
    <row r="327" spans="8:13">
      <c r="H327" s="356"/>
      <c r="I327" s="356"/>
      <c r="J327" s="356"/>
      <c r="K327" s="356"/>
      <c r="L327" s="356"/>
      <c r="M327" s="356"/>
    </row>
    <row r="328" spans="8:13">
      <c r="H328" s="356"/>
      <c r="I328" s="356"/>
      <c r="J328" s="356"/>
      <c r="K328" s="356"/>
      <c r="L328" s="356"/>
      <c r="M328" s="356"/>
    </row>
    <row r="329" spans="8:13">
      <c r="H329" s="356"/>
      <c r="I329" s="356"/>
      <c r="J329" s="356"/>
      <c r="K329" s="356"/>
      <c r="L329" s="356"/>
      <c r="M329" s="356"/>
    </row>
    <row r="330" spans="8:13">
      <c r="H330" s="356"/>
      <c r="I330" s="356"/>
      <c r="J330" s="356"/>
      <c r="K330" s="356"/>
      <c r="L330" s="356"/>
      <c r="M330" s="356"/>
    </row>
    <row r="331" spans="8:13">
      <c r="H331" s="356"/>
      <c r="I331" s="356"/>
      <c r="J331" s="356"/>
      <c r="K331" s="356"/>
      <c r="L331" s="356"/>
      <c r="M331" s="356"/>
    </row>
    <row r="332" spans="8:13">
      <c r="H332" s="356"/>
      <c r="I332" s="356"/>
      <c r="J332" s="356"/>
      <c r="K332" s="356"/>
      <c r="L332" s="356"/>
      <c r="M332" s="356"/>
    </row>
    <row r="333" spans="8:13">
      <c r="H333" s="356"/>
      <c r="I333" s="356"/>
      <c r="J333" s="356"/>
      <c r="K333" s="356"/>
      <c r="L333" s="356"/>
      <c r="M333" s="356"/>
    </row>
    <row r="334" spans="8:13">
      <c r="H334" s="356"/>
      <c r="I334" s="356"/>
      <c r="J334" s="356"/>
      <c r="K334" s="356"/>
      <c r="L334" s="356"/>
      <c r="M334" s="356"/>
    </row>
    <row r="335" spans="8:13">
      <c r="H335" s="356"/>
      <c r="I335" s="356"/>
      <c r="J335" s="356"/>
      <c r="K335" s="356"/>
      <c r="L335" s="356"/>
      <c r="M335" s="356"/>
    </row>
    <row r="336" spans="8:13">
      <c r="H336" s="356"/>
      <c r="I336" s="356"/>
      <c r="J336" s="356"/>
      <c r="K336" s="356"/>
      <c r="L336" s="356"/>
      <c r="M336" s="356"/>
    </row>
    <row r="337" spans="8:13">
      <c r="H337" s="356"/>
      <c r="I337" s="356"/>
      <c r="J337" s="356"/>
      <c r="K337" s="356"/>
      <c r="L337" s="356"/>
      <c r="M337" s="356"/>
    </row>
    <row r="338" spans="8:13">
      <c r="H338" s="356"/>
      <c r="I338" s="356"/>
      <c r="J338" s="356"/>
      <c r="K338" s="356"/>
      <c r="L338" s="356"/>
      <c r="M338" s="356"/>
    </row>
    <row r="339" spans="8:13">
      <c r="H339" s="356"/>
      <c r="I339" s="356"/>
      <c r="J339" s="356"/>
      <c r="K339" s="356"/>
      <c r="L339" s="356"/>
      <c r="M339" s="356"/>
    </row>
    <row r="340" spans="8:13">
      <c r="H340" s="356"/>
      <c r="I340" s="356"/>
      <c r="J340" s="356"/>
      <c r="K340" s="356"/>
      <c r="L340" s="356"/>
      <c r="M340" s="356"/>
    </row>
  </sheetData>
  <mergeCells count="77">
    <mergeCell ref="N3:Q3"/>
    <mergeCell ref="R3:U3"/>
    <mergeCell ref="V3:V6"/>
    <mergeCell ref="B32:B35"/>
    <mergeCell ref="L32:L35"/>
    <mergeCell ref="V32:V35"/>
    <mergeCell ref="X3:AA3"/>
    <mergeCell ref="AB3:AE3"/>
    <mergeCell ref="B13:B16"/>
    <mergeCell ref="L13:L16"/>
    <mergeCell ref="V13:V16"/>
    <mergeCell ref="B8:B10"/>
    <mergeCell ref="L8:L10"/>
    <mergeCell ref="V8:V10"/>
    <mergeCell ref="B3:B6"/>
    <mergeCell ref="C3:C6"/>
    <mergeCell ref="D3:G3"/>
    <mergeCell ref="L3:L6"/>
    <mergeCell ref="M3:M6"/>
    <mergeCell ref="W3:W6"/>
    <mergeCell ref="B40:B44"/>
    <mergeCell ref="L40:L44"/>
    <mergeCell ref="V40:V44"/>
    <mergeCell ref="B48:B50"/>
    <mergeCell ref="L48:L50"/>
    <mergeCell ref="V48:V50"/>
    <mergeCell ref="B17:B20"/>
    <mergeCell ref="L17:L20"/>
    <mergeCell ref="V17:V20"/>
    <mergeCell ref="B27:B30"/>
    <mergeCell ref="L27:L30"/>
    <mergeCell ref="V27:V30"/>
    <mergeCell ref="B31:C31"/>
    <mergeCell ref="L31:M31"/>
    <mergeCell ref="V31:W31"/>
    <mergeCell ref="B55:B57"/>
    <mergeCell ref="L55:L57"/>
    <mergeCell ref="V55:V57"/>
    <mergeCell ref="B58:B60"/>
    <mergeCell ref="L58:L60"/>
    <mergeCell ref="V58:V60"/>
    <mergeCell ref="B61:B64"/>
    <mergeCell ref="L61:L64"/>
    <mergeCell ref="V61:V64"/>
    <mergeCell ref="B66:B69"/>
    <mergeCell ref="L66:L69"/>
    <mergeCell ref="V66:V69"/>
    <mergeCell ref="B71:C71"/>
    <mergeCell ref="L71:M71"/>
    <mergeCell ref="V71:W71"/>
    <mergeCell ref="B77:B81"/>
    <mergeCell ref="L77:L81"/>
    <mergeCell ref="V77:V81"/>
    <mergeCell ref="B82:B84"/>
    <mergeCell ref="L82:L84"/>
    <mergeCell ref="V82:V84"/>
    <mergeCell ref="B85:C85"/>
    <mergeCell ref="L85:M85"/>
    <mergeCell ref="V85:W85"/>
    <mergeCell ref="B86:B89"/>
    <mergeCell ref="L86:L89"/>
    <mergeCell ref="V86:V89"/>
    <mergeCell ref="B91:C91"/>
    <mergeCell ref="L91:M91"/>
    <mergeCell ref="V91:W91"/>
    <mergeCell ref="B94:C94"/>
    <mergeCell ref="L94:M94"/>
    <mergeCell ref="V94:W94"/>
    <mergeCell ref="B97:C97"/>
    <mergeCell ref="L97:M97"/>
    <mergeCell ref="V97:W97"/>
    <mergeCell ref="B95:C95"/>
    <mergeCell ref="L95:M95"/>
    <mergeCell ref="V95:W95"/>
    <mergeCell ref="B96:C96"/>
    <mergeCell ref="L96:M96"/>
    <mergeCell ref="V96:W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30" man="1"/>
  </rowBreaks>
  <colBreaks count="2" manualBreakCount="2">
    <brk id="10" max="104" man="1"/>
    <brk id="2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B0F0"/>
  </sheetPr>
  <dimension ref="A1:HI32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6" width="10.25" style="260" customWidth="1"/>
    <col min="7" max="10" width="10.25" style="4" customWidth="1"/>
    <col min="11" max="50" width="10.25" style="8" customWidth="1"/>
    <col min="51" max="86" width="10.25" style="1" customWidth="1"/>
    <col min="87" max="16384" width="7.875" style="1"/>
  </cols>
  <sheetData>
    <row r="1" spans="1:217" ht="15.75" customHeight="1">
      <c r="B1" s="2"/>
      <c r="C1" s="2"/>
      <c r="D1" s="372"/>
      <c r="H1" s="356"/>
      <c r="I1" s="356"/>
      <c r="J1" s="356"/>
    </row>
    <row r="2" spans="1:217" ht="21.75" thickBot="1">
      <c r="B2" s="9" t="s">
        <v>3166</v>
      </c>
      <c r="H2" s="356"/>
      <c r="I2" s="356"/>
      <c r="J2" s="356"/>
    </row>
    <row r="3" spans="1:217" s="12" customFormat="1" ht="16.899999999999999" customHeight="1">
      <c r="B3" s="469" t="s">
        <v>1</v>
      </c>
      <c r="C3" s="472" t="s">
        <v>2</v>
      </c>
      <c r="D3" s="502" t="s">
        <v>3092</v>
      </c>
      <c r="E3" s="502"/>
      <c r="F3" s="502"/>
      <c r="G3" s="504"/>
      <c r="H3" s="112"/>
      <c r="I3" s="112"/>
      <c r="J3" s="112"/>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4"/>
      <c r="AW3" s="14"/>
      <c r="AX3" s="14"/>
    </row>
    <row r="4" spans="1:217" s="12" customFormat="1" ht="16.899999999999999" customHeight="1">
      <c r="B4" s="470"/>
      <c r="C4" s="473"/>
      <c r="D4" s="366" t="s">
        <v>3124</v>
      </c>
      <c r="E4" s="366" t="s">
        <v>3150</v>
      </c>
      <c r="F4" s="366" t="s">
        <v>3159</v>
      </c>
      <c r="G4" s="414" t="s">
        <v>3160</v>
      </c>
      <c r="H4" s="379"/>
      <c r="I4" s="379"/>
      <c r="J4" s="379"/>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14"/>
      <c r="AW4" s="14"/>
      <c r="AX4" s="14"/>
    </row>
    <row r="5" spans="1:217" s="12" customFormat="1" ht="16.899999999999999" customHeight="1">
      <c r="B5" s="470"/>
      <c r="C5" s="473"/>
      <c r="D5" s="365"/>
      <c r="E5" s="365" t="s">
        <v>3124</v>
      </c>
      <c r="F5" s="365"/>
      <c r="G5" s="137"/>
      <c r="H5" s="379"/>
      <c r="I5" s="379"/>
      <c r="J5" s="379"/>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14"/>
      <c r="AW5" s="14"/>
      <c r="AX5" s="14"/>
    </row>
    <row r="6" spans="1:217" s="12" customFormat="1" ht="16.899999999999999" customHeight="1" thickBot="1">
      <c r="B6" s="471"/>
      <c r="C6" s="474"/>
      <c r="D6" s="338" t="s">
        <v>178</v>
      </c>
      <c r="E6" s="338" t="s">
        <v>178</v>
      </c>
      <c r="F6" s="338" t="s">
        <v>178</v>
      </c>
      <c r="G6" s="139" t="s">
        <v>179</v>
      </c>
      <c r="H6" s="384"/>
      <c r="I6" s="384"/>
      <c r="J6" s="384"/>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4"/>
      <c r="AW6" s="14"/>
      <c r="AX6" s="14"/>
    </row>
    <row r="7" spans="1:217" ht="16.899999999999999" customHeight="1">
      <c r="A7" s="26"/>
      <c r="B7" s="27" t="s">
        <v>15</v>
      </c>
      <c r="C7" s="28" t="s">
        <v>16</v>
      </c>
      <c r="D7" s="140">
        <v>21749</v>
      </c>
      <c r="E7" s="140">
        <v>11779</v>
      </c>
      <c r="F7" s="140">
        <v>5444.83</v>
      </c>
      <c r="G7" s="141">
        <v>25.034852177111588</v>
      </c>
      <c r="H7" s="388"/>
      <c r="I7" s="388"/>
      <c r="J7" s="388"/>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row>
    <row r="8" spans="1:217" ht="16.899999999999999" customHeight="1">
      <c r="A8" s="26"/>
      <c r="B8" s="459" t="s">
        <v>17</v>
      </c>
      <c r="C8" s="33" t="s">
        <v>18</v>
      </c>
      <c r="D8" s="142">
        <v>6195</v>
      </c>
      <c r="E8" s="142">
        <v>3551.9</v>
      </c>
      <c r="F8" s="142">
        <v>1559.1999999999998</v>
      </c>
      <c r="G8" s="143">
        <v>25.168684422921707</v>
      </c>
      <c r="H8" s="388"/>
      <c r="I8" s="388"/>
      <c r="J8" s="388"/>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row>
    <row r="9" spans="1:217" ht="16.899999999999999" customHeight="1">
      <c r="A9" s="26"/>
      <c r="B9" s="460"/>
      <c r="C9" s="38" t="s">
        <v>19</v>
      </c>
      <c r="D9" s="144">
        <v>5575</v>
      </c>
      <c r="E9" s="144">
        <v>3164.9</v>
      </c>
      <c r="F9" s="144">
        <v>1439.6</v>
      </c>
      <c r="G9" s="145">
        <v>25.822421524663675</v>
      </c>
      <c r="H9" s="388"/>
      <c r="I9" s="388"/>
      <c r="J9" s="388"/>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row>
    <row r="10" spans="1:217" ht="16.899999999999999" customHeight="1">
      <c r="A10" s="26"/>
      <c r="B10" s="461"/>
      <c r="C10" s="43" t="s">
        <v>20</v>
      </c>
      <c r="D10" s="144">
        <v>620</v>
      </c>
      <c r="E10" s="144">
        <v>387</v>
      </c>
      <c r="F10" s="144">
        <v>119.6</v>
      </c>
      <c r="G10" s="145">
        <v>19.29032258064516</v>
      </c>
      <c r="H10" s="388"/>
      <c r="I10" s="388"/>
      <c r="J10" s="388"/>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row>
    <row r="11" spans="1:217" ht="16.899999999999999" customHeight="1">
      <c r="A11" s="26"/>
      <c r="B11" s="44" t="s">
        <v>21</v>
      </c>
      <c r="C11" s="33" t="s">
        <v>22</v>
      </c>
      <c r="D11" s="142">
        <v>7199</v>
      </c>
      <c r="E11" s="142">
        <v>2988.2</v>
      </c>
      <c r="F11" s="142">
        <v>1704</v>
      </c>
      <c r="G11" s="143">
        <v>23.669954160300041</v>
      </c>
      <c r="H11" s="388"/>
      <c r="I11" s="388"/>
      <c r="J11" s="388"/>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row>
    <row r="12" spans="1:217" ht="16.899999999999999" customHeight="1">
      <c r="A12" s="26"/>
      <c r="B12" s="44" t="s">
        <v>23</v>
      </c>
      <c r="C12" s="33" t="s">
        <v>24</v>
      </c>
      <c r="D12" s="142">
        <v>6598</v>
      </c>
      <c r="E12" s="142">
        <v>2218.1</v>
      </c>
      <c r="F12" s="142">
        <v>300.10000000000002</v>
      </c>
      <c r="G12" s="143">
        <v>4.5483479842376484</v>
      </c>
      <c r="H12" s="388"/>
      <c r="I12" s="388"/>
      <c r="J12" s="388"/>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row>
    <row r="13" spans="1:217" ht="16.899999999999999" customHeight="1">
      <c r="A13" s="26"/>
      <c r="B13" s="459" t="s">
        <v>25</v>
      </c>
      <c r="C13" s="43" t="s">
        <v>26</v>
      </c>
      <c r="D13" s="144">
        <v>2742</v>
      </c>
      <c r="E13" s="144">
        <v>2474</v>
      </c>
      <c r="F13" s="144">
        <v>538.29999999999995</v>
      </c>
      <c r="G13" s="145">
        <v>19.631655725747628</v>
      </c>
      <c r="H13" s="388"/>
      <c r="I13" s="388"/>
      <c r="J13" s="388"/>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row>
    <row r="14" spans="1:217" ht="16.899999999999999" customHeight="1">
      <c r="A14" s="26"/>
      <c r="B14" s="460"/>
      <c r="C14" s="43" t="s">
        <v>27</v>
      </c>
      <c r="D14" s="144">
        <v>1803</v>
      </c>
      <c r="E14" s="144">
        <v>814.5</v>
      </c>
      <c r="F14" s="144">
        <v>464.7</v>
      </c>
      <c r="G14" s="145">
        <v>25.773710482529115</v>
      </c>
      <c r="H14" s="388"/>
      <c r="I14" s="388"/>
      <c r="J14" s="388"/>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row>
    <row r="15" spans="1:217" ht="16.899999999999999" customHeight="1">
      <c r="A15" s="26"/>
      <c r="B15" s="460"/>
      <c r="C15" s="43" t="s">
        <v>28</v>
      </c>
      <c r="D15" s="144">
        <v>3021</v>
      </c>
      <c r="E15" s="144">
        <v>555.29999999999995</v>
      </c>
      <c r="F15" s="144">
        <v>417.7</v>
      </c>
      <c r="G15" s="145">
        <v>13.826547500827541</v>
      </c>
      <c r="H15" s="388"/>
      <c r="I15" s="388"/>
      <c r="J15" s="388"/>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row>
    <row r="16" spans="1:217" ht="16.899999999999999" customHeight="1">
      <c r="A16" s="26"/>
      <c r="B16" s="461"/>
      <c r="C16" s="33" t="s">
        <v>29</v>
      </c>
      <c r="D16" s="142">
        <v>7566</v>
      </c>
      <c r="E16" s="142">
        <v>3843.8</v>
      </c>
      <c r="F16" s="142">
        <v>1420.7</v>
      </c>
      <c r="G16" s="143">
        <v>18.777425323817077</v>
      </c>
      <c r="H16" s="388"/>
      <c r="I16" s="388"/>
      <c r="J16" s="388"/>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row>
    <row r="17" spans="1:217" ht="16.899999999999999" customHeight="1">
      <c r="A17" s="26"/>
      <c r="B17" s="459" t="s">
        <v>30</v>
      </c>
      <c r="C17" s="43" t="s">
        <v>31</v>
      </c>
      <c r="D17" s="144">
        <v>6031</v>
      </c>
      <c r="E17" s="144">
        <v>2944</v>
      </c>
      <c r="F17" s="144">
        <v>1839.7</v>
      </c>
      <c r="G17" s="145">
        <v>30.504062344553144</v>
      </c>
      <c r="H17" s="388"/>
      <c r="I17" s="388"/>
      <c r="J17" s="388"/>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row>
    <row r="18" spans="1:217" ht="16.899999999999999" customHeight="1">
      <c r="A18" s="26"/>
      <c r="B18" s="460"/>
      <c r="C18" s="43" t="s">
        <v>32</v>
      </c>
      <c r="D18" s="146">
        <v>3162</v>
      </c>
      <c r="E18" s="146">
        <v>687</v>
      </c>
      <c r="F18" s="146">
        <v>403.8</v>
      </c>
      <c r="G18" s="147">
        <v>12.770398481973436</v>
      </c>
      <c r="H18" s="388"/>
      <c r="I18" s="388"/>
      <c r="J18" s="388"/>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row>
    <row r="19" spans="1:217" ht="16.899999999999999" customHeight="1">
      <c r="A19" s="26"/>
      <c r="B19" s="460"/>
      <c r="C19" s="43" t="s">
        <v>33</v>
      </c>
      <c r="D19" s="144">
        <v>1622</v>
      </c>
      <c r="E19" s="144">
        <v>262</v>
      </c>
      <c r="F19" s="144">
        <v>181.6</v>
      </c>
      <c r="G19" s="145">
        <v>11.196054254007398</v>
      </c>
      <c r="H19" s="388"/>
      <c r="I19" s="388"/>
      <c r="J19" s="388"/>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row>
    <row r="20" spans="1:217" ht="16.899999999999999" customHeight="1">
      <c r="A20" s="26"/>
      <c r="B20" s="461"/>
      <c r="C20" s="33" t="s">
        <v>34</v>
      </c>
      <c r="D20" s="142">
        <v>10815</v>
      </c>
      <c r="E20" s="142">
        <v>3893</v>
      </c>
      <c r="F20" s="142">
        <v>2425.1</v>
      </c>
      <c r="G20" s="143">
        <v>22.423485899214054</v>
      </c>
      <c r="H20" s="388"/>
      <c r="I20" s="388"/>
      <c r="J20" s="388"/>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row>
    <row r="21" spans="1:217" ht="16.899999999999999" customHeight="1">
      <c r="A21" s="26"/>
      <c r="B21" s="44" t="s">
        <v>35</v>
      </c>
      <c r="C21" s="33" t="s">
        <v>36</v>
      </c>
      <c r="D21" s="142">
        <v>510</v>
      </c>
      <c r="E21" s="142">
        <v>509.4</v>
      </c>
      <c r="F21" s="142">
        <v>397.26</v>
      </c>
      <c r="G21" s="143">
        <v>77.89411764705882</v>
      </c>
      <c r="H21" s="388"/>
      <c r="I21" s="388"/>
      <c r="J21" s="388"/>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row>
    <row r="22" spans="1:217" ht="16.899999999999999" customHeight="1">
      <c r="A22" s="26"/>
      <c r="B22" s="44" t="s">
        <v>37</v>
      </c>
      <c r="C22" s="33" t="s">
        <v>38</v>
      </c>
      <c r="D22" s="142">
        <v>1817</v>
      </c>
      <c r="E22" s="142">
        <v>1152.3900000000001</v>
      </c>
      <c r="F22" s="142">
        <v>796.2</v>
      </c>
      <c r="G22" s="143">
        <v>43.819482663731428</v>
      </c>
      <c r="H22" s="388"/>
      <c r="I22" s="388"/>
      <c r="J22" s="388"/>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row>
    <row r="23" spans="1:217" ht="16.899999999999999" customHeight="1">
      <c r="A23" s="26"/>
      <c r="B23" s="44" t="s">
        <v>39</v>
      </c>
      <c r="C23" s="33" t="s">
        <v>40</v>
      </c>
      <c r="D23" s="142">
        <v>1838</v>
      </c>
      <c r="E23" s="142">
        <v>1072.0999999999999</v>
      </c>
      <c r="F23" s="142">
        <v>491.4</v>
      </c>
      <c r="G23" s="143">
        <v>26.735582154515775</v>
      </c>
      <c r="H23" s="388"/>
      <c r="I23" s="388"/>
      <c r="J23" s="388"/>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row>
    <row r="24" spans="1:217" ht="16.899999999999999" customHeight="1">
      <c r="A24" s="26"/>
      <c r="B24" s="44" t="s">
        <v>41</v>
      </c>
      <c r="C24" s="33" t="s">
        <v>42</v>
      </c>
      <c r="D24" s="142">
        <v>906</v>
      </c>
      <c r="E24" s="142">
        <v>641</v>
      </c>
      <c r="F24" s="142">
        <v>412.1</v>
      </c>
      <c r="G24" s="143">
        <v>45.485651214128033</v>
      </c>
      <c r="H24" s="388"/>
      <c r="I24" s="388"/>
      <c r="J24" s="388"/>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row>
    <row r="25" spans="1:217" ht="16.899999999999999" customHeight="1">
      <c r="A25" s="26"/>
      <c r="B25" s="44" t="s">
        <v>43</v>
      </c>
      <c r="C25" s="33" t="s">
        <v>44</v>
      </c>
      <c r="D25" s="142">
        <v>1104</v>
      </c>
      <c r="E25" s="142">
        <v>670.9</v>
      </c>
      <c r="F25" s="142">
        <v>177.4</v>
      </c>
      <c r="G25" s="143">
        <v>16.068840579710145</v>
      </c>
      <c r="H25" s="388"/>
      <c r="I25" s="388"/>
      <c r="J25" s="388"/>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row>
    <row r="26" spans="1:217" ht="16.899999999999999" customHeight="1">
      <c r="A26" s="26"/>
      <c r="B26" s="44" t="s">
        <v>45</v>
      </c>
      <c r="C26" s="33" t="s">
        <v>46</v>
      </c>
      <c r="D26" s="142">
        <v>2280</v>
      </c>
      <c r="E26" s="142">
        <v>1381</v>
      </c>
      <c r="F26" s="142">
        <v>677.7</v>
      </c>
      <c r="G26" s="143">
        <v>29.723684210526319</v>
      </c>
      <c r="H26" s="388"/>
      <c r="I26" s="388"/>
      <c r="J26" s="388"/>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row>
    <row r="27" spans="1:217" ht="16.899999999999999" customHeight="1">
      <c r="A27" s="26"/>
      <c r="B27" s="459" t="s">
        <v>47</v>
      </c>
      <c r="C27" s="43" t="s">
        <v>48</v>
      </c>
      <c r="D27" s="144">
        <v>1970</v>
      </c>
      <c r="E27" s="144">
        <v>552.20000000000005</v>
      </c>
      <c r="F27" s="144">
        <v>239</v>
      </c>
      <c r="G27" s="145">
        <v>12.131979695431472</v>
      </c>
      <c r="H27" s="388"/>
      <c r="I27" s="388"/>
      <c r="J27" s="388"/>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row>
    <row r="28" spans="1:217" ht="16.899999999999999" customHeight="1">
      <c r="A28" s="26"/>
      <c r="B28" s="460"/>
      <c r="C28" s="43" t="s">
        <v>49</v>
      </c>
      <c r="D28" s="144">
        <v>1467</v>
      </c>
      <c r="E28" s="144">
        <v>905.1</v>
      </c>
      <c r="F28" s="144">
        <v>132</v>
      </c>
      <c r="G28" s="145">
        <v>8.997955010224949</v>
      </c>
      <c r="H28" s="388"/>
      <c r="I28" s="388"/>
      <c r="J28" s="388"/>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row>
    <row r="29" spans="1:217" ht="16.899999999999999" customHeight="1">
      <c r="A29" s="26"/>
      <c r="B29" s="460"/>
      <c r="C29" s="43" t="s">
        <v>50</v>
      </c>
      <c r="D29" s="144">
        <v>1530</v>
      </c>
      <c r="E29" s="144">
        <v>0</v>
      </c>
      <c r="F29" s="144">
        <v>0</v>
      </c>
      <c r="G29" s="145">
        <v>0</v>
      </c>
      <c r="H29" s="388"/>
      <c r="I29" s="388"/>
      <c r="J29" s="388"/>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row>
    <row r="30" spans="1:217" ht="16.899999999999999" customHeight="1">
      <c r="A30" s="49"/>
      <c r="B30" s="461"/>
      <c r="C30" s="50" t="s">
        <v>34</v>
      </c>
      <c r="D30" s="142">
        <v>4967</v>
      </c>
      <c r="E30" s="142">
        <v>1457.3000000000002</v>
      </c>
      <c r="F30" s="142">
        <v>371</v>
      </c>
      <c r="G30" s="143">
        <v>7.4692973625931147</v>
      </c>
      <c r="H30" s="388"/>
      <c r="I30" s="388"/>
      <c r="J30" s="388"/>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row>
    <row r="31" spans="1:217" ht="16.899999999999999" customHeight="1" thickBot="1">
      <c r="A31" s="26"/>
      <c r="B31" s="457" t="s">
        <v>51</v>
      </c>
      <c r="C31" s="458"/>
      <c r="D31" s="148">
        <v>73544</v>
      </c>
      <c r="E31" s="148">
        <v>35158.089999999997</v>
      </c>
      <c r="F31" s="148">
        <v>16176.990000000002</v>
      </c>
      <c r="G31" s="149">
        <v>21.996342325682587</v>
      </c>
      <c r="H31" s="388"/>
      <c r="I31" s="388"/>
      <c r="J31" s="388"/>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row>
    <row r="32" spans="1:217" ht="16.899999999999999" customHeight="1">
      <c r="A32" s="26"/>
      <c r="B32" s="462" t="s">
        <v>52</v>
      </c>
      <c r="C32" s="43" t="s">
        <v>53</v>
      </c>
      <c r="D32" s="146">
        <v>10916</v>
      </c>
      <c r="E32" s="146">
        <v>3144.89</v>
      </c>
      <c r="F32" s="146">
        <v>1706.4</v>
      </c>
      <c r="G32" s="147">
        <v>15.632099670208868</v>
      </c>
      <c r="H32" s="388"/>
      <c r="I32" s="388"/>
      <c r="J32" s="388"/>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row>
    <row r="33" spans="1:217" ht="16.899999999999999" customHeight="1">
      <c r="A33" s="26"/>
      <c r="B33" s="460"/>
      <c r="C33" s="43" t="s">
        <v>54</v>
      </c>
      <c r="D33" s="144">
        <v>4748</v>
      </c>
      <c r="E33" s="144">
        <v>619.9</v>
      </c>
      <c r="F33" s="144">
        <v>18.600000000000001</v>
      </c>
      <c r="G33" s="145">
        <v>0.39174389216512218</v>
      </c>
      <c r="H33" s="388"/>
      <c r="I33" s="388"/>
      <c r="J33" s="388"/>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row>
    <row r="34" spans="1:217" ht="16.899999999999999" customHeight="1">
      <c r="A34" s="26"/>
      <c r="B34" s="460"/>
      <c r="C34" s="43" t="s">
        <v>55</v>
      </c>
      <c r="D34" s="144">
        <v>4172</v>
      </c>
      <c r="E34" s="144">
        <v>229.2</v>
      </c>
      <c r="F34" s="144">
        <v>59.4</v>
      </c>
      <c r="G34" s="145">
        <v>1.423777564717162</v>
      </c>
      <c r="H34" s="388"/>
      <c r="I34" s="388"/>
      <c r="J34" s="388"/>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row>
    <row r="35" spans="1:217" ht="16.899999999999999" customHeight="1">
      <c r="A35" s="26"/>
      <c r="B35" s="461"/>
      <c r="C35" s="33" t="s">
        <v>34</v>
      </c>
      <c r="D35" s="142">
        <v>19836</v>
      </c>
      <c r="E35" s="142">
        <v>3993.99</v>
      </c>
      <c r="F35" s="142">
        <v>1784.4</v>
      </c>
      <c r="G35" s="143">
        <v>8.9957652752571082</v>
      </c>
      <c r="H35" s="388"/>
      <c r="I35" s="388"/>
      <c r="J35" s="388"/>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row>
    <row r="36" spans="1:217" ht="16.899999999999999" customHeight="1">
      <c r="A36" s="26"/>
      <c r="B36" s="55" t="s">
        <v>56</v>
      </c>
      <c r="C36" s="28" t="s">
        <v>57</v>
      </c>
      <c r="D36" s="142">
        <v>6737</v>
      </c>
      <c r="E36" s="142">
        <v>951</v>
      </c>
      <c r="F36" s="142">
        <v>447.3</v>
      </c>
      <c r="G36" s="143">
        <v>6.6394537628024342</v>
      </c>
      <c r="H36" s="388"/>
      <c r="I36" s="388"/>
      <c r="J36" s="388"/>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row>
    <row r="37" spans="1:217" ht="16.899999999999999" customHeight="1">
      <c r="A37" s="99"/>
      <c r="B37" s="44" t="s">
        <v>58</v>
      </c>
      <c r="C37" s="33" t="s">
        <v>59</v>
      </c>
      <c r="D37" s="142">
        <v>5012</v>
      </c>
      <c r="E37" s="142">
        <v>1155.82</v>
      </c>
      <c r="F37" s="142">
        <v>503.4</v>
      </c>
      <c r="G37" s="143">
        <v>10.043894652833201</v>
      </c>
      <c r="H37" s="388"/>
      <c r="I37" s="388"/>
      <c r="J37" s="388"/>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row>
    <row r="38" spans="1:217" ht="16.899999999999999" customHeight="1">
      <c r="A38" s="26"/>
      <c r="B38" s="44" t="s">
        <v>60</v>
      </c>
      <c r="C38" s="56" t="s">
        <v>61</v>
      </c>
      <c r="D38" s="142">
        <v>13347</v>
      </c>
      <c r="E38" s="142">
        <v>1111.7</v>
      </c>
      <c r="F38" s="142">
        <v>345</v>
      </c>
      <c r="G38" s="143">
        <v>2.5848505282085861</v>
      </c>
      <c r="H38" s="388"/>
      <c r="I38" s="388"/>
      <c r="J38" s="388"/>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row>
    <row r="39" spans="1:217" ht="16.899999999999999" customHeight="1">
      <c r="A39" s="26"/>
      <c r="B39" s="44" t="s">
        <v>62</v>
      </c>
      <c r="C39" s="56" t="s">
        <v>63</v>
      </c>
      <c r="D39" s="142"/>
      <c r="E39" s="142"/>
      <c r="F39" s="142"/>
      <c r="G39" s="143"/>
      <c r="H39" s="388"/>
      <c r="I39" s="388"/>
      <c r="J39" s="388"/>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row>
    <row r="40" spans="1:217" ht="16.899999999999999" customHeight="1">
      <c r="A40" s="26"/>
      <c r="B40" s="466" t="s">
        <v>64</v>
      </c>
      <c r="C40" s="43" t="s">
        <v>65</v>
      </c>
      <c r="D40" s="144">
        <v>6533</v>
      </c>
      <c r="E40" s="144">
        <v>791.3</v>
      </c>
      <c r="F40" s="144">
        <v>615.6</v>
      </c>
      <c r="G40" s="145">
        <v>9.4229297413133324</v>
      </c>
      <c r="H40" s="388"/>
      <c r="I40" s="388"/>
      <c r="J40" s="388"/>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row>
    <row r="41" spans="1:217" ht="16.899999999999999" customHeight="1">
      <c r="A41" s="26"/>
      <c r="B41" s="467"/>
      <c r="C41" s="43" t="s">
        <v>66</v>
      </c>
      <c r="D41" s="144">
        <v>2971</v>
      </c>
      <c r="E41" s="144">
        <v>94.4</v>
      </c>
      <c r="F41" s="144">
        <v>65.3</v>
      </c>
      <c r="G41" s="145">
        <v>2.1979131605520026</v>
      </c>
      <c r="H41" s="388"/>
      <c r="I41" s="388"/>
      <c r="J41" s="388"/>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row>
    <row r="42" spans="1:217" ht="16.899999999999999" customHeight="1">
      <c r="A42" s="26"/>
      <c r="B42" s="467"/>
      <c r="C42" s="43" t="s">
        <v>67</v>
      </c>
      <c r="D42" s="144">
        <v>2985</v>
      </c>
      <c r="E42" s="144">
        <v>0</v>
      </c>
      <c r="F42" s="144">
        <v>0</v>
      </c>
      <c r="G42" s="145">
        <v>0</v>
      </c>
      <c r="H42" s="388"/>
      <c r="I42" s="388"/>
      <c r="J42" s="388"/>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row>
    <row r="43" spans="1:217" ht="16.899999999999999" customHeight="1">
      <c r="A43" s="26"/>
      <c r="B43" s="467"/>
      <c r="C43" s="43" t="s">
        <v>68</v>
      </c>
      <c r="D43" s="144">
        <v>3863</v>
      </c>
      <c r="E43" s="144">
        <v>224.8</v>
      </c>
      <c r="F43" s="144">
        <v>67.2</v>
      </c>
      <c r="G43" s="145">
        <v>1.7395806368107689</v>
      </c>
      <c r="H43" s="388"/>
      <c r="I43" s="388"/>
      <c r="J43" s="388"/>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row>
    <row r="44" spans="1:217" ht="16.899999999999999" customHeight="1">
      <c r="A44" s="26"/>
      <c r="B44" s="468"/>
      <c r="C44" s="33" t="s">
        <v>34</v>
      </c>
      <c r="D44" s="142">
        <v>16352</v>
      </c>
      <c r="E44" s="142">
        <v>1110.5</v>
      </c>
      <c r="F44" s="142">
        <v>748.1</v>
      </c>
      <c r="G44" s="143">
        <v>4.5749755381604693</v>
      </c>
      <c r="H44" s="388"/>
      <c r="I44" s="388"/>
      <c r="J44" s="388"/>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row>
    <row r="45" spans="1:217" ht="16.899999999999999" customHeight="1">
      <c r="A45" s="26"/>
      <c r="B45" s="44" t="s">
        <v>69</v>
      </c>
      <c r="C45" s="33" t="s">
        <v>70</v>
      </c>
      <c r="D45" s="140">
        <v>4904</v>
      </c>
      <c r="E45" s="140">
        <v>1343.22</v>
      </c>
      <c r="F45" s="140">
        <v>167.9</v>
      </c>
      <c r="G45" s="141">
        <v>3.4237357259380099</v>
      </c>
      <c r="H45" s="388"/>
      <c r="I45" s="388"/>
      <c r="J45" s="388"/>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row>
    <row r="46" spans="1:217" ht="16.899999999999999" customHeight="1">
      <c r="A46" s="26"/>
      <c r="B46" s="44" t="s">
        <v>71</v>
      </c>
      <c r="C46" s="33" t="s">
        <v>72</v>
      </c>
      <c r="D46" s="142">
        <v>5855</v>
      </c>
      <c r="E46" s="142">
        <v>599</v>
      </c>
      <c r="F46" s="142">
        <v>352.9</v>
      </c>
      <c r="G46" s="143">
        <v>6.027327070879589</v>
      </c>
      <c r="H46" s="388"/>
      <c r="I46" s="388"/>
      <c r="J46" s="388"/>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row>
    <row r="47" spans="1:217" ht="16.899999999999999" customHeight="1">
      <c r="A47" s="26"/>
      <c r="B47" s="57" t="s">
        <v>73</v>
      </c>
      <c r="C47" s="33" t="s">
        <v>74</v>
      </c>
      <c r="D47" s="142">
        <v>6749</v>
      </c>
      <c r="E47" s="142">
        <v>746</v>
      </c>
      <c r="F47" s="142">
        <v>284.89999999999998</v>
      </c>
      <c r="G47" s="143">
        <v>4.2213661283153057</v>
      </c>
      <c r="H47" s="388"/>
      <c r="I47" s="388"/>
      <c r="J47" s="388"/>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row>
    <row r="48" spans="1:217" ht="16.899999999999999" customHeight="1">
      <c r="A48" s="26"/>
      <c r="B48" s="459" t="s">
        <v>75</v>
      </c>
      <c r="C48" s="43" t="s">
        <v>76</v>
      </c>
      <c r="D48" s="144">
        <v>4555</v>
      </c>
      <c r="E48" s="144">
        <v>1382.4</v>
      </c>
      <c r="F48" s="144">
        <v>1239.2</v>
      </c>
      <c r="G48" s="145">
        <v>27.205268935236006</v>
      </c>
      <c r="H48" s="388"/>
      <c r="I48" s="388"/>
      <c r="J48" s="388"/>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row>
    <row r="49" spans="1:217" ht="16.899999999999999" customHeight="1">
      <c r="A49" s="26"/>
      <c r="B49" s="460"/>
      <c r="C49" s="43" t="s">
        <v>77</v>
      </c>
      <c r="D49" s="144">
        <v>1480</v>
      </c>
      <c r="E49" s="144">
        <v>362</v>
      </c>
      <c r="F49" s="144">
        <v>362</v>
      </c>
      <c r="G49" s="145">
        <v>24.45945945945946</v>
      </c>
      <c r="H49" s="388"/>
      <c r="I49" s="388"/>
      <c r="J49" s="388"/>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row>
    <row r="50" spans="1:217" ht="16.899999999999999" customHeight="1">
      <c r="A50" s="26"/>
      <c r="B50" s="461"/>
      <c r="C50" s="33" t="s">
        <v>34</v>
      </c>
      <c r="D50" s="142">
        <v>6035</v>
      </c>
      <c r="E50" s="142">
        <v>1744.4</v>
      </c>
      <c r="F50" s="142">
        <v>1601.2</v>
      </c>
      <c r="G50" s="143">
        <v>26.531897265948633</v>
      </c>
      <c r="H50" s="388"/>
      <c r="I50" s="388"/>
      <c r="J50" s="388"/>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row>
    <row r="51" spans="1:217" ht="16.899999999999999" customHeight="1">
      <c r="A51" s="26"/>
      <c r="B51" s="44" t="s">
        <v>78</v>
      </c>
      <c r="C51" s="33" t="s">
        <v>79</v>
      </c>
      <c r="D51" s="142">
        <v>4474</v>
      </c>
      <c r="E51" s="142">
        <v>965</v>
      </c>
      <c r="F51" s="142">
        <v>226.2</v>
      </c>
      <c r="G51" s="143">
        <v>5.0558784085829238</v>
      </c>
      <c r="H51" s="388"/>
      <c r="I51" s="388"/>
      <c r="J51" s="388"/>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row>
    <row r="52" spans="1:217" ht="16.899999999999999" customHeight="1">
      <c r="A52" s="99"/>
      <c r="B52" s="44" t="s">
        <v>80</v>
      </c>
      <c r="C52" s="33" t="s">
        <v>81</v>
      </c>
      <c r="D52" s="142">
        <v>2526</v>
      </c>
      <c r="E52" s="142">
        <v>523</v>
      </c>
      <c r="F52" s="142">
        <v>269.2</v>
      </c>
      <c r="G52" s="143">
        <v>10.657165479018211</v>
      </c>
      <c r="H52" s="388"/>
      <c r="I52" s="388"/>
      <c r="J52" s="388"/>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row>
    <row r="53" spans="1:217" ht="16.899999999999999" customHeight="1">
      <c r="A53" s="26"/>
      <c r="B53" s="57" t="s">
        <v>82</v>
      </c>
      <c r="C53" s="33" t="s">
        <v>83</v>
      </c>
      <c r="D53" s="142">
        <v>8240</v>
      </c>
      <c r="E53" s="142">
        <v>1741.1</v>
      </c>
      <c r="F53" s="142">
        <v>1085</v>
      </c>
      <c r="G53" s="143">
        <v>13.16747572815534</v>
      </c>
      <c r="H53" s="388"/>
      <c r="I53" s="388"/>
      <c r="J53" s="388"/>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row>
    <row r="54" spans="1:217" ht="16.899999999999999" customHeight="1">
      <c r="A54" s="26"/>
      <c r="B54" s="44" t="s">
        <v>84</v>
      </c>
      <c r="C54" s="33" t="s">
        <v>85</v>
      </c>
      <c r="D54" s="142">
        <v>1984</v>
      </c>
      <c r="E54" s="142">
        <v>505.7</v>
      </c>
      <c r="F54" s="142">
        <v>114.1</v>
      </c>
      <c r="G54" s="143">
        <v>5.751008064516129</v>
      </c>
      <c r="H54" s="388"/>
      <c r="I54" s="388"/>
      <c r="J54" s="388"/>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row>
    <row r="55" spans="1:217" ht="16.899999999999999" customHeight="1">
      <c r="A55" s="26"/>
      <c r="B55" s="459" t="s">
        <v>86</v>
      </c>
      <c r="C55" s="43" t="s">
        <v>87</v>
      </c>
      <c r="D55" s="144">
        <v>2727</v>
      </c>
      <c r="E55" s="144">
        <v>542.9</v>
      </c>
      <c r="F55" s="144">
        <v>271.89999999999998</v>
      </c>
      <c r="G55" s="145">
        <v>9.9706637330399701</v>
      </c>
      <c r="H55" s="388"/>
      <c r="I55" s="388"/>
      <c r="J55" s="388"/>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row>
    <row r="56" spans="1:217" ht="16.899999999999999" customHeight="1">
      <c r="A56" s="26"/>
      <c r="B56" s="460"/>
      <c r="C56" s="43" t="s">
        <v>88</v>
      </c>
      <c r="D56" s="144">
        <v>2488</v>
      </c>
      <c r="E56" s="144">
        <v>490.3</v>
      </c>
      <c r="F56" s="144">
        <v>146.4</v>
      </c>
      <c r="G56" s="145">
        <v>5.884244372990354</v>
      </c>
      <c r="H56" s="388"/>
      <c r="I56" s="388"/>
      <c r="J56" s="388"/>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row>
    <row r="57" spans="1:217" ht="16.899999999999999" customHeight="1">
      <c r="A57" s="26"/>
      <c r="B57" s="461"/>
      <c r="C57" s="33" t="s">
        <v>34</v>
      </c>
      <c r="D57" s="142">
        <v>5215</v>
      </c>
      <c r="E57" s="142">
        <v>1033.2</v>
      </c>
      <c r="F57" s="142">
        <v>418.29999999999995</v>
      </c>
      <c r="G57" s="143">
        <v>8.0210930009587713</v>
      </c>
      <c r="H57" s="388"/>
      <c r="I57" s="388"/>
      <c r="J57" s="388"/>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row>
    <row r="58" spans="1:217" ht="16.899999999999999" customHeight="1">
      <c r="A58" s="26"/>
      <c r="B58" s="459" t="s">
        <v>89</v>
      </c>
      <c r="C58" s="43" t="s">
        <v>90</v>
      </c>
      <c r="D58" s="146">
        <v>4097</v>
      </c>
      <c r="E58" s="146">
        <v>1035.0999999999999</v>
      </c>
      <c r="F58" s="146">
        <v>790.8</v>
      </c>
      <c r="G58" s="147">
        <v>19.301928240175737</v>
      </c>
      <c r="H58" s="388"/>
      <c r="I58" s="388"/>
      <c r="J58" s="388"/>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row>
    <row r="59" spans="1:217" ht="16.899999999999999" customHeight="1">
      <c r="A59" s="26"/>
      <c r="B59" s="460"/>
      <c r="C59" s="43" t="s">
        <v>91</v>
      </c>
      <c r="D59" s="146">
        <v>1773</v>
      </c>
      <c r="E59" s="146">
        <v>599.4</v>
      </c>
      <c r="F59" s="146">
        <v>374.4</v>
      </c>
      <c r="G59" s="147">
        <v>21.116751269035532</v>
      </c>
      <c r="H59" s="388"/>
      <c r="I59" s="388"/>
      <c r="J59" s="388"/>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row>
    <row r="60" spans="1:217" ht="16.899999999999999" customHeight="1">
      <c r="A60" s="26"/>
      <c r="B60" s="461"/>
      <c r="C60" s="33" t="s">
        <v>34</v>
      </c>
      <c r="D60" s="142">
        <v>5870</v>
      </c>
      <c r="E60" s="142">
        <v>1634.5</v>
      </c>
      <c r="F60" s="142">
        <v>1165.1999999999998</v>
      </c>
      <c r="G60" s="143">
        <v>19.850085178875634</v>
      </c>
      <c r="H60" s="388"/>
      <c r="I60" s="388"/>
      <c r="J60" s="388"/>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row>
    <row r="61" spans="1:217" ht="16.899999999999999" customHeight="1">
      <c r="A61" s="26"/>
      <c r="B61" s="459" t="s">
        <v>92</v>
      </c>
      <c r="C61" s="43" t="s">
        <v>93</v>
      </c>
      <c r="D61" s="144">
        <v>3395</v>
      </c>
      <c r="E61" s="144">
        <v>334.2</v>
      </c>
      <c r="F61" s="144">
        <v>0</v>
      </c>
      <c r="G61" s="145">
        <v>0</v>
      </c>
      <c r="H61" s="388"/>
      <c r="I61" s="388"/>
      <c r="J61" s="388"/>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row>
    <row r="62" spans="1:217" ht="16.899999999999999" customHeight="1">
      <c r="A62" s="26"/>
      <c r="B62" s="460"/>
      <c r="C62" s="43" t="s">
        <v>94</v>
      </c>
      <c r="D62" s="144">
        <v>1595</v>
      </c>
      <c r="E62" s="144">
        <v>353.4</v>
      </c>
      <c r="F62" s="144">
        <v>323.39999999999998</v>
      </c>
      <c r="G62" s="145">
        <v>20.275862068965516</v>
      </c>
      <c r="H62" s="388"/>
      <c r="I62" s="388"/>
      <c r="J62" s="388"/>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row>
    <row r="63" spans="1:217" ht="16.899999999999999" customHeight="1">
      <c r="A63" s="26"/>
      <c r="B63" s="460"/>
      <c r="C63" s="43" t="s">
        <v>95</v>
      </c>
      <c r="D63" s="144">
        <v>3000</v>
      </c>
      <c r="E63" s="144">
        <v>338.3</v>
      </c>
      <c r="F63" s="144">
        <v>336</v>
      </c>
      <c r="G63" s="145">
        <v>11.200000000000001</v>
      </c>
      <c r="H63" s="388"/>
      <c r="I63" s="388"/>
      <c r="J63" s="388"/>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row>
    <row r="64" spans="1:217" ht="16.899999999999999" customHeight="1">
      <c r="A64" s="26"/>
      <c r="B64" s="461"/>
      <c r="C64" s="33" t="s">
        <v>34</v>
      </c>
      <c r="D64" s="142">
        <v>7990</v>
      </c>
      <c r="E64" s="142">
        <v>1025.8999999999999</v>
      </c>
      <c r="F64" s="142">
        <v>659.4</v>
      </c>
      <c r="G64" s="143">
        <v>8.2528160200250298</v>
      </c>
      <c r="H64" s="388"/>
      <c r="I64" s="388"/>
      <c r="J64" s="388"/>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row>
    <row r="65" spans="1:217" ht="16.899999999999999" customHeight="1">
      <c r="A65" s="26"/>
      <c r="B65" s="44" t="s">
        <v>96</v>
      </c>
      <c r="C65" s="58" t="s">
        <v>97</v>
      </c>
      <c r="D65" s="142">
        <v>6045</v>
      </c>
      <c r="E65" s="142">
        <v>47.7</v>
      </c>
      <c r="F65" s="142">
        <v>0</v>
      </c>
      <c r="G65" s="143">
        <v>0</v>
      </c>
      <c r="H65" s="388"/>
      <c r="I65" s="388"/>
      <c r="J65" s="388"/>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row>
    <row r="66" spans="1:217" ht="16.5" customHeight="1">
      <c r="A66" s="26"/>
      <c r="B66" s="463" t="s">
        <v>98</v>
      </c>
      <c r="C66" s="43" t="s">
        <v>99</v>
      </c>
      <c r="D66" s="144">
        <v>3403</v>
      </c>
      <c r="E66" s="144">
        <v>77</v>
      </c>
      <c r="F66" s="144">
        <v>0</v>
      </c>
      <c r="G66" s="145">
        <v>0</v>
      </c>
      <c r="H66" s="388"/>
      <c r="I66" s="388"/>
      <c r="J66" s="388"/>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row>
    <row r="67" spans="1:217" ht="16.899999999999999" customHeight="1">
      <c r="A67" s="26"/>
      <c r="B67" s="464"/>
      <c r="C67" s="43" t="s">
        <v>100</v>
      </c>
      <c r="D67" s="144">
        <v>1554</v>
      </c>
      <c r="E67" s="144">
        <v>26</v>
      </c>
      <c r="F67" s="144">
        <v>0</v>
      </c>
      <c r="G67" s="145">
        <v>0</v>
      </c>
      <c r="H67" s="388"/>
      <c r="I67" s="388"/>
      <c r="J67" s="388"/>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row>
    <row r="68" spans="1:217" ht="16.899999999999999" customHeight="1">
      <c r="A68" s="26"/>
      <c r="B68" s="464"/>
      <c r="C68" s="43" t="s">
        <v>101</v>
      </c>
      <c r="D68" s="144">
        <v>2571</v>
      </c>
      <c r="E68" s="144">
        <v>22</v>
      </c>
      <c r="F68" s="144">
        <v>0</v>
      </c>
      <c r="G68" s="145">
        <v>0</v>
      </c>
      <c r="H68" s="388"/>
      <c r="I68" s="388"/>
      <c r="J68" s="388"/>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row>
    <row r="69" spans="1:217" ht="16.899999999999999" customHeight="1">
      <c r="A69" s="26"/>
      <c r="B69" s="465"/>
      <c r="C69" s="33" t="s">
        <v>34</v>
      </c>
      <c r="D69" s="142">
        <v>7528</v>
      </c>
      <c r="E69" s="142">
        <v>125</v>
      </c>
      <c r="F69" s="142">
        <v>0</v>
      </c>
      <c r="G69" s="143">
        <v>0</v>
      </c>
      <c r="H69" s="388"/>
      <c r="I69" s="388"/>
      <c r="J69" s="388"/>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row>
    <row r="70" spans="1:217" ht="16.899999999999999" customHeight="1">
      <c r="A70" s="59"/>
      <c r="B70" s="60" t="s">
        <v>102</v>
      </c>
      <c r="C70" s="50" t="s">
        <v>103</v>
      </c>
      <c r="D70" s="142">
        <v>0</v>
      </c>
      <c r="E70" s="142">
        <v>0</v>
      </c>
      <c r="F70" s="142">
        <v>0</v>
      </c>
      <c r="G70" s="143">
        <v>0</v>
      </c>
      <c r="H70" s="388"/>
      <c r="I70" s="388"/>
      <c r="J70" s="388"/>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row>
    <row r="71" spans="1:217" ht="16.899999999999999" customHeight="1" thickBot="1">
      <c r="A71" s="26"/>
      <c r="B71" s="457" t="s">
        <v>104</v>
      </c>
      <c r="C71" s="458"/>
      <c r="D71" s="148">
        <v>134699</v>
      </c>
      <c r="E71" s="148">
        <v>20356.73</v>
      </c>
      <c r="F71" s="148">
        <v>10172.499999999998</v>
      </c>
      <c r="G71" s="149">
        <v>7.5520234003221987</v>
      </c>
      <c r="H71" s="388"/>
      <c r="I71" s="388"/>
      <c r="J71" s="388"/>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row>
    <row r="72" spans="1:217" ht="16.899999999999999" customHeight="1">
      <c r="A72" s="26"/>
      <c r="B72" s="61" t="s">
        <v>105</v>
      </c>
      <c r="C72" s="62" t="s">
        <v>106</v>
      </c>
      <c r="D72" s="152">
        <v>15988</v>
      </c>
      <c r="E72" s="152">
        <v>1637.3</v>
      </c>
      <c r="F72" s="152">
        <v>1070.5</v>
      </c>
      <c r="G72" s="153">
        <v>6.6956467350512892</v>
      </c>
      <c r="H72" s="388"/>
      <c r="I72" s="388"/>
      <c r="J72" s="388"/>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row>
    <row r="73" spans="1:217" ht="16.899999999999999" customHeight="1">
      <c r="A73" s="99"/>
      <c r="B73" s="57"/>
      <c r="C73" s="43" t="s">
        <v>107</v>
      </c>
      <c r="D73" s="146">
        <v>3672</v>
      </c>
      <c r="E73" s="146">
        <v>1112</v>
      </c>
      <c r="F73" s="146">
        <v>694.8</v>
      </c>
      <c r="G73" s="147">
        <v>18.921568627450981</v>
      </c>
      <c r="H73" s="388"/>
      <c r="I73" s="388"/>
      <c r="J73" s="388"/>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row>
    <row r="74" spans="1:217" ht="16.899999999999999" customHeight="1">
      <c r="A74" s="26"/>
      <c r="B74" s="57" t="s">
        <v>108</v>
      </c>
      <c r="C74" s="33" t="s">
        <v>109</v>
      </c>
      <c r="D74" s="142"/>
      <c r="E74" s="142"/>
      <c r="F74" s="142"/>
      <c r="G74" s="143"/>
      <c r="H74" s="388"/>
      <c r="I74" s="388"/>
      <c r="J74" s="388"/>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row>
    <row r="75" spans="1:217" ht="16.899999999999999" customHeight="1">
      <c r="A75" s="99"/>
      <c r="B75" s="57"/>
      <c r="C75" s="43" t="s">
        <v>110</v>
      </c>
      <c r="D75" s="146">
        <v>12493.6</v>
      </c>
      <c r="E75" s="146">
        <v>1296.5</v>
      </c>
      <c r="F75" s="146">
        <v>930</v>
      </c>
      <c r="G75" s="147">
        <v>7.4438112313504519</v>
      </c>
      <c r="H75" s="388"/>
      <c r="I75" s="388"/>
      <c r="J75" s="388"/>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row>
    <row r="76" spans="1:217" ht="16.899999999999999" customHeight="1">
      <c r="A76" s="26"/>
      <c r="B76" s="57" t="s">
        <v>111</v>
      </c>
      <c r="C76" s="56" t="s">
        <v>112</v>
      </c>
      <c r="D76" s="142"/>
      <c r="E76" s="142"/>
      <c r="F76" s="142"/>
      <c r="G76" s="143"/>
      <c r="H76" s="388"/>
      <c r="I76" s="388"/>
      <c r="J76" s="388"/>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row>
    <row r="77" spans="1:217" ht="16.899999999999999" customHeight="1">
      <c r="A77" s="26"/>
      <c r="B77" s="459" t="s">
        <v>113</v>
      </c>
      <c r="C77" s="72" t="s">
        <v>114</v>
      </c>
      <c r="D77" s="144"/>
      <c r="E77" s="144"/>
      <c r="F77" s="144"/>
      <c r="G77" s="145" t="s">
        <v>2877</v>
      </c>
      <c r="H77" s="388"/>
      <c r="I77" s="388"/>
      <c r="J77" s="388"/>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row>
    <row r="78" spans="1:217" ht="16.899999999999999" customHeight="1">
      <c r="A78" s="26"/>
      <c r="B78" s="460"/>
      <c r="C78" s="73" t="s">
        <v>115</v>
      </c>
      <c r="D78" s="144">
        <v>3348</v>
      </c>
      <c r="E78" s="144">
        <v>0</v>
      </c>
      <c r="F78" s="144">
        <v>0</v>
      </c>
      <c r="G78" s="145">
        <v>0</v>
      </c>
      <c r="H78" s="388"/>
      <c r="I78" s="388"/>
      <c r="J78" s="388"/>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row>
    <row r="79" spans="1:217" ht="16.899999999999999" customHeight="1">
      <c r="A79" s="26"/>
      <c r="B79" s="460"/>
      <c r="C79" s="74" t="s">
        <v>116</v>
      </c>
      <c r="D79" s="144">
        <v>2317</v>
      </c>
      <c r="E79" s="144">
        <v>0</v>
      </c>
      <c r="F79" s="144">
        <v>0</v>
      </c>
      <c r="G79" s="145">
        <v>0</v>
      </c>
      <c r="H79" s="388"/>
      <c r="I79" s="388"/>
      <c r="J79" s="388"/>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row>
    <row r="80" spans="1:217" ht="16.899999999999999" customHeight="1">
      <c r="A80" s="26"/>
      <c r="B80" s="460"/>
      <c r="C80" s="73" t="s">
        <v>117</v>
      </c>
      <c r="D80" s="144">
        <v>2921</v>
      </c>
      <c r="E80" s="144">
        <v>27</v>
      </c>
      <c r="F80" s="144">
        <v>24.1</v>
      </c>
      <c r="G80" s="145">
        <v>0.82505991098938725</v>
      </c>
      <c r="H80" s="388"/>
      <c r="I80" s="388"/>
      <c r="J80" s="388"/>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row>
    <row r="81" spans="1:217" ht="16.899999999999999" customHeight="1">
      <c r="A81" s="26"/>
      <c r="B81" s="461"/>
      <c r="C81" s="33" t="s">
        <v>34</v>
      </c>
      <c r="D81" s="142">
        <v>8586</v>
      </c>
      <c r="E81" s="142">
        <v>27</v>
      </c>
      <c r="F81" s="142">
        <v>24.1</v>
      </c>
      <c r="G81" s="143">
        <v>0.28068949452597253</v>
      </c>
      <c r="H81" s="388"/>
      <c r="I81" s="388"/>
      <c r="J81" s="388"/>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row>
    <row r="82" spans="1:217" ht="16.899999999999999" customHeight="1">
      <c r="A82" s="26"/>
      <c r="B82" s="459" t="s">
        <v>118</v>
      </c>
      <c r="C82" s="72" t="s">
        <v>119</v>
      </c>
      <c r="D82" s="144"/>
      <c r="E82" s="144"/>
      <c r="F82" s="144"/>
      <c r="G82" s="145" t="s">
        <v>2877</v>
      </c>
      <c r="H82" s="388"/>
      <c r="I82" s="388"/>
      <c r="J82" s="388"/>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row>
    <row r="83" spans="1:217" ht="16.899999999999999" customHeight="1">
      <c r="A83" s="26"/>
      <c r="B83" s="460"/>
      <c r="C83" s="43" t="s">
        <v>120</v>
      </c>
      <c r="D83" s="144">
        <v>6417</v>
      </c>
      <c r="E83" s="144">
        <v>379</v>
      </c>
      <c r="F83" s="144">
        <v>45.7</v>
      </c>
      <c r="G83" s="145">
        <v>0.7121707963222691</v>
      </c>
      <c r="H83" s="388"/>
      <c r="I83" s="388"/>
      <c r="J83" s="388"/>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row>
    <row r="84" spans="1:217" ht="16.899999999999999" customHeight="1">
      <c r="A84" s="26"/>
      <c r="B84" s="461"/>
      <c r="C84" s="50" t="s">
        <v>34</v>
      </c>
      <c r="D84" s="142">
        <v>6417</v>
      </c>
      <c r="E84" s="142">
        <v>379</v>
      </c>
      <c r="F84" s="142">
        <v>45.7</v>
      </c>
      <c r="G84" s="143">
        <v>0.7121707963222691</v>
      </c>
      <c r="H84" s="388"/>
      <c r="I84" s="388"/>
      <c r="J84" s="388"/>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row>
    <row r="85" spans="1:217" ht="16.899999999999999" customHeight="1" thickBot="1">
      <c r="A85" s="26"/>
      <c r="B85" s="457" t="s">
        <v>121</v>
      </c>
      <c r="C85" s="458"/>
      <c r="D85" s="148">
        <v>47156.6</v>
      </c>
      <c r="E85" s="148">
        <v>4451.8</v>
      </c>
      <c r="F85" s="148">
        <v>2765.1000000000004</v>
      </c>
      <c r="G85" s="149">
        <v>5.8636542922941866</v>
      </c>
      <c r="H85" s="388"/>
      <c r="I85" s="388"/>
      <c r="J85" s="388"/>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row>
    <row r="86" spans="1:217" ht="16.899999999999999" customHeight="1">
      <c r="A86" s="26"/>
      <c r="B86" s="462" t="s">
        <v>122</v>
      </c>
      <c r="C86" s="43" t="s">
        <v>123</v>
      </c>
      <c r="D86" s="146">
        <v>6635</v>
      </c>
      <c r="E86" s="146">
        <v>702.2</v>
      </c>
      <c r="F86" s="146">
        <v>445.72</v>
      </c>
      <c r="G86" s="147">
        <v>6.7177091183119817</v>
      </c>
      <c r="H86" s="388"/>
      <c r="I86" s="388"/>
      <c r="J86" s="388"/>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row>
    <row r="87" spans="1:217" ht="16.899999999999999" customHeight="1">
      <c r="A87" s="26"/>
      <c r="B87" s="460"/>
      <c r="C87" s="43" t="s">
        <v>124</v>
      </c>
      <c r="D87" s="144">
        <v>789</v>
      </c>
      <c r="E87" s="144">
        <v>0</v>
      </c>
      <c r="F87" s="144">
        <v>0</v>
      </c>
      <c r="G87" s="145">
        <v>0</v>
      </c>
      <c r="H87" s="388"/>
      <c r="I87" s="388"/>
      <c r="J87" s="388"/>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row>
    <row r="88" spans="1:217" ht="16.899999999999999" customHeight="1">
      <c r="A88" s="26"/>
      <c r="B88" s="460"/>
      <c r="C88" s="73" t="s">
        <v>125</v>
      </c>
      <c r="D88" s="144">
        <v>358</v>
      </c>
      <c r="E88" s="144">
        <v>110</v>
      </c>
      <c r="F88" s="144">
        <v>0</v>
      </c>
      <c r="G88" s="145">
        <v>0</v>
      </c>
      <c r="H88" s="388"/>
      <c r="I88" s="388"/>
      <c r="J88" s="388"/>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row>
    <row r="89" spans="1:217" ht="16.899999999999999" customHeight="1">
      <c r="A89" s="26"/>
      <c r="B89" s="461"/>
      <c r="C89" s="33" t="s">
        <v>34</v>
      </c>
      <c r="D89" s="142">
        <v>7782</v>
      </c>
      <c r="E89" s="142">
        <v>812.2</v>
      </c>
      <c r="F89" s="142">
        <v>445.72</v>
      </c>
      <c r="G89" s="143">
        <v>5.727576458493961</v>
      </c>
      <c r="H89" s="388"/>
      <c r="I89" s="388"/>
      <c r="J89" s="388"/>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row>
    <row r="90" spans="1:217" ht="16.899999999999999" customHeight="1">
      <c r="A90" s="26"/>
      <c r="B90" s="75" t="s">
        <v>126</v>
      </c>
      <c r="C90" s="76" t="s">
        <v>127</v>
      </c>
      <c r="D90" s="142">
        <v>0</v>
      </c>
      <c r="E90" s="142">
        <v>0</v>
      </c>
      <c r="F90" s="142">
        <v>0</v>
      </c>
      <c r="G90" s="143">
        <v>0</v>
      </c>
      <c r="H90" s="388"/>
      <c r="I90" s="388"/>
      <c r="J90" s="388"/>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row>
    <row r="91" spans="1:217" ht="16.5" customHeight="1" thickBot="1">
      <c r="A91" s="26"/>
      <c r="B91" s="457" t="s">
        <v>128</v>
      </c>
      <c r="C91" s="458"/>
      <c r="D91" s="148">
        <v>7782</v>
      </c>
      <c r="E91" s="148">
        <v>812.2</v>
      </c>
      <c r="F91" s="148">
        <v>445.72</v>
      </c>
      <c r="G91" s="149">
        <v>5.727576458493961</v>
      </c>
      <c r="H91" s="388"/>
      <c r="I91" s="388"/>
      <c r="J91" s="388"/>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row>
    <row r="92" spans="1:217" ht="16.899999999999999" customHeight="1">
      <c r="A92" s="26"/>
      <c r="B92" s="77"/>
      <c r="C92" s="43" t="s">
        <v>129</v>
      </c>
      <c r="D92" s="146">
        <v>0</v>
      </c>
      <c r="E92" s="146">
        <v>110</v>
      </c>
      <c r="F92" s="146">
        <v>0</v>
      </c>
      <c r="G92" s="147">
        <v>0</v>
      </c>
      <c r="H92" s="388"/>
      <c r="I92" s="388"/>
      <c r="J92" s="388"/>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row>
    <row r="93" spans="1:217" ht="16.899999999999999" customHeight="1" thickBot="1">
      <c r="A93" s="26"/>
      <c r="B93" s="77"/>
      <c r="C93" s="43" t="s">
        <v>130</v>
      </c>
      <c r="D93" s="154">
        <v>0</v>
      </c>
      <c r="E93" s="154">
        <v>0</v>
      </c>
      <c r="F93" s="154">
        <v>0</v>
      </c>
      <c r="G93" s="155">
        <v>0</v>
      </c>
      <c r="H93" s="388"/>
      <c r="I93" s="388"/>
      <c r="J93" s="388"/>
      <c r="K93" s="13"/>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row>
    <row r="94" spans="1:217" s="157" customFormat="1" ht="16.899999999999999" customHeight="1" thickTop="1">
      <c r="A94" s="26"/>
      <c r="B94" s="449" t="s">
        <v>131</v>
      </c>
      <c r="C94" s="450"/>
      <c r="D94" s="146"/>
      <c r="E94" s="146"/>
      <c r="F94" s="146"/>
      <c r="G94" s="147" t="s">
        <v>2877</v>
      </c>
      <c r="H94" s="416"/>
      <c r="I94" s="416"/>
      <c r="J94" s="4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row>
    <row r="95" spans="1:217" s="157" customFormat="1" ht="16.899999999999999" customHeight="1">
      <c r="A95" s="26"/>
      <c r="B95" s="451" t="s">
        <v>132</v>
      </c>
      <c r="C95" s="452"/>
      <c r="D95" s="144"/>
      <c r="E95" s="144"/>
      <c r="F95" s="144"/>
      <c r="G95" s="145" t="s">
        <v>2877</v>
      </c>
      <c r="H95" s="416"/>
      <c r="I95" s="416"/>
      <c r="J95" s="4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row>
    <row r="96" spans="1:217" s="157" customFormat="1" ht="16.899999999999999" customHeight="1">
      <c r="A96" s="26"/>
      <c r="B96" s="453" t="s">
        <v>133</v>
      </c>
      <c r="C96" s="454"/>
      <c r="D96" s="144"/>
      <c r="E96" s="144"/>
      <c r="F96" s="144"/>
      <c r="G96" s="145" t="s">
        <v>2877</v>
      </c>
      <c r="H96" s="416"/>
      <c r="I96" s="416"/>
      <c r="J96" s="4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row>
    <row r="97" spans="1:217" s="157" customFormat="1" ht="16.899999999999999" customHeight="1" thickBot="1">
      <c r="A97" s="26"/>
      <c r="B97" s="455" t="s">
        <v>134</v>
      </c>
      <c r="C97" s="456"/>
      <c r="D97" s="158">
        <v>263181.59999999998</v>
      </c>
      <c r="E97" s="158">
        <v>60888.819999999992</v>
      </c>
      <c r="F97" s="158">
        <v>29560.31</v>
      </c>
      <c r="G97" s="159">
        <v>11.231906029904827</v>
      </c>
      <c r="H97" s="416"/>
      <c r="I97" s="416"/>
      <c r="J97" s="4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row>
    <row r="98" spans="1:217" ht="16.899999999999999" customHeight="1">
      <c r="A98" s="26"/>
      <c r="B98" s="86" t="s">
        <v>135</v>
      </c>
      <c r="C98" s="87"/>
      <c r="D98" s="258"/>
      <c r="E98" s="269"/>
      <c r="F98" s="269"/>
      <c r="G98" s="88"/>
      <c r="H98" s="392"/>
      <c r="I98" s="392"/>
      <c r="J98" s="392"/>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row>
    <row r="99" spans="1:217" ht="16.899999999999999" customHeight="1">
      <c r="A99" s="26"/>
      <c r="B99" s="92" t="s">
        <v>136</v>
      </c>
      <c r="C99" s="93"/>
      <c r="D99" s="258"/>
      <c r="E99" s="269"/>
      <c r="F99" s="269"/>
      <c r="G99" s="88"/>
      <c r="H99" s="392"/>
      <c r="I99" s="392"/>
      <c r="J99" s="392"/>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row>
    <row r="100" spans="1:217" ht="16.899999999999999" customHeight="1">
      <c r="A100" s="26"/>
      <c r="B100" s="92" t="s">
        <v>137</v>
      </c>
      <c r="C100" s="93"/>
      <c r="D100" s="258"/>
      <c r="E100" s="269"/>
      <c r="F100" s="269"/>
      <c r="G100" s="88"/>
      <c r="H100" s="392"/>
      <c r="I100" s="392"/>
      <c r="J100" s="392"/>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row>
    <row r="101" spans="1:217" ht="16.899999999999999" customHeight="1">
      <c r="A101" s="26"/>
      <c r="B101" s="95" t="s">
        <v>138</v>
      </c>
      <c r="C101" s="93"/>
      <c r="D101" s="258"/>
      <c r="E101" s="269"/>
      <c r="F101" s="269"/>
      <c r="G101" s="88"/>
      <c r="H101" s="392"/>
      <c r="I101" s="392"/>
      <c r="J101" s="392"/>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row>
    <row r="102" spans="1:217" ht="16.899999999999999" customHeight="1">
      <c r="A102" s="26"/>
      <c r="B102" s="95" t="s">
        <v>139</v>
      </c>
      <c r="C102" s="93"/>
      <c r="D102" s="258"/>
      <c r="E102" s="269"/>
      <c r="F102" s="269"/>
      <c r="G102" s="88"/>
      <c r="H102" s="392"/>
      <c r="I102" s="392"/>
      <c r="J102" s="392"/>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row>
    <row r="103" spans="1:217" ht="16.899999999999999" customHeight="1">
      <c r="A103" s="26"/>
      <c r="B103" s="96" t="s">
        <v>140</v>
      </c>
      <c r="C103" s="93"/>
      <c r="D103" s="258"/>
      <c r="E103" s="269"/>
      <c r="F103" s="269"/>
      <c r="G103" s="88"/>
      <c r="H103" s="392"/>
      <c r="I103" s="392"/>
      <c r="J103" s="392"/>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row>
    <row r="104" spans="1:217" ht="16.899999999999999" customHeight="1">
      <c r="A104" s="26"/>
      <c r="B104" s="96" t="s">
        <v>141</v>
      </c>
      <c r="C104" s="93"/>
      <c r="D104" s="258"/>
      <c r="E104" s="269"/>
      <c r="F104" s="269"/>
      <c r="G104" s="88"/>
      <c r="H104" s="392"/>
      <c r="I104" s="392"/>
      <c r="J104" s="392"/>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row>
    <row r="105" spans="1:217" ht="16.899999999999999" customHeight="1">
      <c r="A105" s="26"/>
      <c r="B105" s="96" t="s">
        <v>142</v>
      </c>
      <c r="C105" s="87"/>
      <c r="D105" s="259"/>
      <c r="E105" s="269"/>
      <c r="F105" s="269"/>
      <c r="G105" s="88"/>
      <c r="H105" s="392"/>
      <c r="I105" s="392"/>
      <c r="J105" s="392"/>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row>
    <row r="106" spans="1:217">
      <c r="H106" s="356"/>
      <c r="I106" s="356"/>
      <c r="J106" s="356"/>
    </row>
    <row r="107" spans="1:217">
      <c r="H107" s="356"/>
      <c r="I107" s="356"/>
      <c r="J107" s="356"/>
    </row>
    <row r="108" spans="1:217">
      <c r="H108" s="356"/>
      <c r="I108" s="356"/>
      <c r="J108" s="356"/>
    </row>
    <row r="109" spans="1:217">
      <c r="H109" s="356"/>
      <c r="I109" s="356"/>
      <c r="J109" s="356"/>
    </row>
    <row r="110" spans="1:217">
      <c r="H110" s="356"/>
      <c r="I110" s="356"/>
      <c r="J110" s="356"/>
    </row>
    <row r="111" spans="1:217">
      <c r="H111" s="356"/>
      <c r="I111" s="356"/>
      <c r="J111" s="356"/>
    </row>
    <row r="112" spans="1:217">
      <c r="H112" s="356"/>
      <c r="I112" s="356"/>
      <c r="J112" s="356"/>
    </row>
    <row r="113" spans="8:10">
      <c r="H113" s="356"/>
      <c r="I113" s="356"/>
      <c r="J113" s="356"/>
    </row>
    <row r="114" spans="8:10">
      <c r="H114" s="356"/>
      <c r="I114" s="356"/>
      <c r="J114" s="356"/>
    </row>
    <row r="115" spans="8:10">
      <c r="H115" s="356"/>
      <c r="I115" s="356"/>
      <c r="J115" s="356"/>
    </row>
    <row r="116" spans="8:10">
      <c r="H116" s="356"/>
      <c r="I116" s="356"/>
      <c r="J116" s="356"/>
    </row>
    <row r="117" spans="8:10">
      <c r="H117" s="356"/>
      <c r="I117" s="356"/>
      <c r="J117" s="356"/>
    </row>
    <row r="118" spans="8:10">
      <c r="H118" s="356"/>
      <c r="I118" s="356"/>
      <c r="J118" s="356"/>
    </row>
    <row r="119" spans="8:10">
      <c r="H119" s="356"/>
      <c r="I119" s="356"/>
      <c r="J119" s="356"/>
    </row>
    <row r="120" spans="8:10">
      <c r="H120" s="356"/>
      <c r="I120" s="356"/>
      <c r="J120" s="356"/>
    </row>
    <row r="121" spans="8:10">
      <c r="H121" s="356"/>
      <c r="I121" s="356"/>
      <c r="J121" s="356"/>
    </row>
    <row r="122" spans="8:10">
      <c r="H122" s="356"/>
      <c r="I122" s="356"/>
      <c r="J122" s="356"/>
    </row>
    <row r="123" spans="8:10">
      <c r="H123" s="356"/>
      <c r="I123" s="356"/>
      <c r="J123" s="356"/>
    </row>
    <row r="124" spans="8:10">
      <c r="H124" s="356"/>
      <c r="I124" s="356"/>
      <c r="J124" s="356"/>
    </row>
    <row r="125" spans="8:10">
      <c r="H125" s="356"/>
      <c r="I125" s="356"/>
      <c r="J125" s="356"/>
    </row>
    <row r="126" spans="8:10">
      <c r="H126" s="356"/>
      <c r="I126" s="356"/>
      <c r="J126" s="356"/>
    </row>
    <row r="127" spans="8:10">
      <c r="H127" s="356"/>
      <c r="I127" s="356"/>
      <c r="J127" s="356"/>
    </row>
    <row r="128" spans="8:10">
      <c r="H128" s="356"/>
      <c r="I128" s="356"/>
      <c r="J128" s="356"/>
    </row>
    <row r="129" spans="8:10">
      <c r="H129" s="356"/>
      <c r="I129" s="356"/>
      <c r="J129" s="356"/>
    </row>
    <row r="130" spans="8:10">
      <c r="H130" s="356"/>
      <c r="I130" s="356"/>
      <c r="J130" s="356"/>
    </row>
    <row r="131" spans="8:10">
      <c r="H131" s="356"/>
      <c r="I131" s="356"/>
      <c r="J131" s="356"/>
    </row>
    <row r="132" spans="8:10">
      <c r="H132" s="356"/>
      <c r="I132" s="356"/>
      <c r="J132" s="356"/>
    </row>
    <row r="133" spans="8:10">
      <c r="H133" s="356"/>
      <c r="I133" s="356"/>
      <c r="J133" s="356"/>
    </row>
    <row r="134" spans="8:10">
      <c r="H134" s="356"/>
      <c r="I134" s="356"/>
      <c r="J134" s="356"/>
    </row>
    <row r="135" spans="8:10">
      <c r="H135" s="356"/>
      <c r="I135" s="356"/>
      <c r="J135" s="356"/>
    </row>
    <row r="136" spans="8:10">
      <c r="H136" s="356"/>
      <c r="I136" s="356"/>
      <c r="J136" s="356"/>
    </row>
    <row r="137" spans="8:10">
      <c r="H137" s="356"/>
      <c r="I137" s="356"/>
      <c r="J137" s="356"/>
    </row>
    <row r="138" spans="8:10">
      <c r="H138" s="356"/>
      <c r="I138" s="356"/>
      <c r="J138" s="356"/>
    </row>
    <row r="139" spans="8:10">
      <c r="H139" s="356"/>
      <c r="I139" s="356"/>
      <c r="J139" s="356"/>
    </row>
    <row r="140" spans="8:10">
      <c r="H140" s="356"/>
      <c r="I140" s="356"/>
      <c r="J140" s="356"/>
    </row>
    <row r="141" spans="8:10">
      <c r="H141" s="356"/>
      <c r="I141" s="356"/>
      <c r="J141" s="356"/>
    </row>
    <row r="142" spans="8:10">
      <c r="H142" s="356"/>
      <c r="I142" s="356"/>
      <c r="J142" s="356"/>
    </row>
    <row r="143" spans="8:10">
      <c r="H143" s="356"/>
      <c r="I143" s="356"/>
      <c r="J143" s="356"/>
    </row>
    <row r="144" spans="8:10">
      <c r="H144" s="356"/>
      <c r="I144" s="356"/>
      <c r="J144" s="356"/>
    </row>
    <row r="145" spans="8:10">
      <c r="H145" s="356"/>
      <c r="I145" s="356"/>
      <c r="J145" s="356"/>
    </row>
    <row r="146" spans="8:10">
      <c r="H146" s="356"/>
      <c r="I146" s="356"/>
      <c r="J146" s="356"/>
    </row>
    <row r="147" spans="8:10">
      <c r="H147" s="356"/>
      <c r="I147" s="356"/>
      <c r="J147" s="356"/>
    </row>
    <row r="148" spans="8:10">
      <c r="H148" s="356"/>
      <c r="I148" s="356"/>
      <c r="J148" s="356"/>
    </row>
    <row r="149" spans="8:10">
      <c r="H149" s="356"/>
      <c r="I149" s="356"/>
      <c r="J149" s="356"/>
    </row>
    <row r="150" spans="8:10">
      <c r="H150" s="356"/>
      <c r="I150" s="356"/>
      <c r="J150" s="356"/>
    </row>
    <row r="151" spans="8:10">
      <c r="H151" s="356"/>
      <c r="I151" s="356"/>
      <c r="J151" s="356"/>
    </row>
    <row r="152" spans="8:10">
      <c r="H152" s="356"/>
      <c r="I152" s="356"/>
      <c r="J152" s="356"/>
    </row>
    <row r="153" spans="8:10">
      <c r="H153" s="356"/>
      <c r="I153" s="356"/>
      <c r="J153" s="356"/>
    </row>
    <row r="154" spans="8:10">
      <c r="H154" s="356"/>
      <c r="I154" s="356"/>
      <c r="J154" s="356"/>
    </row>
    <row r="155" spans="8:10">
      <c r="H155" s="356"/>
      <c r="I155" s="356"/>
      <c r="J155" s="356"/>
    </row>
    <row r="156" spans="8:10">
      <c r="H156" s="356"/>
      <c r="I156" s="356"/>
      <c r="J156" s="356"/>
    </row>
    <row r="157" spans="8:10">
      <c r="H157" s="356"/>
      <c r="I157" s="356"/>
      <c r="J157" s="356"/>
    </row>
    <row r="158" spans="8:10">
      <c r="H158" s="356"/>
      <c r="I158" s="356"/>
      <c r="J158" s="356"/>
    </row>
    <row r="159" spans="8:10">
      <c r="H159" s="356"/>
      <c r="I159" s="356"/>
      <c r="J159" s="356"/>
    </row>
    <row r="160" spans="8:10">
      <c r="H160" s="356"/>
      <c r="I160" s="356"/>
      <c r="J160" s="356"/>
    </row>
    <row r="161" spans="8:10">
      <c r="H161" s="356"/>
      <c r="I161" s="356"/>
      <c r="J161" s="356"/>
    </row>
    <row r="162" spans="8:10">
      <c r="H162" s="356"/>
      <c r="I162" s="356"/>
      <c r="J162" s="356"/>
    </row>
    <row r="163" spans="8:10">
      <c r="H163" s="356"/>
      <c r="I163" s="356"/>
      <c r="J163" s="356"/>
    </row>
    <row r="164" spans="8:10">
      <c r="H164" s="356"/>
      <c r="I164" s="356"/>
      <c r="J164" s="356"/>
    </row>
    <row r="165" spans="8:10">
      <c r="H165" s="356"/>
      <c r="I165" s="356"/>
      <c r="J165" s="356"/>
    </row>
    <row r="166" spans="8:10">
      <c r="H166" s="356"/>
      <c r="I166" s="356"/>
      <c r="J166" s="356"/>
    </row>
    <row r="167" spans="8:10">
      <c r="H167" s="356"/>
      <c r="I167" s="356"/>
      <c r="J167" s="356"/>
    </row>
    <row r="168" spans="8:10">
      <c r="H168" s="356"/>
      <c r="I168" s="356"/>
      <c r="J168" s="356"/>
    </row>
    <row r="169" spans="8:10">
      <c r="H169" s="356"/>
      <c r="I169" s="356"/>
      <c r="J169" s="356"/>
    </row>
    <row r="170" spans="8:10">
      <c r="H170" s="356"/>
      <c r="I170" s="356"/>
      <c r="J170" s="356"/>
    </row>
    <row r="171" spans="8:10">
      <c r="H171" s="356"/>
      <c r="I171" s="356"/>
      <c r="J171" s="356"/>
    </row>
    <row r="172" spans="8:10">
      <c r="H172" s="356"/>
      <c r="I172" s="356"/>
      <c r="J172" s="356"/>
    </row>
    <row r="173" spans="8:10">
      <c r="H173" s="356"/>
      <c r="I173" s="356"/>
      <c r="J173" s="356"/>
    </row>
    <row r="174" spans="8:10">
      <c r="H174" s="356"/>
      <c r="I174" s="356"/>
      <c r="J174" s="356"/>
    </row>
    <row r="175" spans="8:10">
      <c r="H175" s="356"/>
      <c r="I175" s="356"/>
      <c r="J175" s="356"/>
    </row>
    <row r="176" spans="8:10">
      <c r="H176" s="356"/>
      <c r="I176" s="356"/>
      <c r="J176" s="356"/>
    </row>
    <row r="177" spans="8:10">
      <c r="H177" s="356"/>
      <c r="I177" s="356"/>
      <c r="J177" s="356"/>
    </row>
    <row r="178" spans="8:10">
      <c r="H178" s="356"/>
      <c r="I178" s="356"/>
      <c r="J178" s="356"/>
    </row>
    <row r="179" spans="8:10">
      <c r="H179" s="356"/>
      <c r="I179" s="356"/>
      <c r="J179" s="356"/>
    </row>
    <row r="180" spans="8:10">
      <c r="H180" s="356"/>
      <c r="I180" s="356"/>
      <c r="J180" s="356"/>
    </row>
    <row r="181" spans="8:10">
      <c r="H181" s="356"/>
      <c r="I181" s="356"/>
      <c r="J181" s="356"/>
    </row>
    <row r="182" spans="8:10">
      <c r="H182" s="356"/>
      <c r="I182" s="356"/>
      <c r="J182" s="356"/>
    </row>
    <row r="183" spans="8:10">
      <c r="H183" s="356"/>
      <c r="I183" s="356"/>
      <c r="J183" s="356"/>
    </row>
    <row r="184" spans="8:10">
      <c r="H184" s="356"/>
      <c r="I184" s="356"/>
      <c r="J184" s="356"/>
    </row>
    <row r="185" spans="8:10">
      <c r="H185" s="356"/>
      <c r="I185" s="356"/>
      <c r="J185" s="356"/>
    </row>
    <row r="186" spans="8:10">
      <c r="H186" s="356"/>
      <c r="I186" s="356"/>
      <c r="J186" s="356"/>
    </row>
    <row r="187" spans="8:10">
      <c r="H187" s="356"/>
      <c r="I187" s="356"/>
      <c r="J187" s="356"/>
    </row>
    <row r="188" spans="8:10">
      <c r="H188" s="356"/>
      <c r="I188" s="356"/>
      <c r="J188" s="356"/>
    </row>
    <row r="189" spans="8:10">
      <c r="H189" s="356"/>
      <c r="I189" s="356"/>
      <c r="J189" s="356"/>
    </row>
    <row r="190" spans="8:10">
      <c r="H190" s="356"/>
      <c r="I190" s="356"/>
      <c r="J190" s="356"/>
    </row>
    <row r="191" spans="8:10">
      <c r="H191" s="356"/>
      <c r="I191" s="356"/>
      <c r="J191" s="356"/>
    </row>
    <row r="192" spans="8:10">
      <c r="H192" s="356"/>
      <c r="I192" s="356"/>
      <c r="J192" s="356"/>
    </row>
    <row r="193" spans="8:10">
      <c r="H193" s="356"/>
      <c r="I193" s="356"/>
      <c r="J193" s="356"/>
    </row>
    <row r="194" spans="8:10">
      <c r="H194" s="356"/>
      <c r="I194" s="356"/>
      <c r="J194" s="356"/>
    </row>
    <row r="195" spans="8:10">
      <c r="H195" s="356"/>
      <c r="I195" s="356"/>
      <c r="J195" s="356"/>
    </row>
    <row r="196" spans="8:10">
      <c r="H196" s="356"/>
      <c r="I196" s="356"/>
      <c r="J196" s="356"/>
    </row>
    <row r="197" spans="8:10">
      <c r="H197" s="356"/>
      <c r="I197" s="356"/>
      <c r="J197" s="356"/>
    </row>
    <row r="198" spans="8:10">
      <c r="H198" s="356"/>
      <c r="I198" s="356"/>
      <c r="J198" s="356"/>
    </row>
    <row r="199" spans="8:10">
      <c r="H199" s="356"/>
      <c r="I199" s="356"/>
      <c r="J199" s="356"/>
    </row>
    <row r="200" spans="8:10">
      <c r="H200" s="356"/>
      <c r="I200" s="356"/>
      <c r="J200" s="356"/>
    </row>
    <row r="201" spans="8:10">
      <c r="H201" s="356"/>
      <c r="I201" s="356"/>
      <c r="J201" s="356"/>
    </row>
    <row r="202" spans="8:10">
      <c r="H202" s="356"/>
      <c r="I202" s="356"/>
      <c r="J202" s="356"/>
    </row>
    <row r="203" spans="8:10">
      <c r="H203" s="356"/>
      <c r="I203" s="356"/>
      <c r="J203" s="356"/>
    </row>
    <row r="204" spans="8:10">
      <c r="H204" s="356"/>
      <c r="I204" s="356"/>
      <c r="J204" s="356"/>
    </row>
    <row r="205" spans="8:10">
      <c r="H205" s="356"/>
      <c r="I205" s="356"/>
      <c r="J205" s="356"/>
    </row>
    <row r="206" spans="8:10">
      <c r="H206" s="356"/>
      <c r="I206" s="356"/>
      <c r="J206" s="356"/>
    </row>
    <row r="207" spans="8:10">
      <c r="H207" s="356"/>
      <c r="I207" s="356"/>
      <c r="J207" s="356"/>
    </row>
    <row r="208" spans="8:10">
      <c r="H208" s="356"/>
      <c r="I208" s="356"/>
      <c r="J208" s="356"/>
    </row>
    <row r="209" spans="8:10">
      <c r="H209" s="356"/>
      <c r="I209" s="356"/>
      <c r="J209" s="356"/>
    </row>
    <row r="210" spans="8:10">
      <c r="H210" s="356"/>
      <c r="I210" s="356"/>
      <c r="J210" s="356"/>
    </row>
    <row r="211" spans="8:10">
      <c r="H211" s="356"/>
      <c r="I211" s="356"/>
      <c r="J211" s="356"/>
    </row>
    <row r="212" spans="8:10">
      <c r="H212" s="356"/>
      <c r="I212" s="356"/>
      <c r="J212" s="356"/>
    </row>
    <row r="213" spans="8:10">
      <c r="H213" s="356"/>
      <c r="I213" s="356"/>
      <c r="J213" s="356"/>
    </row>
    <row r="214" spans="8:10">
      <c r="H214" s="356"/>
      <c r="I214" s="356"/>
      <c r="J214" s="356"/>
    </row>
    <row r="215" spans="8:10">
      <c r="H215" s="356"/>
      <c r="I215" s="356"/>
      <c r="J215" s="356"/>
    </row>
    <row r="216" spans="8:10">
      <c r="H216" s="356"/>
      <c r="I216" s="356"/>
      <c r="J216" s="356"/>
    </row>
    <row r="217" spans="8:10">
      <c r="H217" s="356"/>
      <c r="I217" s="356"/>
      <c r="J217" s="356"/>
    </row>
    <row r="218" spans="8:10">
      <c r="H218" s="356"/>
      <c r="I218" s="356"/>
      <c r="J218" s="356"/>
    </row>
    <row r="219" spans="8:10">
      <c r="H219" s="356"/>
      <c r="I219" s="356"/>
      <c r="J219" s="356"/>
    </row>
    <row r="220" spans="8:10">
      <c r="H220" s="356"/>
      <c r="I220" s="356"/>
      <c r="J220" s="356"/>
    </row>
    <row r="221" spans="8:10">
      <c r="H221" s="356"/>
      <c r="I221" s="356"/>
      <c r="J221" s="356"/>
    </row>
    <row r="222" spans="8:10">
      <c r="H222" s="356"/>
      <c r="I222" s="356"/>
      <c r="J222" s="356"/>
    </row>
    <row r="223" spans="8:10">
      <c r="H223" s="356"/>
      <c r="I223" s="356"/>
      <c r="J223" s="356"/>
    </row>
    <row r="224" spans="8:10">
      <c r="H224" s="356"/>
      <c r="I224" s="356"/>
      <c r="J224" s="356"/>
    </row>
    <row r="225" spans="8:10">
      <c r="H225" s="356"/>
      <c r="I225" s="356"/>
      <c r="J225" s="356"/>
    </row>
    <row r="226" spans="8:10">
      <c r="H226" s="356"/>
      <c r="I226" s="356"/>
      <c r="J226" s="356"/>
    </row>
    <row r="227" spans="8:10">
      <c r="H227" s="356"/>
      <c r="I227" s="356"/>
      <c r="J227" s="356"/>
    </row>
    <row r="228" spans="8:10">
      <c r="H228" s="356"/>
      <c r="I228" s="356"/>
      <c r="J228" s="356"/>
    </row>
    <row r="229" spans="8:10">
      <c r="H229" s="356"/>
      <c r="I229" s="356"/>
      <c r="J229" s="356"/>
    </row>
    <row r="230" spans="8:10">
      <c r="H230" s="356"/>
      <c r="I230" s="356"/>
      <c r="J230" s="356"/>
    </row>
    <row r="231" spans="8:10">
      <c r="H231" s="356"/>
      <c r="I231" s="356"/>
      <c r="J231" s="356"/>
    </row>
    <row r="232" spans="8:10">
      <c r="H232" s="356"/>
      <c r="I232" s="356"/>
      <c r="J232" s="356"/>
    </row>
    <row r="233" spans="8:10">
      <c r="H233" s="356"/>
      <c r="I233" s="356"/>
      <c r="J233" s="356"/>
    </row>
    <row r="234" spans="8:10">
      <c r="H234" s="356"/>
      <c r="I234" s="356"/>
      <c r="J234" s="356"/>
    </row>
    <row r="235" spans="8:10">
      <c r="H235" s="356"/>
      <c r="I235" s="356"/>
      <c r="J235" s="356"/>
    </row>
    <row r="236" spans="8:10">
      <c r="H236" s="356"/>
      <c r="I236" s="356"/>
      <c r="J236" s="356"/>
    </row>
    <row r="237" spans="8:10">
      <c r="H237" s="356"/>
      <c r="I237" s="356"/>
      <c r="J237" s="356"/>
    </row>
    <row r="238" spans="8:10">
      <c r="H238" s="356"/>
      <c r="I238" s="356"/>
      <c r="J238" s="356"/>
    </row>
    <row r="239" spans="8:10">
      <c r="H239" s="356"/>
      <c r="I239" s="356"/>
      <c r="J239" s="356"/>
    </row>
    <row r="240" spans="8:10">
      <c r="H240" s="356"/>
      <c r="I240" s="356"/>
      <c r="J240" s="356"/>
    </row>
    <row r="241" spans="8:10">
      <c r="H241" s="356"/>
      <c r="I241" s="356"/>
      <c r="J241" s="356"/>
    </row>
    <row r="242" spans="8:10">
      <c r="H242" s="356"/>
      <c r="I242" s="356"/>
      <c r="J242" s="356"/>
    </row>
    <row r="243" spans="8:10">
      <c r="H243" s="356"/>
      <c r="I243" s="356"/>
      <c r="J243" s="356"/>
    </row>
    <row r="244" spans="8:10">
      <c r="H244" s="356"/>
      <c r="I244" s="356"/>
      <c r="J244" s="356"/>
    </row>
    <row r="245" spans="8:10">
      <c r="H245" s="356"/>
      <c r="I245" s="356"/>
      <c r="J245" s="356"/>
    </row>
    <row r="246" spans="8:10">
      <c r="H246" s="356"/>
      <c r="I246" s="356"/>
      <c r="J246" s="356"/>
    </row>
    <row r="247" spans="8:10">
      <c r="H247" s="356"/>
      <c r="I247" s="356"/>
      <c r="J247" s="356"/>
    </row>
    <row r="248" spans="8:10">
      <c r="H248" s="356"/>
      <c r="I248" s="356"/>
      <c r="J248" s="356"/>
    </row>
    <row r="249" spans="8:10">
      <c r="H249" s="356"/>
      <c r="I249" s="356"/>
      <c r="J249" s="356"/>
    </row>
    <row r="250" spans="8:10">
      <c r="H250" s="356"/>
      <c r="I250" s="356"/>
      <c r="J250" s="356"/>
    </row>
    <row r="251" spans="8:10">
      <c r="H251" s="356"/>
      <c r="I251" s="356"/>
      <c r="J251" s="356"/>
    </row>
    <row r="252" spans="8:10">
      <c r="H252" s="356"/>
      <c r="I252" s="356"/>
      <c r="J252" s="356"/>
    </row>
    <row r="253" spans="8:10">
      <c r="H253" s="356"/>
      <c r="I253" s="356"/>
      <c r="J253" s="356"/>
    </row>
    <row r="254" spans="8:10">
      <c r="H254" s="356"/>
      <c r="I254" s="356"/>
      <c r="J254" s="356"/>
    </row>
    <row r="255" spans="8:10">
      <c r="H255" s="356"/>
      <c r="I255" s="356"/>
      <c r="J255" s="356"/>
    </row>
    <row r="256" spans="8:10">
      <c r="H256" s="356"/>
      <c r="I256" s="356"/>
      <c r="J256" s="356"/>
    </row>
    <row r="257" spans="8:10">
      <c r="H257" s="356"/>
      <c r="I257" s="356"/>
      <c r="J257" s="356"/>
    </row>
    <row r="258" spans="8:10">
      <c r="H258" s="356"/>
      <c r="I258" s="356"/>
      <c r="J258" s="356"/>
    </row>
    <row r="259" spans="8:10">
      <c r="H259" s="356"/>
      <c r="I259" s="356"/>
      <c r="J259" s="356"/>
    </row>
    <row r="260" spans="8:10">
      <c r="H260" s="356"/>
      <c r="I260" s="356"/>
      <c r="J260" s="356"/>
    </row>
    <row r="261" spans="8:10">
      <c r="H261" s="356"/>
      <c r="I261" s="356"/>
      <c r="J261" s="356"/>
    </row>
    <row r="262" spans="8:10">
      <c r="H262" s="356"/>
      <c r="I262" s="356"/>
      <c r="J262" s="356"/>
    </row>
    <row r="263" spans="8:10">
      <c r="H263" s="356"/>
      <c r="I263" s="356"/>
      <c r="J263" s="356"/>
    </row>
    <row r="264" spans="8:10">
      <c r="H264" s="356"/>
      <c r="I264" s="356"/>
      <c r="J264" s="356"/>
    </row>
    <row r="265" spans="8:10">
      <c r="H265" s="356"/>
      <c r="I265" s="356"/>
      <c r="J265" s="356"/>
    </row>
    <row r="266" spans="8:10">
      <c r="H266" s="356"/>
      <c r="I266" s="356"/>
      <c r="J266" s="356"/>
    </row>
    <row r="267" spans="8:10">
      <c r="H267" s="356"/>
      <c r="I267" s="356"/>
      <c r="J267" s="356"/>
    </row>
    <row r="268" spans="8:10">
      <c r="H268" s="356"/>
      <c r="I268" s="356"/>
      <c r="J268" s="356"/>
    </row>
    <row r="269" spans="8:10">
      <c r="H269" s="356"/>
      <c r="I269" s="356"/>
      <c r="J269" s="356"/>
    </row>
    <row r="270" spans="8:10">
      <c r="H270" s="356"/>
      <c r="I270" s="356"/>
      <c r="J270" s="356"/>
    </row>
    <row r="271" spans="8:10">
      <c r="H271" s="356"/>
      <c r="I271" s="356"/>
      <c r="J271" s="356"/>
    </row>
    <row r="272" spans="8:10">
      <c r="H272" s="356"/>
      <c r="I272" s="356"/>
      <c r="J272" s="356"/>
    </row>
    <row r="273" spans="8:10">
      <c r="H273" s="356"/>
      <c r="I273" s="356"/>
      <c r="J273" s="356"/>
    </row>
    <row r="274" spans="8:10">
      <c r="H274" s="356"/>
      <c r="I274" s="356"/>
      <c r="J274" s="356"/>
    </row>
    <row r="275" spans="8:10">
      <c r="H275" s="356"/>
      <c r="I275" s="356"/>
      <c r="J275" s="356"/>
    </row>
    <row r="276" spans="8:10">
      <c r="H276" s="356"/>
      <c r="I276" s="356"/>
      <c r="J276" s="356"/>
    </row>
    <row r="277" spans="8:10">
      <c r="H277" s="356"/>
      <c r="I277" s="356"/>
      <c r="J277" s="356"/>
    </row>
    <row r="278" spans="8:10">
      <c r="H278" s="356"/>
      <c r="I278" s="356"/>
      <c r="J278" s="356"/>
    </row>
    <row r="279" spans="8:10">
      <c r="H279" s="356"/>
      <c r="I279" s="356"/>
      <c r="J279" s="356"/>
    </row>
    <row r="280" spans="8:10">
      <c r="H280" s="356"/>
      <c r="I280" s="356"/>
      <c r="J280" s="356"/>
    </row>
    <row r="281" spans="8:10">
      <c r="H281" s="356"/>
      <c r="I281" s="356"/>
      <c r="J281" s="356"/>
    </row>
    <row r="282" spans="8:10">
      <c r="H282" s="356"/>
      <c r="I282" s="356"/>
      <c r="J282" s="356"/>
    </row>
    <row r="283" spans="8:10">
      <c r="H283" s="356"/>
      <c r="I283" s="356"/>
      <c r="J283" s="356"/>
    </row>
    <row r="284" spans="8:10">
      <c r="H284" s="356"/>
      <c r="I284" s="356"/>
      <c r="J284" s="356"/>
    </row>
    <row r="285" spans="8:10">
      <c r="H285" s="356"/>
      <c r="I285" s="356"/>
      <c r="J285" s="356"/>
    </row>
    <row r="286" spans="8:10">
      <c r="H286" s="356"/>
      <c r="I286" s="356"/>
      <c r="J286" s="356"/>
    </row>
    <row r="287" spans="8:10">
      <c r="H287" s="356"/>
      <c r="I287" s="356"/>
      <c r="J287" s="356"/>
    </row>
    <row r="288" spans="8:10">
      <c r="H288" s="356"/>
      <c r="I288" s="356"/>
      <c r="J288" s="356"/>
    </row>
    <row r="289" spans="8:10">
      <c r="H289" s="356"/>
      <c r="I289" s="356"/>
      <c r="J289" s="356"/>
    </row>
    <row r="290" spans="8:10">
      <c r="H290" s="356"/>
      <c r="I290" s="356"/>
      <c r="J290" s="356"/>
    </row>
    <row r="291" spans="8:10">
      <c r="H291" s="356"/>
      <c r="I291" s="356"/>
      <c r="J291" s="356"/>
    </row>
    <row r="292" spans="8:10">
      <c r="H292" s="356"/>
      <c r="I292" s="356"/>
      <c r="J292" s="356"/>
    </row>
    <row r="293" spans="8:10">
      <c r="H293" s="356"/>
      <c r="I293" s="356"/>
      <c r="J293" s="356"/>
    </row>
    <row r="294" spans="8:10">
      <c r="H294" s="356"/>
      <c r="I294" s="356"/>
      <c r="J294" s="356"/>
    </row>
    <row r="295" spans="8:10">
      <c r="H295" s="356"/>
      <c r="I295" s="356"/>
      <c r="J295" s="356"/>
    </row>
    <row r="296" spans="8:10">
      <c r="H296" s="356"/>
      <c r="I296" s="356"/>
      <c r="J296" s="356"/>
    </row>
    <row r="297" spans="8:10">
      <c r="H297" s="356"/>
      <c r="I297" s="356"/>
      <c r="J297" s="356"/>
    </row>
    <row r="298" spans="8:10">
      <c r="H298" s="356"/>
      <c r="I298" s="356"/>
      <c r="J298" s="356"/>
    </row>
    <row r="299" spans="8:10">
      <c r="H299" s="356"/>
      <c r="I299" s="356"/>
      <c r="J299" s="356"/>
    </row>
    <row r="300" spans="8:10">
      <c r="H300" s="356"/>
      <c r="I300" s="356"/>
      <c r="J300" s="356"/>
    </row>
    <row r="301" spans="8:10">
      <c r="H301" s="356"/>
      <c r="I301" s="356"/>
      <c r="J301" s="356"/>
    </row>
    <row r="302" spans="8:10">
      <c r="H302" s="356"/>
      <c r="I302" s="356"/>
      <c r="J302" s="356"/>
    </row>
    <row r="303" spans="8:10">
      <c r="H303" s="356"/>
      <c r="I303" s="356"/>
      <c r="J303" s="356"/>
    </row>
    <row r="304" spans="8:10">
      <c r="H304" s="356"/>
      <c r="I304" s="356"/>
      <c r="J304" s="356"/>
    </row>
    <row r="305" spans="8:10">
      <c r="H305" s="356"/>
      <c r="I305" s="356"/>
      <c r="J305" s="356"/>
    </row>
    <row r="306" spans="8:10">
      <c r="H306" s="356"/>
      <c r="I306" s="356"/>
      <c r="J306" s="356"/>
    </row>
    <row r="307" spans="8:10">
      <c r="H307" s="356"/>
      <c r="I307" s="356"/>
      <c r="J307" s="356"/>
    </row>
    <row r="308" spans="8:10">
      <c r="H308" s="356"/>
      <c r="I308" s="356"/>
      <c r="J308" s="356"/>
    </row>
    <row r="309" spans="8:10">
      <c r="H309" s="356"/>
      <c r="I309" s="356"/>
      <c r="J309" s="356"/>
    </row>
    <row r="310" spans="8:10">
      <c r="H310" s="356"/>
      <c r="I310" s="356"/>
      <c r="J310" s="356"/>
    </row>
    <row r="311" spans="8:10">
      <c r="H311" s="356"/>
      <c r="I311" s="356"/>
      <c r="J311" s="356"/>
    </row>
    <row r="312" spans="8:10">
      <c r="H312" s="356"/>
      <c r="I312" s="356"/>
      <c r="J312" s="356"/>
    </row>
    <row r="313" spans="8:10">
      <c r="H313" s="356"/>
      <c r="I313" s="356"/>
      <c r="J313" s="356"/>
    </row>
    <row r="314" spans="8:10">
      <c r="H314" s="356"/>
      <c r="I314" s="356"/>
      <c r="J314" s="356"/>
    </row>
    <row r="315" spans="8:10">
      <c r="H315" s="356"/>
      <c r="I315" s="356"/>
      <c r="J315" s="356"/>
    </row>
    <row r="316" spans="8:10">
      <c r="H316" s="356"/>
      <c r="I316" s="356"/>
      <c r="J316" s="356"/>
    </row>
    <row r="317" spans="8:10">
      <c r="H317" s="356"/>
      <c r="I317" s="356"/>
      <c r="J317" s="356"/>
    </row>
    <row r="318" spans="8:10">
      <c r="H318" s="356"/>
      <c r="I318" s="356"/>
      <c r="J318" s="356"/>
    </row>
    <row r="319" spans="8:10">
      <c r="H319" s="356"/>
      <c r="I319" s="356"/>
      <c r="J319" s="356"/>
    </row>
    <row r="320" spans="8:10">
      <c r="H320" s="356"/>
      <c r="I320" s="356"/>
      <c r="J320" s="356"/>
    </row>
    <row r="321" spans="8:10">
      <c r="H321" s="356"/>
      <c r="I321" s="356"/>
      <c r="J321" s="356"/>
    </row>
    <row r="322" spans="8:10">
      <c r="H322" s="356"/>
      <c r="I322" s="356"/>
      <c r="J322" s="356"/>
    </row>
    <row r="323" spans="8:10">
      <c r="H323" s="356"/>
      <c r="I323" s="356"/>
      <c r="J323" s="356"/>
    </row>
    <row r="324" spans="8:10">
      <c r="H324" s="356"/>
      <c r="I324" s="356"/>
      <c r="J324" s="356"/>
    </row>
    <row r="325" spans="8:10">
      <c r="H325" s="356"/>
      <c r="I325" s="356"/>
      <c r="J325" s="356"/>
    </row>
  </sheetData>
  <mergeCells count="25">
    <mergeCell ref="B17:B20"/>
    <mergeCell ref="B3:B6"/>
    <mergeCell ref="C3:C6"/>
    <mergeCell ref="D3:G3"/>
    <mergeCell ref="B8:B10"/>
    <mergeCell ref="B13:B16"/>
    <mergeCell ref="B82:B84"/>
    <mergeCell ref="B27:B30"/>
    <mergeCell ref="B31:C31"/>
    <mergeCell ref="B32:B35"/>
    <mergeCell ref="B40:B44"/>
    <mergeCell ref="B48:B50"/>
    <mergeCell ref="B55:B57"/>
    <mergeCell ref="B58:B60"/>
    <mergeCell ref="B61:B64"/>
    <mergeCell ref="B66:B69"/>
    <mergeCell ref="B71:C71"/>
    <mergeCell ref="B77:B81"/>
    <mergeCell ref="B97:C97"/>
    <mergeCell ref="B85:C85"/>
    <mergeCell ref="B86:B89"/>
    <mergeCell ref="B91:C91"/>
    <mergeCell ref="B94:C94"/>
    <mergeCell ref="B95:C95"/>
    <mergeCell ref="B96:C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7" man="1"/>
  </rowBreaks>
  <colBreaks count="1" manualBreakCount="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00B0F0"/>
  </sheetPr>
  <dimension ref="A1:HI325"/>
  <sheetViews>
    <sheetView view="pageBreakPreview" zoomScaleNormal="75" zoomScaleSheetLayoutView="100" workbookViewId="0">
      <pane ySplit="6" topLeftCell="A7"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6" width="10.25" style="260" customWidth="1"/>
    <col min="7" max="10" width="10.25" style="4" customWidth="1"/>
    <col min="11" max="50" width="10.25" style="8" customWidth="1"/>
    <col min="51" max="86" width="10.25" style="1" customWidth="1"/>
    <col min="87" max="16384" width="7.875" style="1"/>
  </cols>
  <sheetData>
    <row r="1" spans="1:217" ht="15.75" customHeight="1">
      <c r="B1" s="2"/>
      <c r="C1" s="2"/>
      <c r="D1" s="372"/>
      <c r="H1" s="356"/>
      <c r="I1" s="356"/>
      <c r="J1" s="356"/>
    </row>
    <row r="2" spans="1:217" ht="21.75" thickBot="1">
      <c r="B2" s="9" t="s">
        <v>3167</v>
      </c>
      <c r="H2" s="356"/>
      <c r="I2" s="356"/>
      <c r="J2" s="356"/>
    </row>
    <row r="3" spans="1:217" s="12" customFormat="1" ht="16.899999999999999" customHeight="1">
      <c r="B3" s="469" t="s">
        <v>1</v>
      </c>
      <c r="C3" s="472" t="s">
        <v>2</v>
      </c>
      <c r="D3" s="502" t="s">
        <v>3092</v>
      </c>
      <c r="E3" s="502"/>
      <c r="F3" s="502"/>
      <c r="G3" s="504"/>
      <c r="H3" s="112"/>
      <c r="I3" s="112"/>
      <c r="J3" s="112"/>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4"/>
      <c r="AW3" s="14"/>
      <c r="AX3" s="14"/>
    </row>
    <row r="4" spans="1:217" s="12" customFormat="1" ht="16.899999999999999" customHeight="1">
      <c r="B4" s="470"/>
      <c r="C4" s="473"/>
      <c r="D4" s="366" t="s">
        <v>3124</v>
      </c>
      <c r="E4" s="366" t="s">
        <v>3150</v>
      </c>
      <c r="F4" s="366" t="s">
        <v>3159</v>
      </c>
      <c r="G4" s="414" t="s">
        <v>3160</v>
      </c>
      <c r="H4" s="379"/>
      <c r="I4" s="379"/>
      <c r="J4" s="379"/>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14"/>
      <c r="AW4" s="14"/>
      <c r="AX4" s="14"/>
    </row>
    <row r="5" spans="1:217" s="12" customFormat="1" ht="16.899999999999999" customHeight="1">
      <c r="B5" s="470"/>
      <c r="C5" s="473"/>
      <c r="D5" s="365"/>
      <c r="E5" s="365" t="s">
        <v>3124</v>
      </c>
      <c r="F5" s="365"/>
      <c r="G5" s="137"/>
      <c r="H5" s="379"/>
      <c r="I5" s="379"/>
      <c r="J5" s="379"/>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14"/>
      <c r="AW5" s="14"/>
      <c r="AX5" s="14"/>
    </row>
    <row r="6" spans="1:217" s="12" customFormat="1" ht="16.899999999999999" customHeight="1" thickBot="1">
      <c r="B6" s="471"/>
      <c r="C6" s="474"/>
      <c r="D6" s="338" t="s">
        <v>178</v>
      </c>
      <c r="E6" s="338" t="s">
        <v>178</v>
      </c>
      <c r="F6" s="338" t="s">
        <v>178</v>
      </c>
      <c r="G6" s="139" t="s">
        <v>179</v>
      </c>
      <c r="H6" s="384"/>
      <c r="I6" s="384"/>
      <c r="J6" s="384"/>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4"/>
      <c r="AW6" s="14"/>
      <c r="AX6" s="14"/>
    </row>
    <row r="7" spans="1:217" ht="16.899999999999999" customHeight="1">
      <c r="A7" s="26"/>
      <c r="B7" s="27" t="s">
        <v>15</v>
      </c>
      <c r="C7" s="28" t="s">
        <v>16</v>
      </c>
      <c r="D7" s="140">
        <v>21749</v>
      </c>
      <c r="E7" s="140">
        <v>12436.9</v>
      </c>
      <c r="F7" s="140">
        <v>5717.04</v>
      </c>
      <c r="G7" s="141">
        <v>26.28644995172192</v>
      </c>
      <c r="H7" s="388"/>
      <c r="I7" s="388"/>
      <c r="J7" s="388"/>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row>
    <row r="8" spans="1:217" ht="16.899999999999999" customHeight="1">
      <c r="A8" s="26"/>
      <c r="B8" s="459" t="s">
        <v>17</v>
      </c>
      <c r="C8" s="33" t="s">
        <v>18</v>
      </c>
      <c r="D8" s="142">
        <v>6197</v>
      </c>
      <c r="E8" s="142">
        <v>3512.2</v>
      </c>
      <c r="F8" s="142">
        <v>1544.9</v>
      </c>
      <c r="G8" s="143">
        <v>24.929804744231081</v>
      </c>
      <c r="H8" s="388"/>
      <c r="I8" s="388"/>
      <c r="J8" s="388"/>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row>
    <row r="9" spans="1:217" ht="16.899999999999999" customHeight="1">
      <c r="A9" s="26"/>
      <c r="B9" s="460"/>
      <c r="C9" s="38" t="s">
        <v>19</v>
      </c>
      <c r="D9" s="144">
        <v>6197</v>
      </c>
      <c r="E9" s="144">
        <v>3512.2</v>
      </c>
      <c r="F9" s="144">
        <v>1544.9</v>
      </c>
      <c r="G9" s="145">
        <v>24.929804744231081</v>
      </c>
      <c r="H9" s="388"/>
      <c r="I9" s="388"/>
      <c r="J9" s="388"/>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row>
    <row r="10" spans="1:217" ht="16.899999999999999" customHeight="1">
      <c r="A10" s="26"/>
      <c r="B10" s="461"/>
      <c r="C10" s="43" t="s">
        <v>20</v>
      </c>
      <c r="D10" s="144"/>
      <c r="E10" s="144"/>
      <c r="F10" s="144"/>
      <c r="G10" s="145" t="s">
        <v>2877</v>
      </c>
      <c r="H10" s="388"/>
      <c r="I10" s="388"/>
      <c r="J10" s="388"/>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row>
    <row r="11" spans="1:217" ht="16.899999999999999" customHeight="1">
      <c r="A11" s="26"/>
      <c r="B11" s="44" t="s">
        <v>21</v>
      </c>
      <c r="C11" s="33" t="s">
        <v>22</v>
      </c>
      <c r="D11" s="142">
        <v>7199</v>
      </c>
      <c r="E11" s="142">
        <v>2988.2</v>
      </c>
      <c r="F11" s="142">
        <v>1704.7</v>
      </c>
      <c r="G11" s="143">
        <v>23.679677733018476</v>
      </c>
      <c r="H11" s="388"/>
      <c r="I11" s="388"/>
      <c r="J11" s="388"/>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row>
    <row r="12" spans="1:217" ht="16.899999999999999" customHeight="1">
      <c r="A12" s="26"/>
      <c r="B12" s="44" t="s">
        <v>23</v>
      </c>
      <c r="C12" s="33" t="s">
        <v>24</v>
      </c>
      <c r="D12" s="142">
        <v>6598</v>
      </c>
      <c r="E12" s="142">
        <v>2218.1</v>
      </c>
      <c r="F12" s="142">
        <v>300.10000000000002</v>
      </c>
      <c r="G12" s="143">
        <v>4.5483479842376484</v>
      </c>
      <c r="H12" s="388"/>
      <c r="I12" s="388"/>
      <c r="J12" s="388"/>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row>
    <row r="13" spans="1:217" ht="16.899999999999999" customHeight="1">
      <c r="A13" s="26"/>
      <c r="B13" s="459" t="s">
        <v>25</v>
      </c>
      <c r="C13" s="43" t="s">
        <v>26</v>
      </c>
      <c r="D13" s="144">
        <v>2742</v>
      </c>
      <c r="E13" s="144">
        <v>2474</v>
      </c>
      <c r="F13" s="144">
        <v>548.20000000000005</v>
      </c>
      <c r="G13" s="145">
        <v>19.992706053975201</v>
      </c>
      <c r="H13" s="388"/>
      <c r="I13" s="388"/>
      <c r="J13" s="388"/>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row>
    <row r="14" spans="1:217" ht="16.899999999999999" customHeight="1">
      <c r="A14" s="26"/>
      <c r="B14" s="460"/>
      <c r="C14" s="43" t="s">
        <v>27</v>
      </c>
      <c r="D14" s="144">
        <v>1803</v>
      </c>
      <c r="E14" s="144">
        <v>1130.5</v>
      </c>
      <c r="F14" s="144">
        <v>858.7</v>
      </c>
      <c r="G14" s="145">
        <v>47.62617859123683</v>
      </c>
      <c r="H14" s="388"/>
      <c r="I14" s="388"/>
      <c r="J14" s="388"/>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row>
    <row r="15" spans="1:217" ht="16.899999999999999" customHeight="1">
      <c r="A15" s="26"/>
      <c r="B15" s="460"/>
      <c r="C15" s="43" t="s">
        <v>28</v>
      </c>
      <c r="D15" s="144">
        <v>3016</v>
      </c>
      <c r="E15" s="144">
        <v>555</v>
      </c>
      <c r="F15" s="144">
        <v>555</v>
      </c>
      <c r="G15" s="145">
        <v>18.401856763925732</v>
      </c>
      <c r="H15" s="388"/>
      <c r="I15" s="388"/>
      <c r="J15" s="388"/>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row>
    <row r="16" spans="1:217" ht="16.899999999999999" customHeight="1">
      <c r="A16" s="26"/>
      <c r="B16" s="461"/>
      <c r="C16" s="33" t="s">
        <v>29</v>
      </c>
      <c r="D16" s="142">
        <v>7561</v>
      </c>
      <c r="E16" s="142">
        <v>4159.5</v>
      </c>
      <c r="F16" s="142">
        <v>1961.9</v>
      </c>
      <c r="G16" s="143">
        <v>25.947625975400079</v>
      </c>
      <c r="H16" s="388"/>
      <c r="I16" s="388"/>
      <c r="J16" s="388"/>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row>
    <row r="17" spans="1:217" ht="16.899999999999999" customHeight="1">
      <c r="A17" s="26"/>
      <c r="B17" s="459" t="s">
        <v>30</v>
      </c>
      <c r="C17" s="43" t="s">
        <v>31</v>
      </c>
      <c r="D17" s="144">
        <v>6031</v>
      </c>
      <c r="E17" s="144">
        <v>2944</v>
      </c>
      <c r="F17" s="144">
        <v>1907.6</v>
      </c>
      <c r="G17" s="145">
        <v>31.629912120709662</v>
      </c>
      <c r="H17" s="388"/>
      <c r="I17" s="388"/>
      <c r="J17" s="388"/>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row>
    <row r="18" spans="1:217" ht="16.899999999999999" customHeight="1">
      <c r="A18" s="26"/>
      <c r="B18" s="460"/>
      <c r="C18" s="43" t="s">
        <v>32</v>
      </c>
      <c r="D18" s="146">
        <v>3162</v>
      </c>
      <c r="E18" s="146">
        <v>687</v>
      </c>
      <c r="F18" s="146">
        <v>469.4</v>
      </c>
      <c r="G18" s="147">
        <v>14.845034788108791</v>
      </c>
      <c r="H18" s="388"/>
      <c r="I18" s="388"/>
      <c r="J18" s="388"/>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row>
    <row r="19" spans="1:217" ht="16.899999999999999" customHeight="1">
      <c r="A19" s="26"/>
      <c r="B19" s="460"/>
      <c r="C19" s="43" t="s">
        <v>33</v>
      </c>
      <c r="D19" s="144">
        <v>1622</v>
      </c>
      <c r="E19" s="144">
        <v>261.39999999999998</v>
      </c>
      <c r="F19" s="144">
        <v>181.6</v>
      </c>
      <c r="G19" s="145">
        <v>11.196054254007398</v>
      </c>
      <c r="H19" s="388"/>
      <c r="I19" s="388"/>
      <c r="J19" s="388"/>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row>
    <row r="20" spans="1:217" ht="16.899999999999999" customHeight="1">
      <c r="A20" s="26"/>
      <c r="B20" s="461"/>
      <c r="C20" s="33" t="s">
        <v>34</v>
      </c>
      <c r="D20" s="142">
        <v>10815</v>
      </c>
      <c r="E20" s="142">
        <v>3892.4</v>
      </c>
      <c r="F20" s="142">
        <v>2558.6</v>
      </c>
      <c r="G20" s="143">
        <v>23.657882570503929</v>
      </c>
      <c r="H20" s="388"/>
      <c r="I20" s="388"/>
      <c r="J20" s="388"/>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row>
    <row r="21" spans="1:217" ht="16.899999999999999" customHeight="1">
      <c r="A21" s="26"/>
      <c r="B21" s="44" t="s">
        <v>35</v>
      </c>
      <c r="C21" s="33" t="s">
        <v>36</v>
      </c>
      <c r="D21" s="142">
        <v>510</v>
      </c>
      <c r="E21" s="142">
        <v>509</v>
      </c>
      <c r="F21" s="142">
        <v>400.4</v>
      </c>
      <c r="G21" s="143">
        <v>78.509803921568619</v>
      </c>
      <c r="H21" s="388"/>
      <c r="I21" s="388"/>
      <c r="J21" s="388"/>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row>
    <row r="22" spans="1:217" ht="16.899999999999999" customHeight="1">
      <c r="A22" s="26"/>
      <c r="B22" s="44" t="s">
        <v>37</v>
      </c>
      <c r="C22" s="33" t="s">
        <v>38</v>
      </c>
      <c r="D22" s="142">
        <v>1817</v>
      </c>
      <c r="E22" s="142">
        <v>1152.4000000000001</v>
      </c>
      <c r="F22" s="142">
        <v>809.8</v>
      </c>
      <c r="G22" s="143">
        <v>44.56796917996698</v>
      </c>
      <c r="H22" s="388"/>
      <c r="I22" s="388"/>
      <c r="J22" s="388"/>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row>
    <row r="23" spans="1:217" ht="16.899999999999999" customHeight="1">
      <c r="A23" s="26"/>
      <c r="B23" s="44" t="s">
        <v>39</v>
      </c>
      <c r="C23" s="33" t="s">
        <v>40</v>
      </c>
      <c r="D23" s="142">
        <v>1838</v>
      </c>
      <c r="E23" s="142">
        <v>1124.5999999999999</v>
      </c>
      <c r="F23" s="142">
        <v>452.9</v>
      </c>
      <c r="G23" s="143">
        <v>24.640914036996733</v>
      </c>
      <c r="H23" s="388"/>
      <c r="I23" s="388"/>
      <c r="J23" s="388"/>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row>
    <row r="24" spans="1:217" ht="16.899999999999999" customHeight="1">
      <c r="A24" s="26"/>
      <c r="B24" s="44" t="s">
        <v>41</v>
      </c>
      <c r="C24" s="33" t="s">
        <v>42</v>
      </c>
      <c r="D24" s="142">
        <v>906</v>
      </c>
      <c r="E24" s="142">
        <v>641</v>
      </c>
      <c r="F24" s="142">
        <v>413.5</v>
      </c>
      <c r="G24" s="143">
        <v>45.640176600441499</v>
      </c>
      <c r="H24" s="388"/>
      <c r="I24" s="388"/>
      <c r="J24" s="388"/>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row>
    <row r="25" spans="1:217" ht="16.899999999999999" customHeight="1">
      <c r="A25" s="26"/>
      <c r="B25" s="44" t="s">
        <v>43</v>
      </c>
      <c r="C25" s="33" t="s">
        <v>44</v>
      </c>
      <c r="D25" s="142">
        <v>1104</v>
      </c>
      <c r="E25" s="142">
        <v>671</v>
      </c>
      <c r="F25" s="142">
        <v>177.35</v>
      </c>
      <c r="G25" s="143">
        <v>16.064311594202898</v>
      </c>
      <c r="H25" s="388"/>
      <c r="I25" s="388"/>
      <c r="J25" s="388"/>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row>
    <row r="26" spans="1:217" ht="16.899999999999999" customHeight="1">
      <c r="A26" s="26"/>
      <c r="B26" s="44" t="s">
        <v>45</v>
      </c>
      <c r="C26" s="33" t="s">
        <v>46</v>
      </c>
      <c r="D26" s="142">
        <v>2280</v>
      </c>
      <c r="E26" s="142">
        <v>1383.4</v>
      </c>
      <c r="F26" s="142">
        <v>703.9</v>
      </c>
      <c r="G26" s="143">
        <v>30.872807017543856</v>
      </c>
      <c r="H26" s="388"/>
      <c r="I26" s="388"/>
      <c r="J26" s="388"/>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row>
    <row r="27" spans="1:217" ht="16.899999999999999" customHeight="1">
      <c r="A27" s="26"/>
      <c r="B27" s="459" t="s">
        <v>47</v>
      </c>
      <c r="C27" s="43" t="s">
        <v>48</v>
      </c>
      <c r="D27" s="144">
        <v>1970</v>
      </c>
      <c r="E27" s="144">
        <v>575.29999999999995</v>
      </c>
      <c r="F27" s="144">
        <v>247.4</v>
      </c>
      <c r="G27" s="145">
        <v>12.558375634517766</v>
      </c>
      <c r="H27" s="388"/>
      <c r="I27" s="388"/>
      <c r="J27" s="388"/>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row>
    <row r="28" spans="1:217" ht="16.899999999999999" customHeight="1">
      <c r="A28" s="26"/>
      <c r="B28" s="460"/>
      <c r="C28" s="43" t="s">
        <v>49</v>
      </c>
      <c r="D28" s="144">
        <v>1467</v>
      </c>
      <c r="E28" s="144">
        <v>905.1</v>
      </c>
      <c r="F28" s="144">
        <v>145</v>
      </c>
      <c r="G28" s="145">
        <v>9.8841172460804358</v>
      </c>
      <c r="H28" s="388"/>
      <c r="I28" s="388"/>
      <c r="J28" s="388"/>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row>
    <row r="29" spans="1:217" ht="16.899999999999999" customHeight="1">
      <c r="A29" s="26"/>
      <c r="B29" s="460"/>
      <c r="C29" s="43" t="s">
        <v>50</v>
      </c>
      <c r="D29" s="144">
        <v>1530</v>
      </c>
      <c r="E29" s="144">
        <v>0</v>
      </c>
      <c r="F29" s="144">
        <v>0</v>
      </c>
      <c r="G29" s="145">
        <v>0</v>
      </c>
      <c r="H29" s="388"/>
      <c r="I29" s="388"/>
      <c r="J29" s="388"/>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row>
    <row r="30" spans="1:217" ht="16.899999999999999" customHeight="1">
      <c r="A30" s="49"/>
      <c r="B30" s="461"/>
      <c r="C30" s="50" t="s">
        <v>34</v>
      </c>
      <c r="D30" s="142">
        <v>4967</v>
      </c>
      <c r="E30" s="142">
        <v>1480.4</v>
      </c>
      <c r="F30" s="142">
        <v>392.4</v>
      </c>
      <c r="G30" s="143">
        <v>7.9001409301389156</v>
      </c>
      <c r="H30" s="388"/>
      <c r="I30" s="388"/>
      <c r="J30" s="388"/>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row>
    <row r="31" spans="1:217" ht="16.899999999999999" customHeight="1" thickBot="1">
      <c r="A31" s="26"/>
      <c r="B31" s="457" t="s">
        <v>51</v>
      </c>
      <c r="C31" s="458"/>
      <c r="D31" s="148">
        <v>73541</v>
      </c>
      <c r="E31" s="148">
        <v>36169.1</v>
      </c>
      <c r="F31" s="148">
        <v>17137.490000000002</v>
      </c>
      <c r="G31" s="149">
        <v>23.303313797745478</v>
      </c>
      <c r="H31" s="388"/>
      <c r="I31" s="388"/>
      <c r="J31" s="388"/>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row>
    <row r="32" spans="1:217" ht="16.899999999999999" customHeight="1">
      <c r="A32" s="26"/>
      <c r="B32" s="462" t="s">
        <v>52</v>
      </c>
      <c r="C32" s="43" t="s">
        <v>53</v>
      </c>
      <c r="D32" s="146">
        <v>10916</v>
      </c>
      <c r="E32" s="146">
        <v>3129.3</v>
      </c>
      <c r="F32" s="146">
        <v>1732.3</v>
      </c>
      <c r="G32" s="147">
        <v>15.869366068156834</v>
      </c>
      <c r="H32" s="388"/>
      <c r="I32" s="388"/>
      <c r="J32" s="388"/>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row>
    <row r="33" spans="1:217" ht="16.899999999999999" customHeight="1">
      <c r="A33" s="26"/>
      <c r="B33" s="460"/>
      <c r="C33" s="43" t="s">
        <v>54</v>
      </c>
      <c r="D33" s="144">
        <v>4748</v>
      </c>
      <c r="E33" s="144">
        <v>777.7</v>
      </c>
      <c r="F33" s="144">
        <v>48.9</v>
      </c>
      <c r="G33" s="145">
        <v>1.0299073294018535</v>
      </c>
      <c r="H33" s="388"/>
      <c r="I33" s="388"/>
      <c r="J33" s="388"/>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row>
    <row r="34" spans="1:217" ht="16.899999999999999" customHeight="1">
      <c r="A34" s="26"/>
      <c r="B34" s="460"/>
      <c r="C34" s="43" t="s">
        <v>55</v>
      </c>
      <c r="D34" s="144">
        <v>4172</v>
      </c>
      <c r="E34" s="144">
        <v>235.3</v>
      </c>
      <c r="F34" s="144">
        <v>76.400000000000006</v>
      </c>
      <c r="G34" s="145">
        <v>1.8312559923298179</v>
      </c>
      <c r="H34" s="388"/>
      <c r="I34" s="388"/>
      <c r="J34" s="388"/>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row>
    <row r="35" spans="1:217" ht="16.899999999999999" customHeight="1">
      <c r="A35" s="26"/>
      <c r="B35" s="461"/>
      <c r="C35" s="33" t="s">
        <v>34</v>
      </c>
      <c r="D35" s="142">
        <v>19836</v>
      </c>
      <c r="E35" s="142">
        <v>4142.3</v>
      </c>
      <c r="F35" s="142">
        <v>1857.6000000000001</v>
      </c>
      <c r="G35" s="143">
        <v>9.3647912885662432</v>
      </c>
      <c r="H35" s="388"/>
      <c r="I35" s="388"/>
      <c r="J35" s="388"/>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row>
    <row r="36" spans="1:217" ht="16.899999999999999" customHeight="1">
      <c r="A36" s="26"/>
      <c r="B36" s="55" t="s">
        <v>56</v>
      </c>
      <c r="C36" s="28" t="s">
        <v>57</v>
      </c>
      <c r="D36" s="142">
        <v>6737</v>
      </c>
      <c r="E36" s="142">
        <v>750</v>
      </c>
      <c r="F36" s="142">
        <v>450.3</v>
      </c>
      <c r="G36" s="143">
        <v>6.6839839691257241</v>
      </c>
      <c r="H36" s="388"/>
      <c r="I36" s="388"/>
      <c r="J36" s="388"/>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row>
    <row r="37" spans="1:217" ht="16.899999999999999" customHeight="1">
      <c r="A37" s="99"/>
      <c r="B37" s="44" t="s">
        <v>58</v>
      </c>
      <c r="C37" s="33" t="s">
        <v>59</v>
      </c>
      <c r="D37" s="142">
        <v>5014</v>
      </c>
      <c r="E37" s="142">
        <v>1155.8</v>
      </c>
      <c r="F37" s="142">
        <v>607.6</v>
      </c>
      <c r="G37" s="143">
        <v>12.118069405664141</v>
      </c>
      <c r="H37" s="388"/>
      <c r="I37" s="388"/>
      <c r="J37" s="388"/>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row>
    <row r="38" spans="1:217" ht="16.899999999999999" customHeight="1">
      <c r="A38" s="26"/>
      <c r="B38" s="100" t="s">
        <v>150</v>
      </c>
      <c r="C38" s="56" t="s">
        <v>61</v>
      </c>
      <c r="D38" s="142">
        <v>11247</v>
      </c>
      <c r="E38" s="142">
        <v>991.1</v>
      </c>
      <c r="F38" s="142">
        <v>391.94</v>
      </c>
      <c r="G38" s="143">
        <v>3.4848404018849468</v>
      </c>
      <c r="H38" s="388"/>
      <c r="I38" s="388"/>
      <c r="J38" s="388"/>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row>
    <row r="39" spans="1:217" ht="16.899999999999999" customHeight="1">
      <c r="A39" s="26"/>
      <c r="B39" s="44" t="s">
        <v>62</v>
      </c>
      <c r="C39" s="56" t="s">
        <v>63</v>
      </c>
      <c r="D39" s="142"/>
      <c r="E39" s="142"/>
      <c r="F39" s="142"/>
      <c r="G39" s="143"/>
      <c r="H39" s="388"/>
      <c r="I39" s="388"/>
      <c r="J39" s="388"/>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row>
    <row r="40" spans="1:217" ht="16.899999999999999" customHeight="1">
      <c r="A40" s="26"/>
      <c r="B40" s="466" t="s">
        <v>64</v>
      </c>
      <c r="C40" s="43" t="s">
        <v>65</v>
      </c>
      <c r="D40" s="144">
        <v>6533</v>
      </c>
      <c r="E40" s="144">
        <v>826.5</v>
      </c>
      <c r="F40" s="144">
        <v>684.8</v>
      </c>
      <c r="G40" s="145">
        <v>10.482167457523342</v>
      </c>
      <c r="H40" s="388"/>
      <c r="I40" s="388"/>
      <c r="J40" s="388"/>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row>
    <row r="41" spans="1:217" ht="16.899999999999999" customHeight="1">
      <c r="A41" s="26"/>
      <c r="B41" s="467"/>
      <c r="C41" s="43" t="s">
        <v>66</v>
      </c>
      <c r="D41" s="144">
        <v>2971</v>
      </c>
      <c r="E41" s="144">
        <v>94</v>
      </c>
      <c r="F41" s="144">
        <v>94</v>
      </c>
      <c r="G41" s="145">
        <v>3.1639178727701109</v>
      </c>
      <c r="H41" s="388"/>
      <c r="I41" s="388"/>
      <c r="J41" s="388"/>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row>
    <row r="42" spans="1:217" ht="16.899999999999999" customHeight="1">
      <c r="A42" s="26"/>
      <c r="B42" s="467"/>
      <c r="C42" s="43" t="s">
        <v>67</v>
      </c>
      <c r="D42" s="144">
        <v>2985</v>
      </c>
      <c r="E42" s="144">
        <v>0</v>
      </c>
      <c r="F42" s="144">
        <v>0</v>
      </c>
      <c r="G42" s="145">
        <v>0</v>
      </c>
      <c r="H42" s="388"/>
      <c r="I42" s="388"/>
      <c r="J42" s="388"/>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row>
    <row r="43" spans="1:217" ht="16.899999999999999" customHeight="1">
      <c r="A43" s="26"/>
      <c r="B43" s="467"/>
      <c r="C43" s="43" t="s">
        <v>68</v>
      </c>
      <c r="D43" s="144">
        <v>3863</v>
      </c>
      <c r="E43" s="144">
        <v>270.7</v>
      </c>
      <c r="F43" s="144">
        <v>70.400000000000006</v>
      </c>
      <c r="G43" s="145">
        <v>1.8224178099922341</v>
      </c>
      <c r="H43" s="388"/>
      <c r="I43" s="388"/>
      <c r="J43" s="388"/>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row>
    <row r="44" spans="1:217" ht="16.899999999999999" customHeight="1">
      <c r="A44" s="26"/>
      <c r="B44" s="468"/>
      <c r="C44" s="33" t="s">
        <v>34</v>
      </c>
      <c r="D44" s="142">
        <v>16352</v>
      </c>
      <c r="E44" s="142">
        <v>1191.2</v>
      </c>
      <c r="F44" s="142">
        <v>849.19999999999993</v>
      </c>
      <c r="G44" s="143">
        <v>5.193248532289628</v>
      </c>
      <c r="H44" s="388"/>
      <c r="I44" s="388"/>
      <c r="J44" s="388"/>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row>
    <row r="45" spans="1:217" ht="16.899999999999999" customHeight="1">
      <c r="A45" s="26"/>
      <c r="B45" s="44" t="s">
        <v>69</v>
      </c>
      <c r="C45" s="33" t="s">
        <v>70</v>
      </c>
      <c r="D45" s="140">
        <v>4904</v>
      </c>
      <c r="E45" s="140">
        <v>1343.2</v>
      </c>
      <c r="F45" s="140">
        <v>183.6</v>
      </c>
      <c r="G45" s="141">
        <v>3.7438825448613375</v>
      </c>
      <c r="H45" s="388"/>
      <c r="I45" s="388"/>
      <c r="J45" s="388"/>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row>
    <row r="46" spans="1:217" ht="16.899999999999999" customHeight="1">
      <c r="A46" s="26"/>
      <c r="B46" s="44" t="s">
        <v>71</v>
      </c>
      <c r="C46" s="33" t="s">
        <v>72</v>
      </c>
      <c r="D46" s="142">
        <v>5855</v>
      </c>
      <c r="E46" s="142">
        <v>599</v>
      </c>
      <c r="F46" s="142">
        <v>355.79</v>
      </c>
      <c r="G46" s="143">
        <v>6.0766865926558502</v>
      </c>
      <c r="H46" s="388"/>
      <c r="I46" s="388"/>
      <c r="J46" s="388"/>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row>
    <row r="47" spans="1:217" ht="16.899999999999999" customHeight="1">
      <c r="A47" s="26"/>
      <c r="B47" s="57" t="s">
        <v>73</v>
      </c>
      <c r="C47" s="33" t="s">
        <v>74</v>
      </c>
      <c r="D47" s="142">
        <v>6749</v>
      </c>
      <c r="E47" s="142">
        <v>746</v>
      </c>
      <c r="F47" s="142">
        <v>301.7</v>
      </c>
      <c r="G47" s="143">
        <v>4.4702918950955697</v>
      </c>
      <c r="H47" s="388"/>
      <c r="I47" s="388"/>
      <c r="J47" s="388"/>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row>
    <row r="48" spans="1:217" ht="16.899999999999999" customHeight="1">
      <c r="A48" s="26"/>
      <c r="B48" s="459" t="s">
        <v>75</v>
      </c>
      <c r="C48" s="43" t="s">
        <v>76</v>
      </c>
      <c r="D48" s="144">
        <v>4555</v>
      </c>
      <c r="E48" s="144">
        <v>1636.3</v>
      </c>
      <c r="F48" s="144">
        <v>1252.7</v>
      </c>
      <c r="G48" s="145">
        <v>27.501646542261255</v>
      </c>
      <c r="H48" s="388"/>
      <c r="I48" s="388"/>
      <c r="J48" s="388"/>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row>
    <row r="49" spans="1:217" ht="16.899999999999999" customHeight="1">
      <c r="A49" s="26"/>
      <c r="B49" s="460"/>
      <c r="C49" s="43" t="s">
        <v>77</v>
      </c>
      <c r="D49" s="144">
        <v>1480</v>
      </c>
      <c r="E49" s="144">
        <v>362</v>
      </c>
      <c r="F49" s="144">
        <v>362</v>
      </c>
      <c r="G49" s="145">
        <v>24.45945945945946</v>
      </c>
      <c r="H49" s="388"/>
      <c r="I49" s="388"/>
      <c r="J49" s="388"/>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row>
    <row r="50" spans="1:217" ht="16.899999999999999" customHeight="1">
      <c r="A50" s="26"/>
      <c r="B50" s="461"/>
      <c r="C50" s="33" t="s">
        <v>34</v>
      </c>
      <c r="D50" s="142">
        <v>6035</v>
      </c>
      <c r="E50" s="142">
        <v>1998.3</v>
      </c>
      <c r="F50" s="142">
        <v>1614.7</v>
      </c>
      <c r="G50" s="143">
        <v>26.755592377796191</v>
      </c>
      <c r="H50" s="388"/>
      <c r="I50" s="388"/>
      <c r="J50" s="388"/>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row>
    <row r="51" spans="1:217" ht="16.899999999999999" customHeight="1">
      <c r="A51" s="26"/>
      <c r="B51" s="44" t="s">
        <v>78</v>
      </c>
      <c r="C51" s="33" t="s">
        <v>79</v>
      </c>
      <c r="D51" s="142">
        <v>4474</v>
      </c>
      <c r="E51" s="142">
        <v>965</v>
      </c>
      <c r="F51" s="142">
        <v>277.7</v>
      </c>
      <c r="G51" s="143">
        <v>6.2069736253911492</v>
      </c>
      <c r="H51" s="388"/>
      <c r="I51" s="388"/>
      <c r="J51" s="388"/>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row>
    <row r="52" spans="1:217" ht="16.899999999999999" customHeight="1">
      <c r="A52" s="99"/>
      <c r="B52" s="44" t="s">
        <v>80</v>
      </c>
      <c r="C52" s="33" t="s">
        <v>81</v>
      </c>
      <c r="D52" s="142">
        <v>2526</v>
      </c>
      <c r="E52" s="142">
        <v>933</v>
      </c>
      <c r="F52" s="142">
        <v>315.8</v>
      </c>
      <c r="G52" s="143">
        <v>12.501979414093428</v>
      </c>
      <c r="H52" s="388"/>
      <c r="I52" s="388"/>
      <c r="J52" s="388"/>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row>
    <row r="53" spans="1:217" ht="16.899999999999999" customHeight="1">
      <c r="A53" s="26"/>
      <c r="B53" s="75" t="s">
        <v>82</v>
      </c>
      <c r="C53" s="33" t="s">
        <v>83</v>
      </c>
      <c r="D53" s="142">
        <v>8241</v>
      </c>
      <c r="E53" s="142">
        <v>1741.1</v>
      </c>
      <c r="F53" s="142">
        <v>1089.9000000000001</v>
      </c>
      <c r="G53" s="143">
        <v>13.225336730979251</v>
      </c>
      <c r="H53" s="388"/>
      <c r="I53" s="388"/>
      <c r="J53" s="388"/>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row>
    <row r="54" spans="1:217" ht="16.899999999999999" customHeight="1">
      <c r="A54" s="26"/>
      <c r="B54" s="44" t="s">
        <v>84</v>
      </c>
      <c r="C54" s="33" t="s">
        <v>85</v>
      </c>
      <c r="D54" s="142">
        <v>1984</v>
      </c>
      <c r="E54" s="142">
        <v>505.7</v>
      </c>
      <c r="F54" s="142">
        <v>114.1</v>
      </c>
      <c r="G54" s="143">
        <v>5.751008064516129</v>
      </c>
      <c r="H54" s="388"/>
      <c r="I54" s="388"/>
      <c r="J54" s="388"/>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row>
    <row r="55" spans="1:217" ht="16.899999999999999" customHeight="1">
      <c r="A55" s="26"/>
      <c r="B55" s="459" t="s">
        <v>86</v>
      </c>
      <c r="C55" s="43" t="s">
        <v>87</v>
      </c>
      <c r="D55" s="144">
        <v>2727</v>
      </c>
      <c r="E55" s="144">
        <v>542.9</v>
      </c>
      <c r="F55" s="144">
        <v>271.89999999999998</v>
      </c>
      <c r="G55" s="145">
        <v>9.9706637330399701</v>
      </c>
      <c r="H55" s="388"/>
      <c r="I55" s="388"/>
      <c r="J55" s="388"/>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row>
    <row r="56" spans="1:217" ht="16.899999999999999" customHeight="1">
      <c r="A56" s="26"/>
      <c r="B56" s="460"/>
      <c r="C56" s="43" t="s">
        <v>88</v>
      </c>
      <c r="D56" s="144">
        <v>2492</v>
      </c>
      <c r="E56" s="144">
        <v>490</v>
      </c>
      <c r="F56" s="144">
        <v>277</v>
      </c>
      <c r="G56" s="145">
        <v>11.115569823434992</v>
      </c>
      <c r="H56" s="388"/>
      <c r="I56" s="388"/>
      <c r="J56" s="388"/>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row>
    <row r="57" spans="1:217" ht="16.899999999999999" customHeight="1">
      <c r="A57" s="26"/>
      <c r="B57" s="461"/>
      <c r="C57" s="33" t="s">
        <v>34</v>
      </c>
      <c r="D57" s="142">
        <v>5219</v>
      </c>
      <c r="E57" s="142">
        <v>1032.9000000000001</v>
      </c>
      <c r="F57" s="142">
        <v>548.9</v>
      </c>
      <c r="G57" s="143">
        <v>10.517340486683272</v>
      </c>
      <c r="H57" s="388"/>
      <c r="I57" s="388"/>
      <c r="J57" s="388"/>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row>
    <row r="58" spans="1:217" ht="16.899999999999999" customHeight="1">
      <c r="A58" s="26"/>
      <c r="B58" s="459" t="s">
        <v>89</v>
      </c>
      <c r="C58" s="43" t="s">
        <v>90</v>
      </c>
      <c r="D58" s="146">
        <v>4097</v>
      </c>
      <c r="E58" s="146">
        <v>1068</v>
      </c>
      <c r="F58" s="146">
        <v>790.8</v>
      </c>
      <c r="G58" s="147">
        <v>19.301928240175737</v>
      </c>
      <c r="H58" s="388"/>
      <c r="I58" s="388"/>
      <c r="J58" s="388"/>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row>
    <row r="59" spans="1:217" ht="16.899999999999999" customHeight="1">
      <c r="A59" s="26"/>
      <c r="B59" s="460"/>
      <c r="C59" s="43" t="s">
        <v>91</v>
      </c>
      <c r="D59" s="146">
        <v>1773</v>
      </c>
      <c r="E59" s="146">
        <v>681.3</v>
      </c>
      <c r="F59" s="146">
        <v>391.8</v>
      </c>
      <c r="G59" s="147">
        <v>22.098138747884942</v>
      </c>
      <c r="H59" s="388"/>
      <c r="I59" s="388"/>
      <c r="J59" s="388"/>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row>
    <row r="60" spans="1:217" ht="16.899999999999999" customHeight="1">
      <c r="A60" s="26"/>
      <c r="B60" s="461"/>
      <c r="C60" s="33" t="s">
        <v>34</v>
      </c>
      <c r="D60" s="142">
        <v>5870</v>
      </c>
      <c r="E60" s="142">
        <v>1749.3</v>
      </c>
      <c r="F60" s="142">
        <v>1182.5999999999999</v>
      </c>
      <c r="G60" s="143">
        <v>20.146507666098806</v>
      </c>
      <c r="H60" s="388"/>
      <c r="I60" s="388"/>
      <c r="J60" s="388"/>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row>
    <row r="61" spans="1:217" ht="16.899999999999999" customHeight="1">
      <c r="A61" s="26"/>
      <c r="B61" s="459" t="s">
        <v>92</v>
      </c>
      <c r="C61" s="43" t="s">
        <v>93</v>
      </c>
      <c r="D61" s="144">
        <v>3395</v>
      </c>
      <c r="E61" s="144">
        <v>441.1</v>
      </c>
      <c r="F61" s="144">
        <v>50</v>
      </c>
      <c r="G61" s="145">
        <v>1.4727540500736376</v>
      </c>
      <c r="H61" s="388"/>
      <c r="I61" s="388"/>
      <c r="J61" s="388"/>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row>
    <row r="62" spans="1:217" ht="16.899999999999999" customHeight="1">
      <c r="A62" s="26"/>
      <c r="B62" s="460"/>
      <c r="C62" s="43" t="s">
        <v>94</v>
      </c>
      <c r="D62" s="144">
        <v>1595</v>
      </c>
      <c r="E62" s="144">
        <v>353.4</v>
      </c>
      <c r="F62" s="144">
        <v>350.7</v>
      </c>
      <c r="G62" s="145">
        <v>21.987460815047022</v>
      </c>
      <c r="H62" s="388"/>
      <c r="I62" s="388"/>
      <c r="J62" s="388"/>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row>
    <row r="63" spans="1:217" ht="16.899999999999999" customHeight="1">
      <c r="A63" s="26"/>
      <c r="B63" s="460"/>
      <c r="C63" s="43" t="s">
        <v>95</v>
      </c>
      <c r="D63" s="144">
        <v>3000</v>
      </c>
      <c r="E63" s="144">
        <v>338.3</v>
      </c>
      <c r="F63" s="144">
        <v>336</v>
      </c>
      <c r="G63" s="145">
        <v>11.200000000000001</v>
      </c>
      <c r="H63" s="388"/>
      <c r="I63" s="388"/>
      <c r="J63" s="388"/>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row>
    <row r="64" spans="1:217" ht="16.899999999999999" customHeight="1">
      <c r="A64" s="26"/>
      <c r="B64" s="461"/>
      <c r="C64" s="33" t="s">
        <v>34</v>
      </c>
      <c r="D64" s="142">
        <v>7990</v>
      </c>
      <c r="E64" s="142">
        <v>1132.8</v>
      </c>
      <c r="F64" s="142">
        <v>736.7</v>
      </c>
      <c r="G64" s="143">
        <v>9.2202753441802265</v>
      </c>
      <c r="H64" s="388"/>
      <c r="I64" s="388"/>
      <c r="J64" s="388"/>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row>
    <row r="65" spans="1:217" ht="16.899999999999999" customHeight="1">
      <c r="A65" s="26"/>
      <c r="B65" s="44" t="s">
        <v>96</v>
      </c>
      <c r="C65" s="58" t="s">
        <v>97</v>
      </c>
      <c r="D65" s="142">
        <v>6045</v>
      </c>
      <c r="E65" s="142">
        <v>47.7</v>
      </c>
      <c r="F65" s="142">
        <v>0</v>
      </c>
      <c r="G65" s="143">
        <v>0</v>
      </c>
      <c r="H65" s="388"/>
      <c r="I65" s="388"/>
      <c r="J65" s="388"/>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row>
    <row r="66" spans="1:217" ht="16.5" customHeight="1">
      <c r="A66" s="26"/>
      <c r="B66" s="463" t="s">
        <v>98</v>
      </c>
      <c r="C66" s="43" t="s">
        <v>99</v>
      </c>
      <c r="D66" s="144">
        <v>3403</v>
      </c>
      <c r="E66" s="144">
        <v>77</v>
      </c>
      <c r="F66" s="144">
        <v>0</v>
      </c>
      <c r="G66" s="145">
        <v>0</v>
      </c>
      <c r="H66" s="388"/>
      <c r="I66" s="388"/>
      <c r="J66" s="388"/>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row>
    <row r="67" spans="1:217" ht="16.899999999999999" customHeight="1">
      <c r="A67" s="26"/>
      <c r="B67" s="464"/>
      <c r="C67" s="43" t="s">
        <v>100</v>
      </c>
      <c r="D67" s="144">
        <v>1554</v>
      </c>
      <c r="E67" s="144">
        <v>26</v>
      </c>
      <c r="F67" s="144">
        <v>0</v>
      </c>
      <c r="G67" s="145">
        <v>0</v>
      </c>
      <c r="H67" s="388"/>
      <c r="I67" s="388"/>
      <c r="J67" s="388"/>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row>
    <row r="68" spans="1:217" ht="16.899999999999999" customHeight="1">
      <c r="A68" s="26"/>
      <c r="B68" s="464"/>
      <c r="C68" s="43" t="s">
        <v>101</v>
      </c>
      <c r="D68" s="144">
        <v>2571</v>
      </c>
      <c r="E68" s="144">
        <v>22</v>
      </c>
      <c r="F68" s="144">
        <v>0</v>
      </c>
      <c r="G68" s="145">
        <v>0</v>
      </c>
      <c r="H68" s="388"/>
      <c r="I68" s="388"/>
      <c r="J68" s="388"/>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row>
    <row r="69" spans="1:217" ht="16.899999999999999" customHeight="1">
      <c r="A69" s="26"/>
      <c r="B69" s="465"/>
      <c r="C69" s="33" t="s">
        <v>34</v>
      </c>
      <c r="D69" s="142">
        <v>7528</v>
      </c>
      <c r="E69" s="142">
        <v>125</v>
      </c>
      <c r="F69" s="142">
        <v>0</v>
      </c>
      <c r="G69" s="143">
        <v>0</v>
      </c>
      <c r="H69" s="388"/>
      <c r="I69" s="388"/>
      <c r="J69" s="388"/>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row>
    <row r="70" spans="1:217" ht="16.899999999999999" customHeight="1">
      <c r="A70" s="59"/>
      <c r="B70" s="60" t="s">
        <v>102</v>
      </c>
      <c r="C70" s="50" t="s">
        <v>103</v>
      </c>
      <c r="D70" s="142">
        <v>5577</v>
      </c>
      <c r="E70" s="142">
        <v>0</v>
      </c>
      <c r="F70" s="142">
        <v>0</v>
      </c>
      <c r="G70" s="143">
        <v>0</v>
      </c>
      <c r="H70" s="388"/>
      <c r="I70" s="388"/>
      <c r="J70" s="388"/>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row>
    <row r="71" spans="1:217" ht="16.899999999999999" customHeight="1" thickBot="1">
      <c r="A71" s="26"/>
      <c r="B71" s="457" t="s">
        <v>104</v>
      </c>
      <c r="C71" s="458"/>
      <c r="D71" s="148">
        <v>138183</v>
      </c>
      <c r="E71" s="148">
        <v>21149.4</v>
      </c>
      <c r="F71" s="148">
        <v>10878.13</v>
      </c>
      <c r="G71" s="149">
        <v>7.8722635924824331</v>
      </c>
      <c r="H71" s="388"/>
      <c r="I71" s="388"/>
      <c r="J71" s="388"/>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row>
    <row r="72" spans="1:217" ht="16.899999999999999" customHeight="1">
      <c r="A72" s="26"/>
      <c r="B72" s="61" t="s">
        <v>105</v>
      </c>
      <c r="C72" s="62" t="s">
        <v>106</v>
      </c>
      <c r="D72" s="152">
        <v>15988</v>
      </c>
      <c r="E72" s="152">
        <v>1637.3</v>
      </c>
      <c r="F72" s="152">
        <v>1133.0999999999999</v>
      </c>
      <c r="G72" s="153">
        <v>7.0871903927945956</v>
      </c>
      <c r="H72" s="388"/>
      <c r="I72" s="388"/>
      <c r="J72" s="388"/>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row>
    <row r="73" spans="1:217" ht="16.899999999999999" customHeight="1">
      <c r="A73" s="99"/>
      <c r="B73" s="57"/>
      <c r="C73" s="43" t="s">
        <v>107</v>
      </c>
      <c r="D73" s="146">
        <v>7378</v>
      </c>
      <c r="E73" s="146">
        <v>1112</v>
      </c>
      <c r="F73" s="146">
        <v>719.27</v>
      </c>
      <c r="G73" s="147">
        <v>9.7488479262672811</v>
      </c>
      <c r="H73" s="388"/>
      <c r="I73" s="388"/>
      <c r="J73" s="388"/>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row>
    <row r="74" spans="1:217" ht="16.899999999999999" customHeight="1">
      <c r="A74" s="26"/>
      <c r="B74" s="57" t="s">
        <v>108</v>
      </c>
      <c r="C74" s="33" t="s">
        <v>109</v>
      </c>
      <c r="D74" s="142"/>
      <c r="E74" s="142"/>
      <c r="F74" s="142"/>
      <c r="G74" s="143"/>
      <c r="H74" s="388"/>
      <c r="I74" s="388"/>
      <c r="J74" s="388"/>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row>
    <row r="75" spans="1:217" ht="16.899999999999999" customHeight="1">
      <c r="A75" s="99"/>
      <c r="B75" s="57"/>
      <c r="C75" s="43" t="s">
        <v>110</v>
      </c>
      <c r="D75" s="146">
        <v>12494</v>
      </c>
      <c r="E75" s="146">
        <v>1297</v>
      </c>
      <c r="F75" s="146">
        <v>931.2</v>
      </c>
      <c r="G75" s="147">
        <v>7.4531775252121024</v>
      </c>
      <c r="H75" s="388"/>
      <c r="I75" s="388"/>
      <c r="J75" s="388"/>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row>
    <row r="76" spans="1:217" ht="16.899999999999999" customHeight="1">
      <c r="A76" s="26"/>
      <c r="B76" s="57" t="s">
        <v>111</v>
      </c>
      <c r="C76" s="56" t="s">
        <v>112</v>
      </c>
      <c r="D76" s="142"/>
      <c r="E76" s="142"/>
      <c r="F76" s="142"/>
      <c r="G76" s="143"/>
      <c r="H76" s="388"/>
      <c r="I76" s="388"/>
      <c r="J76" s="388"/>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row>
    <row r="77" spans="1:217" ht="16.899999999999999" customHeight="1">
      <c r="A77" s="26"/>
      <c r="B77" s="459" t="s">
        <v>113</v>
      </c>
      <c r="C77" s="72" t="s">
        <v>114</v>
      </c>
      <c r="D77" s="144"/>
      <c r="E77" s="144"/>
      <c r="F77" s="144"/>
      <c r="G77" s="145" t="s">
        <v>2877</v>
      </c>
      <c r="H77" s="388"/>
      <c r="I77" s="388"/>
      <c r="J77" s="388"/>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row>
    <row r="78" spans="1:217" ht="16.899999999999999" customHeight="1">
      <c r="A78" s="26"/>
      <c r="B78" s="460"/>
      <c r="C78" s="73" t="s">
        <v>115</v>
      </c>
      <c r="D78" s="144">
        <v>3348</v>
      </c>
      <c r="E78" s="144">
        <v>0</v>
      </c>
      <c r="F78" s="144">
        <v>0</v>
      </c>
      <c r="G78" s="145">
        <v>0</v>
      </c>
      <c r="H78" s="388"/>
      <c r="I78" s="388"/>
      <c r="J78" s="388"/>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row>
    <row r="79" spans="1:217" ht="16.899999999999999" customHeight="1">
      <c r="A79" s="26"/>
      <c r="B79" s="460"/>
      <c r="C79" s="74" t="s">
        <v>116</v>
      </c>
      <c r="D79" s="144">
        <v>2317</v>
      </c>
      <c r="E79" s="144">
        <v>0</v>
      </c>
      <c r="F79" s="144">
        <v>0</v>
      </c>
      <c r="G79" s="145">
        <v>0</v>
      </c>
      <c r="H79" s="388"/>
      <c r="I79" s="388"/>
      <c r="J79" s="388"/>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row>
    <row r="80" spans="1:217" ht="16.899999999999999" customHeight="1">
      <c r="A80" s="26"/>
      <c r="B80" s="460"/>
      <c r="C80" s="73" t="s">
        <v>117</v>
      </c>
      <c r="D80" s="144">
        <v>2921</v>
      </c>
      <c r="E80" s="144">
        <v>27</v>
      </c>
      <c r="F80" s="144">
        <v>24.1</v>
      </c>
      <c r="G80" s="145">
        <v>0.82505991098938725</v>
      </c>
      <c r="H80" s="388"/>
      <c r="I80" s="388"/>
      <c r="J80" s="388"/>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row>
    <row r="81" spans="1:217" ht="16.899999999999999" customHeight="1">
      <c r="A81" s="26"/>
      <c r="B81" s="461"/>
      <c r="C81" s="33" t="s">
        <v>34</v>
      </c>
      <c r="D81" s="142">
        <v>8586</v>
      </c>
      <c r="E81" s="142">
        <v>27</v>
      </c>
      <c r="F81" s="142">
        <v>24.1</v>
      </c>
      <c r="G81" s="143">
        <v>0.28068949452597253</v>
      </c>
      <c r="H81" s="388"/>
      <c r="I81" s="388"/>
      <c r="J81" s="388"/>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row>
    <row r="82" spans="1:217" ht="16.899999999999999" customHeight="1">
      <c r="A82" s="26"/>
      <c r="B82" s="459" t="s">
        <v>118</v>
      </c>
      <c r="C82" s="72" t="s">
        <v>119</v>
      </c>
      <c r="D82" s="144"/>
      <c r="E82" s="144"/>
      <c r="F82" s="144"/>
      <c r="G82" s="145" t="s">
        <v>2877</v>
      </c>
      <c r="H82" s="388"/>
      <c r="I82" s="388"/>
      <c r="J82" s="388"/>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row>
    <row r="83" spans="1:217" ht="16.899999999999999" customHeight="1">
      <c r="A83" s="26"/>
      <c r="B83" s="460"/>
      <c r="C83" s="43" t="s">
        <v>120</v>
      </c>
      <c r="D83" s="144">
        <v>6417</v>
      </c>
      <c r="E83" s="144">
        <v>379</v>
      </c>
      <c r="F83" s="144">
        <v>45.7</v>
      </c>
      <c r="G83" s="145">
        <v>0.7121707963222691</v>
      </c>
      <c r="H83" s="388"/>
      <c r="I83" s="388"/>
      <c r="J83" s="388"/>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row>
    <row r="84" spans="1:217" ht="16.899999999999999" customHeight="1">
      <c r="A84" s="26"/>
      <c r="B84" s="461"/>
      <c r="C84" s="50" t="s">
        <v>34</v>
      </c>
      <c r="D84" s="142">
        <v>6417</v>
      </c>
      <c r="E84" s="142">
        <v>379</v>
      </c>
      <c r="F84" s="142">
        <v>45.7</v>
      </c>
      <c r="G84" s="143">
        <v>0.7121707963222691</v>
      </c>
      <c r="H84" s="388"/>
      <c r="I84" s="388"/>
      <c r="J84" s="388"/>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row>
    <row r="85" spans="1:217" ht="16.899999999999999" customHeight="1" thickBot="1">
      <c r="A85" s="26"/>
      <c r="B85" s="457" t="s">
        <v>121</v>
      </c>
      <c r="C85" s="458"/>
      <c r="D85" s="148">
        <v>50863</v>
      </c>
      <c r="E85" s="148">
        <v>4452.3</v>
      </c>
      <c r="F85" s="148">
        <v>2853.37</v>
      </c>
      <c r="G85" s="149">
        <v>5.6099129032892279</v>
      </c>
      <c r="H85" s="388"/>
      <c r="I85" s="388"/>
      <c r="J85" s="388"/>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row>
    <row r="86" spans="1:217" ht="16.899999999999999" customHeight="1">
      <c r="A86" s="26"/>
      <c r="B86" s="462" t="s">
        <v>122</v>
      </c>
      <c r="C86" s="43" t="s">
        <v>123</v>
      </c>
      <c r="D86" s="146">
        <v>6635</v>
      </c>
      <c r="E86" s="146">
        <v>702.2</v>
      </c>
      <c r="F86" s="146">
        <v>446.54</v>
      </c>
      <c r="G86" s="147">
        <v>6.7300678221552372</v>
      </c>
      <c r="H86" s="388"/>
      <c r="I86" s="388"/>
      <c r="J86" s="388"/>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row>
    <row r="87" spans="1:217" ht="16.899999999999999" customHeight="1">
      <c r="A87" s="26"/>
      <c r="B87" s="460"/>
      <c r="C87" s="43" t="s">
        <v>124</v>
      </c>
      <c r="D87" s="144">
        <v>789</v>
      </c>
      <c r="E87" s="144">
        <v>0</v>
      </c>
      <c r="F87" s="144">
        <v>0</v>
      </c>
      <c r="G87" s="145">
        <v>0</v>
      </c>
      <c r="H87" s="388"/>
      <c r="I87" s="388"/>
      <c r="J87" s="388"/>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row>
    <row r="88" spans="1:217" ht="16.899999999999999" customHeight="1">
      <c r="A88" s="26"/>
      <c r="B88" s="460"/>
      <c r="C88" s="73" t="s">
        <v>125</v>
      </c>
      <c r="D88" s="144">
        <v>358</v>
      </c>
      <c r="E88" s="144">
        <v>110</v>
      </c>
      <c r="F88" s="144">
        <v>0</v>
      </c>
      <c r="G88" s="145">
        <v>0</v>
      </c>
      <c r="H88" s="388"/>
      <c r="I88" s="388"/>
      <c r="J88" s="388"/>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row>
    <row r="89" spans="1:217" ht="16.899999999999999" customHeight="1">
      <c r="A89" s="26"/>
      <c r="B89" s="461"/>
      <c r="C89" s="33" t="s">
        <v>34</v>
      </c>
      <c r="D89" s="142">
        <v>7782</v>
      </c>
      <c r="E89" s="142">
        <v>812.2</v>
      </c>
      <c r="F89" s="142">
        <v>446.54</v>
      </c>
      <c r="G89" s="143">
        <v>5.7381135954767419</v>
      </c>
      <c r="H89" s="388"/>
      <c r="I89" s="388"/>
      <c r="J89" s="388"/>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row>
    <row r="90" spans="1:217" ht="16.899999999999999" customHeight="1">
      <c r="A90" s="26"/>
      <c r="B90" s="75" t="s">
        <v>126</v>
      </c>
      <c r="C90" s="76" t="s">
        <v>127</v>
      </c>
      <c r="D90" s="142">
        <v>4068</v>
      </c>
      <c r="E90" s="142">
        <v>0</v>
      </c>
      <c r="F90" s="142">
        <v>0</v>
      </c>
      <c r="G90" s="143">
        <v>0</v>
      </c>
      <c r="H90" s="388"/>
      <c r="I90" s="388"/>
      <c r="J90" s="388"/>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row>
    <row r="91" spans="1:217" ht="16.5" customHeight="1" thickBot="1">
      <c r="A91" s="26"/>
      <c r="B91" s="457" t="s">
        <v>128</v>
      </c>
      <c r="C91" s="458"/>
      <c r="D91" s="148">
        <v>11850</v>
      </c>
      <c r="E91" s="148">
        <v>812.2</v>
      </c>
      <c r="F91" s="148">
        <v>446.54</v>
      </c>
      <c r="G91" s="149">
        <v>3.7682700421940933</v>
      </c>
      <c r="H91" s="388"/>
      <c r="I91" s="388"/>
      <c r="J91" s="388"/>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row>
    <row r="92" spans="1:217" ht="16.899999999999999" customHeight="1">
      <c r="A92" s="26"/>
      <c r="B92" s="77"/>
      <c r="C92" s="43" t="s">
        <v>129</v>
      </c>
      <c r="D92" s="146">
        <v>0</v>
      </c>
      <c r="E92" s="146">
        <v>110</v>
      </c>
      <c r="F92" s="146">
        <v>0</v>
      </c>
      <c r="G92" s="147">
        <v>0</v>
      </c>
      <c r="H92" s="388"/>
      <c r="I92" s="388"/>
      <c r="J92" s="388"/>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row>
    <row r="93" spans="1:217" ht="16.899999999999999" customHeight="1" thickBot="1">
      <c r="A93" s="26"/>
      <c r="B93" s="77"/>
      <c r="C93" s="43" t="s">
        <v>130</v>
      </c>
      <c r="D93" s="154">
        <v>0</v>
      </c>
      <c r="E93" s="154">
        <v>0</v>
      </c>
      <c r="F93" s="154">
        <v>0</v>
      </c>
      <c r="G93" s="155">
        <v>0</v>
      </c>
      <c r="H93" s="388"/>
      <c r="I93" s="388"/>
      <c r="J93" s="388"/>
      <c r="K93" s="13"/>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row>
    <row r="94" spans="1:217" s="157" customFormat="1" ht="16.899999999999999" customHeight="1" thickTop="1">
      <c r="A94" s="26"/>
      <c r="B94" s="449" t="s">
        <v>131</v>
      </c>
      <c r="C94" s="450"/>
      <c r="D94" s="146"/>
      <c r="E94" s="146"/>
      <c r="F94" s="146"/>
      <c r="G94" s="147" t="s">
        <v>2877</v>
      </c>
      <c r="H94" s="416"/>
      <c r="I94" s="416"/>
      <c r="J94" s="4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row>
    <row r="95" spans="1:217" s="157" customFormat="1" ht="16.899999999999999" customHeight="1">
      <c r="A95" s="26"/>
      <c r="B95" s="451" t="s">
        <v>132</v>
      </c>
      <c r="C95" s="452"/>
      <c r="D95" s="144"/>
      <c r="E95" s="144"/>
      <c r="F95" s="144"/>
      <c r="G95" s="145" t="s">
        <v>2877</v>
      </c>
      <c r="H95" s="416"/>
      <c r="I95" s="416"/>
      <c r="J95" s="4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row>
    <row r="96" spans="1:217" s="157" customFormat="1" ht="16.899999999999999" customHeight="1">
      <c r="A96" s="26"/>
      <c r="B96" s="453" t="s">
        <v>133</v>
      </c>
      <c r="C96" s="454"/>
      <c r="D96" s="144"/>
      <c r="E96" s="144"/>
      <c r="F96" s="144"/>
      <c r="G96" s="145" t="s">
        <v>2877</v>
      </c>
      <c r="H96" s="416"/>
      <c r="I96" s="416"/>
      <c r="J96" s="4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c r="GC96" s="156"/>
      <c r="GD96" s="156"/>
      <c r="GE96" s="156"/>
      <c r="GF96" s="156"/>
      <c r="GG96" s="156"/>
      <c r="GH96" s="156"/>
      <c r="GI96" s="156"/>
      <c r="GJ96" s="156"/>
      <c r="GK96" s="156"/>
      <c r="GL96" s="156"/>
      <c r="GM96" s="156"/>
      <c r="GN96" s="156"/>
      <c r="GO96" s="156"/>
      <c r="GP96" s="156"/>
      <c r="GQ96" s="156"/>
      <c r="GR96" s="156"/>
      <c r="GS96" s="156"/>
      <c r="GT96" s="156"/>
      <c r="GU96" s="156"/>
      <c r="GV96" s="156"/>
      <c r="GW96" s="156"/>
      <c r="GX96" s="156"/>
      <c r="GY96" s="156"/>
      <c r="GZ96" s="156"/>
      <c r="HA96" s="156"/>
      <c r="HB96" s="156"/>
      <c r="HC96" s="156"/>
      <c r="HD96" s="156"/>
      <c r="HE96" s="156"/>
      <c r="HF96" s="156"/>
      <c r="HG96" s="156"/>
      <c r="HH96" s="156"/>
      <c r="HI96" s="156"/>
    </row>
    <row r="97" spans="1:217" s="157" customFormat="1" ht="16.899999999999999" customHeight="1" thickBot="1">
      <c r="A97" s="26"/>
      <c r="B97" s="455" t="s">
        <v>134</v>
      </c>
      <c r="C97" s="456"/>
      <c r="D97" s="158">
        <v>274437</v>
      </c>
      <c r="E97" s="158">
        <v>62693</v>
      </c>
      <c r="F97" s="158">
        <v>31315.53</v>
      </c>
      <c r="G97" s="159">
        <v>11.410826528492878</v>
      </c>
      <c r="H97" s="416"/>
      <c r="I97" s="416"/>
      <c r="J97" s="4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c r="GC97" s="156"/>
      <c r="GD97" s="156"/>
      <c r="GE97" s="156"/>
      <c r="GF97" s="156"/>
      <c r="GG97" s="156"/>
      <c r="GH97" s="156"/>
      <c r="GI97" s="156"/>
      <c r="GJ97" s="156"/>
      <c r="GK97" s="156"/>
      <c r="GL97" s="156"/>
      <c r="GM97" s="156"/>
      <c r="GN97" s="156"/>
      <c r="GO97" s="156"/>
      <c r="GP97" s="156"/>
      <c r="GQ97" s="156"/>
      <c r="GR97" s="156"/>
      <c r="GS97" s="156"/>
      <c r="GT97" s="156"/>
      <c r="GU97" s="156"/>
      <c r="GV97" s="156"/>
      <c r="GW97" s="156"/>
      <c r="GX97" s="156"/>
      <c r="GY97" s="156"/>
      <c r="GZ97" s="156"/>
      <c r="HA97" s="156"/>
      <c r="HB97" s="156"/>
      <c r="HC97" s="156"/>
      <c r="HD97" s="156"/>
      <c r="HE97" s="156"/>
      <c r="HF97" s="156"/>
      <c r="HG97" s="156"/>
      <c r="HH97" s="156"/>
      <c r="HI97" s="156"/>
    </row>
    <row r="98" spans="1:217" ht="16.899999999999999" customHeight="1">
      <c r="A98" s="26"/>
      <c r="B98" s="86" t="s">
        <v>135</v>
      </c>
      <c r="C98" s="101"/>
      <c r="D98" s="258"/>
      <c r="E98" s="269"/>
      <c r="F98" s="269"/>
      <c r="G98" s="88"/>
      <c r="H98" s="392"/>
      <c r="I98" s="392"/>
      <c r="J98" s="392"/>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row>
    <row r="99" spans="1:217" ht="16.899999999999999" customHeight="1">
      <c r="A99" s="26"/>
      <c r="B99" s="92" t="s">
        <v>136</v>
      </c>
      <c r="C99" s="101"/>
      <c r="D99" s="258"/>
      <c r="E99" s="269"/>
      <c r="F99" s="269"/>
      <c r="G99" s="88"/>
      <c r="H99" s="392"/>
      <c r="I99" s="392"/>
      <c r="J99" s="392"/>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row>
    <row r="100" spans="1:217" ht="16.899999999999999" customHeight="1">
      <c r="A100" s="26"/>
      <c r="B100" s="92" t="s">
        <v>137</v>
      </c>
      <c r="C100" s="101"/>
      <c r="D100" s="258"/>
      <c r="E100" s="269"/>
      <c r="F100" s="269"/>
      <c r="G100" s="88"/>
      <c r="H100" s="392"/>
      <c r="I100" s="392"/>
      <c r="J100" s="392"/>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row>
    <row r="101" spans="1:217" ht="16.899999999999999" customHeight="1">
      <c r="A101" s="26"/>
      <c r="B101" s="95" t="s">
        <v>138</v>
      </c>
      <c r="C101" s="101"/>
      <c r="D101" s="258"/>
      <c r="E101" s="269"/>
      <c r="F101" s="269"/>
      <c r="G101" s="88"/>
      <c r="H101" s="392"/>
      <c r="I101" s="392"/>
      <c r="J101" s="392"/>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row>
    <row r="102" spans="1:217" ht="16.899999999999999" customHeight="1">
      <c r="A102" s="26"/>
      <c r="B102" s="95" t="s">
        <v>139</v>
      </c>
      <c r="C102" s="101"/>
      <c r="D102" s="258"/>
      <c r="E102" s="269"/>
      <c r="F102" s="269"/>
      <c r="G102" s="88"/>
      <c r="H102" s="392"/>
      <c r="I102" s="392"/>
      <c r="J102" s="392"/>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row>
    <row r="103" spans="1:217" ht="16.899999999999999" customHeight="1">
      <c r="A103" s="26"/>
      <c r="B103" s="96" t="s">
        <v>140</v>
      </c>
      <c r="C103" s="101"/>
      <c r="D103" s="258"/>
      <c r="E103" s="269"/>
      <c r="F103" s="269"/>
      <c r="G103" s="88"/>
      <c r="H103" s="392"/>
      <c r="I103" s="392"/>
      <c r="J103" s="392"/>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row>
    <row r="104" spans="1:217" ht="16.899999999999999" customHeight="1">
      <c r="A104" s="26"/>
      <c r="B104" s="96" t="s">
        <v>141</v>
      </c>
      <c r="C104" s="101"/>
      <c r="D104" s="258"/>
      <c r="E104" s="269"/>
      <c r="F104" s="269"/>
      <c r="G104" s="88"/>
      <c r="H104" s="392"/>
      <c r="I104" s="392"/>
      <c r="J104" s="392"/>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row>
    <row r="105" spans="1:217" ht="16.899999999999999" customHeight="1">
      <c r="A105" s="26"/>
      <c r="B105" s="96" t="s">
        <v>142</v>
      </c>
      <c r="C105" s="101"/>
      <c r="D105" s="259"/>
      <c r="E105" s="269"/>
      <c r="F105" s="269"/>
      <c r="G105" s="88"/>
      <c r="H105" s="392"/>
      <c r="I105" s="392"/>
      <c r="J105" s="392"/>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row>
    <row r="106" spans="1:217">
      <c r="H106" s="356"/>
      <c r="I106" s="356"/>
      <c r="J106" s="356"/>
    </row>
    <row r="107" spans="1:217">
      <c r="H107" s="356"/>
      <c r="I107" s="356"/>
      <c r="J107" s="356"/>
    </row>
    <row r="108" spans="1:217">
      <c r="H108" s="356"/>
      <c r="I108" s="356"/>
      <c r="J108" s="356"/>
    </row>
    <row r="109" spans="1:217">
      <c r="H109" s="356"/>
      <c r="I109" s="356"/>
      <c r="J109" s="356"/>
    </row>
    <row r="110" spans="1:217">
      <c r="H110" s="356"/>
      <c r="I110" s="356"/>
      <c r="J110" s="356"/>
    </row>
    <row r="111" spans="1:217">
      <c r="H111" s="356"/>
      <c r="I111" s="356"/>
      <c r="J111" s="356"/>
    </row>
    <row r="112" spans="1:217">
      <c r="H112" s="356"/>
      <c r="I112" s="356"/>
      <c r="J112" s="356"/>
    </row>
    <row r="113" spans="8:10">
      <c r="H113" s="356"/>
      <c r="I113" s="356"/>
      <c r="J113" s="356"/>
    </row>
    <row r="114" spans="8:10">
      <c r="H114" s="356"/>
      <c r="I114" s="356"/>
      <c r="J114" s="356"/>
    </row>
    <row r="115" spans="8:10">
      <c r="H115" s="356"/>
      <c r="I115" s="356"/>
      <c r="J115" s="356"/>
    </row>
    <row r="116" spans="8:10">
      <c r="H116" s="356"/>
      <c r="I116" s="356"/>
      <c r="J116" s="356"/>
    </row>
    <row r="117" spans="8:10">
      <c r="H117" s="356"/>
      <c r="I117" s="356"/>
      <c r="J117" s="356"/>
    </row>
    <row r="118" spans="8:10">
      <c r="H118" s="356"/>
      <c r="I118" s="356"/>
      <c r="J118" s="356"/>
    </row>
    <row r="119" spans="8:10">
      <c r="H119" s="356"/>
      <c r="I119" s="356"/>
      <c r="J119" s="356"/>
    </row>
    <row r="120" spans="8:10">
      <c r="H120" s="356"/>
      <c r="I120" s="356"/>
      <c r="J120" s="356"/>
    </row>
    <row r="121" spans="8:10">
      <c r="H121" s="356"/>
      <c r="I121" s="356"/>
      <c r="J121" s="356"/>
    </row>
    <row r="122" spans="8:10">
      <c r="H122" s="356"/>
      <c r="I122" s="356"/>
      <c r="J122" s="356"/>
    </row>
    <row r="123" spans="8:10">
      <c r="H123" s="356"/>
      <c r="I123" s="356"/>
      <c r="J123" s="356"/>
    </row>
    <row r="124" spans="8:10">
      <c r="H124" s="356"/>
      <c r="I124" s="356"/>
      <c r="J124" s="356"/>
    </row>
    <row r="125" spans="8:10">
      <c r="H125" s="356"/>
      <c r="I125" s="356"/>
      <c r="J125" s="356"/>
    </row>
    <row r="126" spans="8:10">
      <c r="H126" s="356"/>
      <c r="I126" s="356"/>
      <c r="J126" s="356"/>
    </row>
    <row r="127" spans="8:10">
      <c r="H127" s="356"/>
      <c r="I127" s="356"/>
      <c r="J127" s="356"/>
    </row>
    <row r="128" spans="8:10">
      <c r="H128" s="356"/>
      <c r="I128" s="356"/>
      <c r="J128" s="356"/>
    </row>
    <row r="129" spans="8:10">
      <c r="H129" s="356"/>
      <c r="I129" s="356"/>
      <c r="J129" s="356"/>
    </row>
    <row r="130" spans="8:10">
      <c r="H130" s="356"/>
      <c r="I130" s="356"/>
      <c r="J130" s="356"/>
    </row>
    <row r="131" spans="8:10">
      <c r="H131" s="356"/>
      <c r="I131" s="356"/>
      <c r="J131" s="356"/>
    </row>
    <row r="132" spans="8:10">
      <c r="H132" s="356"/>
      <c r="I132" s="356"/>
      <c r="J132" s="356"/>
    </row>
    <row r="133" spans="8:10">
      <c r="H133" s="356"/>
      <c r="I133" s="356"/>
      <c r="J133" s="356"/>
    </row>
    <row r="134" spans="8:10">
      <c r="H134" s="356"/>
      <c r="I134" s="356"/>
      <c r="J134" s="356"/>
    </row>
    <row r="135" spans="8:10">
      <c r="H135" s="356"/>
      <c r="I135" s="356"/>
      <c r="J135" s="356"/>
    </row>
    <row r="136" spans="8:10">
      <c r="H136" s="356"/>
      <c r="I136" s="356"/>
      <c r="J136" s="356"/>
    </row>
    <row r="137" spans="8:10">
      <c r="H137" s="356"/>
      <c r="I137" s="356"/>
      <c r="J137" s="356"/>
    </row>
    <row r="138" spans="8:10">
      <c r="H138" s="356"/>
      <c r="I138" s="356"/>
      <c r="J138" s="356"/>
    </row>
    <row r="139" spans="8:10">
      <c r="H139" s="356"/>
      <c r="I139" s="356"/>
      <c r="J139" s="356"/>
    </row>
    <row r="140" spans="8:10">
      <c r="H140" s="356"/>
      <c r="I140" s="356"/>
      <c r="J140" s="356"/>
    </row>
    <row r="141" spans="8:10">
      <c r="H141" s="356"/>
      <c r="I141" s="356"/>
      <c r="J141" s="356"/>
    </row>
    <row r="142" spans="8:10">
      <c r="H142" s="356"/>
      <c r="I142" s="356"/>
      <c r="J142" s="356"/>
    </row>
    <row r="143" spans="8:10">
      <c r="H143" s="356"/>
      <c r="I143" s="356"/>
      <c r="J143" s="356"/>
    </row>
    <row r="144" spans="8:10">
      <c r="H144" s="356"/>
      <c r="I144" s="356"/>
      <c r="J144" s="356"/>
    </row>
    <row r="145" spans="8:10">
      <c r="H145" s="356"/>
      <c r="I145" s="356"/>
      <c r="J145" s="356"/>
    </row>
    <row r="146" spans="8:10">
      <c r="H146" s="356"/>
      <c r="I146" s="356"/>
      <c r="J146" s="356"/>
    </row>
    <row r="147" spans="8:10">
      <c r="H147" s="356"/>
      <c r="I147" s="356"/>
      <c r="J147" s="356"/>
    </row>
    <row r="148" spans="8:10">
      <c r="H148" s="356"/>
      <c r="I148" s="356"/>
      <c r="J148" s="356"/>
    </row>
    <row r="149" spans="8:10">
      <c r="H149" s="356"/>
      <c r="I149" s="356"/>
      <c r="J149" s="356"/>
    </row>
    <row r="150" spans="8:10">
      <c r="H150" s="356"/>
      <c r="I150" s="356"/>
      <c r="J150" s="356"/>
    </row>
    <row r="151" spans="8:10">
      <c r="H151" s="356"/>
      <c r="I151" s="356"/>
      <c r="J151" s="356"/>
    </row>
    <row r="152" spans="8:10">
      <c r="H152" s="356"/>
      <c r="I152" s="356"/>
      <c r="J152" s="356"/>
    </row>
    <row r="153" spans="8:10">
      <c r="H153" s="356"/>
      <c r="I153" s="356"/>
      <c r="J153" s="356"/>
    </row>
    <row r="154" spans="8:10">
      <c r="H154" s="356"/>
      <c r="I154" s="356"/>
      <c r="J154" s="356"/>
    </row>
    <row r="155" spans="8:10">
      <c r="H155" s="356"/>
      <c r="I155" s="356"/>
      <c r="J155" s="356"/>
    </row>
    <row r="156" spans="8:10">
      <c r="H156" s="356"/>
      <c r="I156" s="356"/>
      <c r="J156" s="356"/>
    </row>
    <row r="157" spans="8:10">
      <c r="H157" s="356"/>
      <c r="I157" s="356"/>
      <c r="J157" s="356"/>
    </row>
    <row r="158" spans="8:10">
      <c r="H158" s="356"/>
      <c r="I158" s="356"/>
      <c r="J158" s="356"/>
    </row>
    <row r="159" spans="8:10">
      <c r="H159" s="356"/>
      <c r="I159" s="356"/>
      <c r="J159" s="356"/>
    </row>
    <row r="160" spans="8:10">
      <c r="H160" s="356"/>
      <c r="I160" s="356"/>
      <c r="J160" s="356"/>
    </row>
    <row r="161" spans="8:10">
      <c r="H161" s="356"/>
      <c r="I161" s="356"/>
      <c r="J161" s="356"/>
    </row>
    <row r="162" spans="8:10">
      <c r="H162" s="356"/>
      <c r="I162" s="356"/>
      <c r="J162" s="356"/>
    </row>
    <row r="163" spans="8:10">
      <c r="H163" s="356"/>
      <c r="I163" s="356"/>
      <c r="J163" s="356"/>
    </row>
    <row r="164" spans="8:10">
      <c r="H164" s="356"/>
      <c r="I164" s="356"/>
      <c r="J164" s="356"/>
    </row>
    <row r="165" spans="8:10">
      <c r="H165" s="356"/>
      <c r="I165" s="356"/>
      <c r="J165" s="356"/>
    </row>
    <row r="166" spans="8:10">
      <c r="H166" s="356"/>
      <c r="I166" s="356"/>
      <c r="J166" s="356"/>
    </row>
    <row r="167" spans="8:10">
      <c r="H167" s="356"/>
      <c r="I167" s="356"/>
      <c r="J167" s="356"/>
    </row>
    <row r="168" spans="8:10">
      <c r="H168" s="356"/>
      <c r="I168" s="356"/>
      <c r="J168" s="356"/>
    </row>
    <row r="169" spans="8:10">
      <c r="H169" s="356"/>
      <c r="I169" s="356"/>
      <c r="J169" s="356"/>
    </row>
    <row r="170" spans="8:10">
      <c r="H170" s="356"/>
      <c r="I170" s="356"/>
      <c r="J170" s="356"/>
    </row>
    <row r="171" spans="8:10">
      <c r="H171" s="356"/>
      <c r="I171" s="356"/>
      <c r="J171" s="356"/>
    </row>
    <row r="172" spans="8:10">
      <c r="H172" s="356"/>
      <c r="I172" s="356"/>
      <c r="J172" s="356"/>
    </row>
    <row r="173" spans="8:10">
      <c r="H173" s="356"/>
      <c r="I173" s="356"/>
      <c r="J173" s="356"/>
    </row>
    <row r="174" spans="8:10">
      <c r="H174" s="356"/>
      <c r="I174" s="356"/>
      <c r="J174" s="356"/>
    </row>
    <row r="175" spans="8:10">
      <c r="H175" s="356"/>
      <c r="I175" s="356"/>
      <c r="J175" s="356"/>
    </row>
    <row r="176" spans="8:10">
      <c r="H176" s="356"/>
      <c r="I176" s="356"/>
      <c r="J176" s="356"/>
    </row>
    <row r="177" spans="8:10">
      <c r="H177" s="356"/>
      <c r="I177" s="356"/>
      <c r="J177" s="356"/>
    </row>
    <row r="178" spans="8:10">
      <c r="H178" s="356"/>
      <c r="I178" s="356"/>
      <c r="J178" s="356"/>
    </row>
    <row r="179" spans="8:10">
      <c r="H179" s="356"/>
      <c r="I179" s="356"/>
      <c r="J179" s="356"/>
    </row>
    <row r="180" spans="8:10">
      <c r="H180" s="356"/>
      <c r="I180" s="356"/>
      <c r="J180" s="356"/>
    </row>
    <row r="181" spans="8:10">
      <c r="H181" s="356"/>
      <c r="I181" s="356"/>
      <c r="J181" s="356"/>
    </row>
    <row r="182" spans="8:10">
      <c r="H182" s="356"/>
      <c r="I182" s="356"/>
      <c r="J182" s="356"/>
    </row>
    <row r="183" spans="8:10">
      <c r="H183" s="356"/>
      <c r="I183" s="356"/>
      <c r="J183" s="356"/>
    </row>
    <row r="184" spans="8:10">
      <c r="H184" s="356"/>
      <c r="I184" s="356"/>
      <c r="J184" s="356"/>
    </row>
    <row r="185" spans="8:10">
      <c r="H185" s="356"/>
      <c r="I185" s="356"/>
      <c r="J185" s="356"/>
    </row>
    <row r="186" spans="8:10">
      <c r="H186" s="356"/>
      <c r="I186" s="356"/>
      <c r="J186" s="356"/>
    </row>
    <row r="187" spans="8:10">
      <c r="H187" s="356"/>
      <c r="I187" s="356"/>
      <c r="J187" s="356"/>
    </row>
    <row r="188" spans="8:10">
      <c r="H188" s="356"/>
      <c r="I188" s="356"/>
      <c r="J188" s="356"/>
    </row>
    <row r="189" spans="8:10">
      <c r="H189" s="356"/>
      <c r="I189" s="356"/>
      <c r="J189" s="356"/>
    </row>
    <row r="190" spans="8:10">
      <c r="H190" s="356"/>
      <c r="I190" s="356"/>
      <c r="J190" s="356"/>
    </row>
    <row r="191" spans="8:10">
      <c r="H191" s="356"/>
      <c r="I191" s="356"/>
      <c r="J191" s="356"/>
    </row>
    <row r="192" spans="8:10">
      <c r="H192" s="356"/>
      <c r="I192" s="356"/>
      <c r="J192" s="356"/>
    </row>
    <row r="193" spans="8:10">
      <c r="H193" s="356"/>
      <c r="I193" s="356"/>
      <c r="J193" s="356"/>
    </row>
    <row r="194" spans="8:10">
      <c r="H194" s="356"/>
      <c r="I194" s="356"/>
      <c r="J194" s="356"/>
    </row>
    <row r="195" spans="8:10">
      <c r="H195" s="356"/>
      <c r="I195" s="356"/>
      <c r="J195" s="356"/>
    </row>
    <row r="196" spans="8:10">
      <c r="H196" s="356"/>
      <c r="I196" s="356"/>
      <c r="J196" s="356"/>
    </row>
    <row r="197" spans="8:10">
      <c r="H197" s="356"/>
      <c r="I197" s="356"/>
      <c r="J197" s="356"/>
    </row>
    <row r="198" spans="8:10">
      <c r="H198" s="356"/>
      <c r="I198" s="356"/>
      <c r="J198" s="356"/>
    </row>
    <row r="199" spans="8:10">
      <c r="H199" s="356"/>
      <c r="I199" s="356"/>
      <c r="J199" s="356"/>
    </row>
    <row r="200" spans="8:10">
      <c r="H200" s="356"/>
      <c r="I200" s="356"/>
      <c r="J200" s="356"/>
    </row>
    <row r="201" spans="8:10">
      <c r="H201" s="356"/>
      <c r="I201" s="356"/>
      <c r="J201" s="356"/>
    </row>
    <row r="202" spans="8:10">
      <c r="H202" s="356"/>
      <c r="I202" s="356"/>
      <c r="J202" s="356"/>
    </row>
    <row r="203" spans="8:10">
      <c r="H203" s="356"/>
      <c r="I203" s="356"/>
      <c r="J203" s="356"/>
    </row>
    <row r="204" spans="8:10">
      <c r="H204" s="356"/>
      <c r="I204" s="356"/>
      <c r="J204" s="356"/>
    </row>
    <row r="205" spans="8:10">
      <c r="H205" s="356"/>
      <c r="I205" s="356"/>
      <c r="J205" s="356"/>
    </row>
    <row r="206" spans="8:10">
      <c r="H206" s="356"/>
      <c r="I206" s="356"/>
      <c r="J206" s="356"/>
    </row>
    <row r="207" spans="8:10">
      <c r="H207" s="356"/>
      <c r="I207" s="356"/>
      <c r="J207" s="356"/>
    </row>
    <row r="208" spans="8:10">
      <c r="H208" s="356"/>
      <c r="I208" s="356"/>
      <c r="J208" s="356"/>
    </row>
    <row r="209" spans="8:10">
      <c r="H209" s="356"/>
      <c r="I209" s="356"/>
      <c r="J209" s="356"/>
    </row>
    <row r="210" spans="8:10">
      <c r="H210" s="356"/>
      <c r="I210" s="356"/>
      <c r="J210" s="356"/>
    </row>
    <row r="211" spans="8:10">
      <c r="H211" s="356"/>
      <c r="I211" s="356"/>
      <c r="J211" s="356"/>
    </row>
    <row r="212" spans="8:10">
      <c r="H212" s="356"/>
      <c r="I212" s="356"/>
      <c r="J212" s="356"/>
    </row>
    <row r="213" spans="8:10">
      <c r="H213" s="356"/>
      <c r="I213" s="356"/>
      <c r="J213" s="356"/>
    </row>
    <row r="214" spans="8:10">
      <c r="H214" s="356"/>
      <c r="I214" s="356"/>
      <c r="J214" s="356"/>
    </row>
    <row r="215" spans="8:10">
      <c r="H215" s="356"/>
      <c r="I215" s="356"/>
      <c r="J215" s="356"/>
    </row>
    <row r="216" spans="8:10">
      <c r="H216" s="356"/>
      <c r="I216" s="356"/>
      <c r="J216" s="356"/>
    </row>
    <row r="217" spans="8:10">
      <c r="H217" s="356"/>
      <c r="I217" s="356"/>
      <c r="J217" s="356"/>
    </row>
    <row r="218" spans="8:10">
      <c r="H218" s="356"/>
      <c r="I218" s="356"/>
      <c r="J218" s="356"/>
    </row>
    <row r="219" spans="8:10">
      <c r="H219" s="356"/>
      <c r="I219" s="356"/>
      <c r="J219" s="356"/>
    </row>
    <row r="220" spans="8:10">
      <c r="H220" s="356"/>
      <c r="I220" s="356"/>
      <c r="J220" s="356"/>
    </row>
    <row r="221" spans="8:10">
      <c r="H221" s="356"/>
      <c r="I221" s="356"/>
      <c r="J221" s="356"/>
    </row>
    <row r="222" spans="8:10">
      <c r="H222" s="356"/>
      <c r="I222" s="356"/>
      <c r="J222" s="356"/>
    </row>
    <row r="223" spans="8:10">
      <c r="H223" s="356"/>
      <c r="I223" s="356"/>
      <c r="J223" s="356"/>
    </row>
    <row r="224" spans="8:10">
      <c r="H224" s="356"/>
      <c r="I224" s="356"/>
      <c r="J224" s="356"/>
    </row>
    <row r="225" spans="8:10">
      <c r="H225" s="356"/>
      <c r="I225" s="356"/>
      <c r="J225" s="356"/>
    </row>
    <row r="226" spans="8:10">
      <c r="H226" s="356"/>
      <c r="I226" s="356"/>
      <c r="J226" s="356"/>
    </row>
    <row r="227" spans="8:10">
      <c r="H227" s="356"/>
      <c r="I227" s="356"/>
      <c r="J227" s="356"/>
    </row>
    <row r="228" spans="8:10">
      <c r="H228" s="356"/>
      <c r="I228" s="356"/>
      <c r="J228" s="356"/>
    </row>
    <row r="229" spans="8:10">
      <c r="H229" s="356"/>
      <c r="I229" s="356"/>
      <c r="J229" s="356"/>
    </row>
    <row r="230" spans="8:10">
      <c r="H230" s="356"/>
      <c r="I230" s="356"/>
      <c r="J230" s="356"/>
    </row>
    <row r="231" spans="8:10">
      <c r="H231" s="356"/>
      <c r="I231" s="356"/>
      <c r="J231" s="356"/>
    </row>
    <row r="232" spans="8:10">
      <c r="H232" s="356"/>
      <c r="I232" s="356"/>
      <c r="J232" s="356"/>
    </row>
    <row r="233" spans="8:10">
      <c r="H233" s="356"/>
      <c r="I233" s="356"/>
      <c r="J233" s="356"/>
    </row>
    <row r="234" spans="8:10">
      <c r="H234" s="356"/>
      <c r="I234" s="356"/>
      <c r="J234" s="356"/>
    </row>
    <row r="235" spans="8:10">
      <c r="H235" s="356"/>
      <c r="I235" s="356"/>
      <c r="J235" s="356"/>
    </row>
    <row r="236" spans="8:10">
      <c r="H236" s="356"/>
      <c r="I236" s="356"/>
      <c r="J236" s="356"/>
    </row>
    <row r="237" spans="8:10">
      <c r="H237" s="356"/>
      <c r="I237" s="356"/>
      <c r="J237" s="356"/>
    </row>
    <row r="238" spans="8:10">
      <c r="H238" s="356"/>
      <c r="I238" s="356"/>
      <c r="J238" s="356"/>
    </row>
    <row r="239" spans="8:10">
      <c r="H239" s="356"/>
      <c r="I239" s="356"/>
      <c r="J239" s="356"/>
    </row>
    <row r="240" spans="8:10">
      <c r="H240" s="356"/>
      <c r="I240" s="356"/>
      <c r="J240" s="356"/>
    </row>
    <row r="241" spans="8:10">
      <c r="H241" s="356"/>
      <c r="I241" s="356"/>
      <c r="J241" s="356"/>
    </row>
    <row r="242" spans="8:10">
      <c r="H242" s="356"/>
      <c r="I242" s="356"/>
      <c r="J242" s="356"/>
    </row>
    <row r="243" spans="8:10">
      <c r="H243" s="356"/>
      <c r="I243" s="356"/>
      <c r="J243" s="356"/>
    </row>
    <row r="244" spans="8:10">
      <c r="H244" s="356"/>
      <c r="I244" s="356"/>
      <c r="J244" s="356"/>
    </row>
    <row r="245" spans="8:10">
      <c r="H245" s="356"/>
      <c r="I245" s="356"/>
      <c r="J245" s="356"/>
    </row>
    <row r="246" spans="8:10">
      <c r="H246" s="356"/>
      <c r="I246" s="356"/>
      <c r="J246" s="356"/>
    </row>
    <row r="247" spans="8:10">
      <c r="H247" s="356"/>
      <c r="I247" s="356"/>
      <c r="J247" s="356"/>
    </row>
    <row r="248" spans="8:10">
      <c r="H248" s="356"/>
      <c r="I248" s="356"/>
      <c r="J248" s="356"/>
    </row>
    <row r="249" spans="8:10">
      <c r="H249" s="356"/>
      <c r="I249" s="356"/>
      <c r="J249" s="356"/>
    </row>
    <row r="250" spans="8:10">
      <c r="H250" s="356"/>
      <c r="I250" s="356"/>
      <c r="J250" s="356"/>
    </row>
    <row r="251" spans="8:10">
      <c r="H251" s="356"/>
      <c r="I251" s="356"/>
      <c r="J251" s="356"/>
    </row>
    <row r="252" spans="8:10">
      <c r="H252" s="356"/>
      <c r="I252" s="356"/>
      <c r="J252" s="356"/>
    </row>
    <row r="253" spans="8:10">
      <c r="H253" s="356"/>
      <c r="I253" s="356"/>
      <c r="J253" s="356"/>
    </row>
    <row r="254" spans="8:10">
      <c r="H254" s="356"/>
      <c r="I254" s="356"/>
      <c r="J254" s="356"/>
    </row>
    <row r="255" spans="8:10">
      <c r="H255" s="356"/>
      <c r="I255" s="356"/>
      <c r="J255" s="356"/>
    </row>
    <row r="256" spans="8:10">
      <c r="H256" s="356"/>
      <c r="I256" s="356"/>
      <c r="J256" s="356"/>
    </row>
    <row r="257" spans="8:10">
      <c r="H257" s="356"/>
      <c r="I257" s="356"/>
      <c r="J257" s="356"/>
    </row>
    <row r="258" spans="8:10">
      <c r="H258" s="356"/>
      <c r="I258" s="356"/>
      <c r="J258" s="356"/>
    </row>
    <row r="259" spans="8:10">
      <c r="H259" s="356"/>
      <c r="I259" s="356"/>
      <c r="J259" s="356"/>
    </row>
    <row r="260" spans="8:10">
      <c r="H260" s="356"/>
      <c r="I260" s="356"/>
      <c r="J260" s="356"/>
    </row>
    <row r="261" spans="8:10">
      <c r="H261" s="356"/>
      <c r="I261" s="356"/>
      <c r="J261" s="356"/>
    </row>
    <row r="262" spans="8:10">
      <c r="H262" s="356"/>
      <c r="I262" s="356"/>
      <c r="J262" s="356"/>
    </row>
    <row r="263" spans="8:10">
      <c r="H263" s="356"/>
      <c r="I263" s="356"/>
      <c r="J263" s="356"/>
    </row>
    <row r="264" spans="8:10">
      <c r="H264" s="356"/>
      <c r="I264" s="356"/>
      <c r="J264" s="356"/>
    </row>
    <row r="265" spans="8:10">
      <c r="H265" s="356"/>
      <c r="I265" s="356"/>
      <c r="J265" s="356"/>
    </row>
    <row r="266" spans="8:10">
      <c r="H266" s="356"/>
      <c r="I266" s="356"/>
      <c r="J266" s="356"/>
    </row>
    <row r="267" spans="8:10">
      <c r="H267" s="356"/>
      <c r="I267" s="356"/>
      <c r="J267" s="356"/>
    </row>
    <row r="268" spans="8:10">
      <c r="H268" s="356"/>
      <c r="I268" s="356"/>
      <c r="J268" s="356"/>
    </row>
    <row r="269" spans="8:10">
      <c r="H269" s="356"/>
      <c r="I269" s="356"/>
      <c r="J269" s="356"/>
    </row>
    <row r="270" spans="8:10">
      <c r="H270" s="356"/>
      <c r="I270" s="356"/>
      <c r="J270" s="356"/>
    </row>
    <row r="271" spans="8:10">
      <c r="H271" s="356"/>
      <c r="I271" s="356"/>
      <c r="J271" s="356"/>
    </row>
    <row r="272" spans="8:10">
      <c r="H272" s="356"/>
      <c r="I272" s="356"/>
      <c r="J272" s="356"/>
    </row>
    <row r="273" spans="8:10">
      <c r="H273" s="356"/>
      <c r="I273" s="356"/>
      <c r="J273" s="356"/>
    </row>
    <row r="274" spans="8:10">
      <c r="H274" s="356"/>
      <c r="I274" s="356"/>
      <c r="J274" s="356"/>
    </row>
    <row r="275" spans="8:10">
      <c r="H275" s="356"/>
      <c r="I275" s="356"/>
      <c r="J275" s="356"/>
    </row>
    <row r="276" spans="8:10">
      <c r="H276" s="356"/>
      <c r="I276" s="356"/>
      <c r="J276" s="356"/>
    </row>
    <row r="277" spans="8:10">
      <c r="H277" s="356"/>
      <c r="I277" s="356"/>
      <c r="J277" s="356"/>
    </row>
    <row r="278" spans="8:10">
      <c r="H278" s="356"/>
      <c r="I278" s="356"/>
      <c r="J278" s="356"/>
    </row>
    <row r="279" spans="8:10">
      <c r="H279" s="356"/>
      <c r="I279" s="356"/>
      <c r="J279" s="356"/>
    </row>
    <row r="280" spans="8:10">
      <c r="H280" s="356"/>
      <c r="I280" s="356"/>
      <c r="J280" s="356"/>
    </row>
    <row r="281" spans="8:10">
      <c r="H281" s="356"/>
      <c r="I281" s="356"/>
      <c r="J281" s="356"/>
    </row>
    <row r="282" spans="8:10">
      <c r="H282" s="356"/>
      <c r="I282" s="356"/>
      <c r="J282" s="356"/>
    </row>
    <row r="283" spans="8:10">
      <c r="H283" s="356"/>
      <c r="I283" s="356"/>
      <c r="J283" s="356"/>
    </row>
    <row r="284" spans="8:10">
      <c r="H284" s="356"/>
      <c r="I284" s="356"/>
      <c r="J284" s="356"/>
    </row>
    <row r="285" spans="8:10">
      <c r="H285" s="356"/>
      <c r="I285" s="356"/>
      <c r="J285" s="356"/>
    </row>
    <row r="286" spans="8:10">
      <c r="H286" s="356"/>
      <c r="I286" s="356"/>
      <c r="J286" s="356"/>
    </row>
    <row r="287" spans="8:10">
      <c r="H287" s="356"/>
      <c r="I287" s="356"/>
      <c r="J287" s="356"/>
    </row>
    <row r="288" spans="8:10">
      <c r="H288" s="356"/>
      <c r="I288" s="356"/>
      <c r="J288" s="356"/>
    </row>
    <row r="289" spans="8:10">
      <c r="H289" s="356"/>
      <c r="I289" s="356"/>
      <c r="J289" s="356"/>
    </row>
    <row r="290" spans="8:10">
      <c r="H290" s="356"/>
      <c r="I290" s="356"/>
      <c r="J290" s="356"/>
    </row>
    <row r="291" spans="8:10">
      <c r="H291" s="356"/>
      <c r="I291" s="356"/>
      <c r="J291" s="356"/>
    </row>
    <row r="292" spans="8:10">
      <c r="H292" s="356"/>
      <c r="I292" s="356"/>
      <c r="J292" s="356"/>
    </row>
    <row r="293" spans="8:10">
      <c r="H293" s="356"/>
      <c r="I293" s="356"/>
      <c r="J293" s="356"/>
    </row>
    <row r="294" spans="8:10">
      <c r="H294" s="356"/>
      <c r="I294" s="356"/>
      <c r="J294" s="356"/>
    </row>
    <row r="295" spans="8:10">
      <c r="H295" s="356"/>
      <c r="I295" s="356"/>
      <c r="J295" s="356"/>
    </row>
    <row r="296" spans="8:10">
      <c r="H296" s="356"/>
      <c r="I296" s="356"/>
      <c r="J296" s="356"/>
    </row>
    <row r="297" spans="8:10">
      <c r="H297" s="356"/>
      <c r="I297" s="356"/>
      <c r="J297" s="356"/>
    </row>
    <row r="298" spans="8:10">
      <c r="H298" s="356"/>
      <c r="I298" s="356"/>
      <c r="J298" s="356"/>
    </row>
    <row r="299" spans="8:10">
      <c r="H299" s="356"/>
      <c r="I299" s="356"/>
      <c r="J299" s="356"/>
    </row>
    <row r="300" spans="8:10">
      <c r="H300" s="356"/>
      <c r="I300" s="356"/>
      <c r="J300" s="356"/>
    </row>
    <row r="301" spans="8:10">
      <c r="H301" s="356"/>
      <c r="I301" s="356"/>
      <c r="J301" s="356"/>
    </row>
    <row r="302" spans="8:10">
      <c r="H302" s="356"/>
      <c r="I302" s="356"/>
      <c r="J302" s="356"/>
    </row>
    <row r="303" spans="8:10">
      <c r="H303" s="356"/>
      <c r="I303" s="356"/>
      <c r="J303" s="356"/>
    </row>
    <row r="304" spans="8:10">
      <c r="H304" s="356"/>
      <c r="I304" s="356"/>
      <c r="J304" s="356"/>
    </row>
    <row r="305" spans="8:10">
      <c r="H305" s="356"/>
      <c r="I305" s="356"/>
      <c r="J305" s="356"/>
    </row>
    <row r="306" spans="8:10">
      <c r="H306" s="356"/>
      <c r="I306" s="356"/>
      <c r="J306" s="356"/>
    </row>
    <row r="307" spans="8:10">
      <c r="H307" s="356"/>
      <c r="I307" s="356"/>
      <c r="J307" s="356"/>
    </row>
    <row r="308" spans="8:10">
      <c r="H308" s="356"/>
      <c r="I308" s="356"/>
      <c r="J308" s="356"/>
    </row>
    <row r="309" spans="8:10">
      <c r="H309" s="356"/>
      <c r="I309" s="356"/>
      <c r="J309" s="356"/>
    </row>
    <row r="310" spans="8:10">
      <c r="H310" s="356"/>
      <c r="I310" s="356"/>
      <c r="J310" s="356"/>
    </row>
    <row r="311" spans="8:10">
      <c r="H311" s="356"/>
      <c r="I311" s="356"/>
      <c r="J311" s="356"/>
    </row>
    <row r="312" spans="8:10">
      <c r="H312" s="356"/>
      <c r="I312" s="356"/>
      <c r="J312" s="356"/>
    </row>
    <row r="313" spans="8:10">
      <c r="H313" s="356"/>
      <c r="I313" s="356"/>
      <c r="J313" s="356"/>
    </row>
    <row r="314" spans="8:10">
      <c r="H314" s="356"/>
      <c r="I314" s="356"/>
      <c r="J314" s="356"/>
    </row>
    <row r="315" spans="8:10">
      <c r="H315" s="356"/>
      <c r="I315" s="356"/>
      <c r="J315" s="356"/>
    </row>
    <row r="316" spans="8:10">
      <c r="H316" s="356"/>
      <c r="I316" s="356"/>
      <c r="J316" s="356"/>
    </row>
    <row r="317" spans="8:10">
      <c r="H317" s="356"/>
      <c r="I317" s="356"/>
      <c r="J317" s="356"/>
    </row>
    <row r="318" spans="8:10">
      <c r="H318" s="356"/>
      <c r="I318" s="356"/>
      <c r="J318" s="356"/>
    </row>
    <row r="319" spans="8:10">
      <c r="H319" s="356"/>
      <c r="I319" s="356"/>
      <c r="J319" s="356"/>
    </row>
    <row r="320" spans="8:10">
      <c r="H320" s="356"/>
      <c r="I320" s="356"/>
      <c r="J320" s="356"/>
    </row>
    <row r="321" spans="8:10">
      <c r="H321" s="356"/>
      <c r="I321" s="356"/>
      <c r="J321" s="356"/>
    </row>
    <row r="322" spans="8:10">
      <c r="H322" s="356"/>
      <c r="I322" s="356"/>
      <c r="J322" s="356"/>
    </row>
    <row r="323" spans="8:10">
      <c r="H323" s="356"/>
      <c r="I323" s="356"/>
      <c r="J323" s="356"/>
    </row>
    <row r="324" spans="8:10">
      <c r="H324" s="356"/>
      <c r="I324" s="356"/>
      <c r="J324" s="356"/>
    </row>
    <row r="325" spans="8:10">
      <c r="H325" s="356"/>
      <c r="I325" s="356"/>
      <c r="J325" s="356"/>
    </row>
  </sheetData>
  <mergeCells count="25">
    <mergeCell ref="B17:B20"/>
    <mergeCell ref="B3:B6"/>
    <mergeCell ref="C3:C6"/>
    <mergeCell ref="D3:G3"/>
    <mergeCell ref="B8:B10"/>
    <mergeCell ref="B13:B16"/>
    <mergeCell ref="B82:B84"/>
    <mergeCell ref="B27:B30"/>
    <mergeCell ref="B31:C31"/>
    <mergeCell ref="B32:B35"/>
    <mergeCell ref="B40:B44"/>
    <mergeCell ref="B48:B50"/>
    <mergeCell ref="B55:B57"/>
    <mergeCell ref="B58:B60"/>
    <mergeCell ref="B61:B64"/>
    <mergeCell ref="B66:B69"/>
    <mergeCell ref="B71:C71"/>
    <mergeCell ref="B77:B81"/>
    <mergeCell ref="B97:C97"/>
    <mergeCell ref="B85:C85"/>
    <mergeCell ref="B86:B89"/>
    <mergeCell ref="B91:C91"/>
    <mergeCell ref="B94:C94"/>
    <mergeCell ref="B95:C95"/>
    <mergeCell ref="B96:C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7" man="1"/>
  </rowBreaks>
  <colBreaks count="1" manualBreakCount="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B0F0"/>
  </sheetPr>
  <dimension ref="A1:HI323"/>
  <sheetViews>
    <sheetView view="pageBreakPreview" zoomScaleNormal="75" zoomScaleSheetLayoutView="100" workbookViewId="0">
      <pane ySplit="6" topLeftCell="A7" activePane="bottomLeft" state="frozen"/>
      <selection pane="bottomLeft"/>
    </sheetView>
  </sheetViews>
  <sheetFormatPr defaultColWidth="7.875" defaultRowHeight="13.5"/>
  <cols>
    <col min="1" max="1" width="2.5" style="1" customWidth="1"/>
    <col min="2" max="2" width="10.25" style="26" customWidth="1"/>
    <col min="3" max="3" width="16.625" style="26" customWidth="1"/>
    <col min="4" max="6" width="10.25" style="260" customWidth="1"/>
    <col min="7" max="10" width="10.25" style="4" customWidth="1"/>
    <col min="11" max="50" width="10.25" style="8" customWidth="1"/>
    <col min="51" max="86" width="10.25" style="1" customWidth="1"/>
    <col min="87" max="16384" width="7.875" style="1"/>
  </cols>
  <sheetData>
    <row r="1" spans="1:217" ht="15.75" customHeight="1">
      <c r="B1" s="96"/>
      <c r="C1" s="96"/>
      <c r="D1" s="372"/>
      <c r="H1" s="356"/>
      <c r="I1" s="356"/>
      <c r="J1" s="356"/>
    </row>
    <row r="2" spans="1:217" ht="21.75" thickBot="1">
      <c r="B2" s="9" t="s">
        <v>3168</v>
      </c>
      <c r="C2" s="109"/>
      <c r="H2" s="356"/>
      <c r="I2" s="356"/>
      <c r="J2" s="356"/>
    </row>
    <row r="3" spans="1:217" s="12" customFormat="1" ht="16.899999999999999" customHeight="1">
      <c r="B3" s="469" t="s">
        <v>1</v>
      </c>
      <c r="C3" s="472" t="s">
        <v>2</v>
      </c>
      <c r="D3" s="502" t="s">
        <v>3092</v>
      </c>
      <c r="E3" s="502"/>
      <c r="F3" s="502"/>
      <c r="G3" s="504"/>
      <c r="H3" s="112"/>
      <c r="I3" s="112"/>
      <c r="J3" s="112"/>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4"/>
      <c r="AW3" s="14"/>
      <c r="AX3" s="14"/>
    </row>
    <row r="4" spans="1:217" s="12" customFormat="1" ht="16.899999999999999" customHeight="1">
      <c r="B4" s="470"/>
      <c r="C4" s="473"/>
      <c r="D4" s="366" t="s">
        <v>3124</v>
      </c>
      <c r="E4" s="366" t="s">
        <v>3150</v>
      </c>
      <c r="F4" s="366" t="s">
        <v>3159</v>
      </c>
      <c r="G4" s="414" t="s">
        <v>3160</v>
      </c>
      <c r="H4" s="379"/>
      <c r="I4" s="379"/>
      <c r="J4" s="379"/>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14"/>
      <c r="AW4" s="14"/>
      <c r="AX4" s="14"/>
    </row>
    <row r="5" spans="1:217" s="12" customFormat="1" ht="16.899999999999999" customHeight="1">
      <c r="B5" s="470"/>
      <c r="C5" s="473"/>
      <c r="D5" s="365"/>
      <c r="E5" s="365" t="s">
        <v>3124</v>
      </c>
      <c r="F5" s="365"/>
      <c r="G5" s="137"/>
      <c r="H5" s="379"/>
      <c r="I5" s="379"/>
      <c r="J5" s="379"/>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14"/>
      <c r="AW5" s="14"/>
      <c r="AX5" s="14"/>
    </row>
    <row r="6" spans="1:217" s="12" customFormat="1" ht="16.899999999999999" customHeight="1" thickBot="1">
      <c r="B6" s="471"/>
      <c r="C6" s="474"/>
      <c r="D6" s="338" t="s">
        <v>178</v>
      </c>
      <c r="E6" s="338" t="s">
        <v>178</v>
      </c>
      <c r="F6" s="338" t="s">
        <v>178</v>
      </c>
      <c r="G6" s="139" t="s">
        <v>179</v>
      </c>
      <c r="H6" s="384"/>
      <c r="I6" s="384"/>
      <c r="J6" s="384"/>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4"/>
      <c r="AW6" s="14"/>
      <c r="AX6" s="14"/>
    </row>
    <row r="7" spans="1:217" ht="16.899999999999999" customHeight="1">
      <c r="A7" s="26"/>
      <c r="B7" s="115" t="s">
        <v>15</v>
      </c>
      <c r="C7" s="28" t="s">
        <v>16</v>
      </c>
      <c r="D7" s="140">
        <v>21749</v>
      </c>
      <c r="E7" s="140">
        <v>16762.8</v>
      </c>
      <c r="F7" s="140">
        <v>6212.49</v>
      </c>
      <c r="G7" s="141">
        <v>28.564485723481535</v>
      </c>
      <c r="H7" s="388"/>
      <c r="I7" s="388"/>
      <c r="J7" s="388"/>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row>
    <row r="8" spans="1:217" ht="16.899999999999999" customHeight="1">
      <c r="A8" s="26"/>
      <c r="B8" s="117" t="s">
        <v>148</v>
      </c>
      <c r="C8" s="33" t="s">
        <v>149</v>
      </c>
      <c r="D8" s="142">
        <v>6197</v>
      </c>
      <c r="E8" s="142">
        <v>5856</v>
      </c>
      <c r="F8" s="142">
        <v>1544.5</v>
      </c>
      <c r="G8" s="143">
        <v>24.923350008068422</v>
      </c>
      <c r="H8" s="388"/>
      <c r="I8" s="388"/>
      <c r="J8" s="388"/>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row>
    <row r="9" spans="1:217" ht="16.899999999999999" customHeight="1">
      <c r="A9" s="26"/>
      <c r="B9" s="77" t="s">
        <v>21</v>
      </c>
      <c r="C9" s="33" t="s">
        <v>22</v>
      </c>
      <c r="D9" s="142">
        <v>7199</v>
      </c>
      <c r="E9" s="142">
        <v>2988.2</v>
      </c>
      <c r="F9" s="142">
        <v>1708.1</v>
      </c>
      <c r="G9" s="143">
        <v>23.726906514793718</v>
      </c>
      <c r="H9" s="388"/>
      <c r="I9" s="388"/>
      <c r="J9" s="388"/>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row>
    <row r="10" spans="1:217" ht="16.899999999999999" customHeight="1">
      <c r="A10" s="26"/>
      <c r="B10" s="77" t="s">
        <v>23</v>
      </c>
      <c r="C10" s="33" t="s">
        <v>24</v>
      </c>
      <c r="D10" s="142">
        <v>6598</v>
      </c>
      <c r="E10" s="142">
        <v>4250</v>
      </c>
      <c r="F10" s="142">
        <v>342.7</v>
      </c>
      <c r="G10" s="143">
        <v>5.1939981812670499</v>
      </c>
      <c r="H10" s="388"/>
      <c r="I10" s="388"/>
      <c r="J10" s="388"/>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row>
    <row r="11" spans="1:217" ht="16.899999999999999" customHeight="1">
      <c r="A11" s="26"/>
      <c r="B11" s="492" t="s">
        <v>25</v>
      </c>
      <c r="C11" s="118" t="s">
        <v>26</v>
      </c>
      <c r="D11" s="144">
        <v>2742</v>
      </c>
      <c r="E11" s="144">
        <v>2710</v>
      </c>
      <c r="F11" s="144">
        <v>591.77</v>
      </c>
      <c r="G11" s="145">
        <v>21.581692195477753</v>
      </c>
      <c r="H11" s="388"/>
      <c r="I11" s="388"/>
      <c r="J11" s="388"/>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row>
    <row r="12" spans="1:217" ht="16.899999999999999" customHeight="1">
      <c r="A12" s="26"/>
      <c r="B12" s="493"/>
      <c r="C12" s="118" t="s">
        <v>27</v>
      </c>
      <c r="D12" s="144">
        <v>1803</v>
      </c>
      <c r="E12" s="144">
        <v>1626</v>
      </c>
      <c r="F12" s="144">
        <v>587.13</v>
      </c>
      <c r="G12" s="145">
        <v>32.564059900166384</v>
      </c>
      <c r="H12" s="388"/>
      <c r="I12" s="388"/>
      <c r="J12" s="388"/>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row>
    <row r="13" spans="1:217" ht="16.899999999999999" customHeight="1">
      <c r="A13" s="26"/>
      <c r="B13" s="493"/>
      <c r="C13" s="118" t="s">
        <v>28</v>
      </c>
      <c r="D13" s="144">
        <v>3022</v>
      </c>
      <c r="E13" s="144">
        <v>2538</v>
      </c>
      <c r="F13" s="144">
        <v>555</v>
      </c>
      <c r="G13" s="145">
        <v>18.365320979483784</v>
      </c>
      <c r="H13" s="388"/>
      <c r="I13" s="388"/>
      <c r="J13" s="388"/>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row>
    <row r="14" spans="1:217" ht="16.899999999999999" customHeight="1">
      <c r="A14" s="26"/>
      <c r="B14" s="494"/>
      <c r="C14" s="33" t="s">
        <v>29</v>
      </c>
      <c r="D14" s="142">
        <f t="shared" ref="D14:F14" si="0">SUM(D11:D13)</f>
        <v>7567</v>
      </c>
      <c r="E14" s="142">
        <f t="shared" si="0"/>
        <v>6874</v>
      </c>
      <c r="F14" s="142">
        <f t="shared" si="0"/>
        <v>1733.9</v>
      </c>
      <c r="G14" s="143">
        <f>F14/D14*100</f>
        <v>22.913968547641076</v>
      </c>
      <c r="H14" s="388"/>
      <c r="I14" s="388"/>
      <c r="J14" s="388"/>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row>
    <row r="15" spans="1:217" ht="16.899999999999999" customHeight="1">
      <c r="A15" s="26"/>
      <c r="B15" s="492" t="s">
        <v>30</v>
      </c>
      <c r="C15" s="118" t="s">
        <v>31</v>
      </c>
      <c r="D15" s="144">
        <v>6031</v>
      </c>
      <c r="E15" s="144">
        <v>4933</v>
      </c>
      <c r="F15" s="144">
        <v>1918.8000000000002</v>
      </c>
      <c r="G15" s="145">
        <v>31.815619300281877</v>
      </c>
      <c r="H15" s="388"/>
      <c r="I15" s="388"/>
      <c r="J15" s="388"/>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row>
    <row r="16" spans="1:217" ht="16.899999999999999" customHeight="1">
      <c r="A16" s="26"/>
      <c r="B16" s="493"/>
      <c r="C16" s="118" t="s">
        <v>32</v>
      </c>
      <c r="D16" s="146">
        <v>3162</v>
      </c>
      <c r="E16" s="146">
        <v>905.5</v>
      </c>
      <c r="F16" s="146">
        <v>469.4</v>
      </c>
      <c r="G16" s="147">
        <v>14.845034788108791</v>
      </c>
      <c r="H16" s="388"/>
      <c r="I16" s="388"/>
      <c r="J16" s="388"/>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row>
    <row r="17" spans="1:217" ht="16.899999999999999" customHeight="1">
      <c r="A17" s="26"/>
      <c r="B17" s="493"/>
      <c r="C17" s="118" t="s">
        <v>33</v>
      </c>
      <c r="D17" s="144">
        <v>1620</v>
      </c>
      <c r="E17" s="144">
        <v>739.4</v>
      </c>
      <c r="F17" s="144">
        <v>181.6</v>
      </c>
      <c r="G17" s="145">
        <v>11.209876543209877</v>
      </c>
      <c r="H17" s="388"/>
      <c r="I17" s="388"/>
      <c r="J17" s="388"/>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row>
    <row r="18" spans="1:217" ht="16.899999999999999" customHeight="1">
      <c r="A18" s="26"/>
      <c r="B18" s="494"/>
      <c r="C18" s="33" t="s">
        <v>34</v>
      </c>
      <c r="D18" s="142">
        <f t="shared" ref="D18:F18" si="1">SUM(D15:D17)</f>
        <v>10813</v>
      </c>
      <c r="E18" s="142">
        <f t="shared" si="1"/>
        <v>6577.9</v>
      </c>
      <c r="F18" s="142">
        <f t="shared" si="1"/>
        <v>2569.8000000000002</v>
      </c>
      <c r="G18" s="143">
        <f>F18/D18*100</f>
        <v>23.765837417922871</v>
      </c>
      <c r="H18" s="388"/>
      <c r="I18" s="388"/>
      <c r="J18" s="388"/>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row>
    <row r="19" spans="1:217" ht="16.899999999999999" customHeight="1">
      <c r="A19" s="26"/>
      <c r="B19" s="77" t="s">
        <v>35</v>
      </c>
      <c r="C19" s="33" t="s">
        <v>36</v>
      </c>
      <c r="D19" s="142">
        <v>510</v>
      </c>
      <c r="E19" s="142">
        <v>510</v>
      </c>
      <c r="F19" s="142">
        <v>408.8</v>
      </c>
      <c r="G19" s="143">
        <v>80.156862745098039</v>
      </c>
      <c r="H19" s="388"/>
      <c r="I19" s="388"/>
      <c r="J19" s="388"/>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row>
    <row r="20" spans="1:217" ht="16.899999999999999" customHeight="1">
      <c r="A20" s="26"/>
      <c r="B20" s="77" t="s">
        <v>37</v>
      </c>
      <c r="C20" s="33" t="s">
        <v>38</v>
      </c>
      <c r="D20" s="142">
        <v>1817</v>
      </c>
      <c r="E20" s="142">
        <v>1315</v>
      </c>
      <c r="F20" s="142">
        <v>830.8</v>
      </c>
      <c r="G20" s="143">
        <v>45.723720418271874</v>
      </c>
      <c r="H20" s="388"/>
      <c r="I20" s="388"/>
      <c r="J20" s="388"/>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row>
    <row r="21" spans="1:217" ht="16.899999999999999" customHeight="1">
      <c r="A21" s="26"/>
      <c r="B21" s="77" t="s">
        <v>39</v>
      </c>
      <c r="C21" s="33" t="s">
        <v>40</v>
      </c>
      <c r="D21" s="142">
        <v>1838</v>
      </c>
      <c r="E21" s="142">
        <v>1153.3</v>
      </c>
      <c r="F21" s="142">
        <v>464.6</v>
      </c>
      <c r="G21" s="143">
        <v>25.277475516866161</v>
      </c>
      <c r="H21" s="388"/>
      <c r="I21" s="388"/>
      <c r="J21" s="388"/>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row>
    <row r="22" spans="1:217" ht="16.899999999999999" customHeight="1">
      <c r="A22" s="26"/>
      <c r="B22" s="77" t="s">
        <v>41</v>
      </c>
      <c r="C22" s="33" t="s">
        <v>42</v>
      </c>
      <c r="D22" s="142">
        <v>906</v>
      </c>
      <c r="E22" s="142">
        <v>641</v>
      </c>
      <c r="F22" s="142">
        <v>417.5</v>
      </c>
      <c r="G22" s="143">
        <v>46.081677704194263</v>
      </c>
      <c r="H22" s="388"/>
      <c r="I22" s="388"/>
      <c r="J22" s="388"/>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row>
    <row r="23" spans="1:217" ht="16.899999999999999" customHeight="1">
      <c r="A23" s="26"/>
      <c r="B23" s="77" t="s">
        <v>43</v>
      </c>
      <c r="C23" s="33" t="s">
        <v>44</v>
      </c>
      <c r="D23" s="142">
        <v>1104</v>
      </c>
      <c r="E23" s="142">
        <v>937</v>
      </c>
      <c r="F23" s="142">
        <v>398</v>
      </c>
      <c r="G23" s="143">
        <v>36.050724637681157</v>
      </c>
      <c r="H23" s="388"/>
      <c r="I23" s="388"/>
      <c r="J23" s="388"/>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row>
    <row r="24" spans="1:217" ht="16.899999999999999" customHeight="1">
      <c r="A24" s="26"/>
      <c r="B24" s="77" t="s">
        <v>45</v>
      </c>
      <c r="C24" s="33" t="s">
        <v>46</v>
      </c>
      <c r="D24" s="142">
        <v>2280</v>
      </c>
      <c r="E24" s="142">
        <v>2030.6</v>
      </c>
      <c r="F24" s="142">
        <v>798.4</v>
      </c>
      <c r="G24" s="143">
        <v>35.017543859649116</v>
      </c>
      <c r="H24" s="388"/>
      <c r="I24" s="388"/>
      <c r="J24" s="388"/>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row>
    <row r="25" spans="1:217" ht="16.899999999999999" customHeight="1">
      <c r="A25" s="26"/>
      <c r="B25" s="492" t="s">
        <v>47</v>
      </c>
      <c r="C25" s="118" t="s">
        <v>48</v>
      </c>
      <c r="D25" s="144">
        <v>1970</v>
      </c>
      <c r="E25" s="144">
        <v>1822.7</v>
      </c>
      <c r="F25" s="144">
        <v>273.89999999999998</v>
      </c>
      <c r="G25" s="145">
        <v>13.903553299492385</v>
      </c>
      <c r="H25" s="388"/>
      <c r="I25" s="388"/>
      <c r="J25" s="388"/>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row>
    <row r="26" spans="1:217" ht="16.899999999999999" customHeight="1">
      <c r="A26" s="26"/>
      <c r="B26" s="493"/>
      <c r="C26" s="118" t="s">
        <v>49</v>
      </c>
      <c r="D26" s="144">
        <v>1467</v>
      </c>
      <c r="E26" s="144">
        <v>1464</v>
      </c>
      <c r="F26" s="144">
        <v>183.3</v>
      </c>
      <c r="G26" s="145">
        <v>12.494887525562373</v>
      </c>
      <c r="H26" s="388"/>
      <c r="I26" s="388"/>
      <c r="J26" s="388"/>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row>
    <row r="27" spans="1:217" ht="16.899999999999999" customHeight="1">
      <c r="A27" s="26"/>
      <c r="B27" s="493"/>
      <c r="C27" s="118" t="s">
        <v>50</v>
      </c>
      <c r="D27" s="144">
        <v>1530</v>
      </c>
      <c r="E27" s="144">
        <v>899</v>
      </c>
      <c r="F27" s="144">
        <v>0</v>
      </c>
      <c r="G27" s="145">
        <v>0</v>
      </c>
      <c r="H27" s="388"/>
      <c r="I27" s="388"/>
      <c r="J27" s="388"/>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row>
    <row r="28" spans="1:217" ht="16.899999999999999" customHeight="1">
      <c r="A28" s="49"/>
      <c r="B28" s="494"/>
      <c r="C28" s="50" t="s">
        <v>34</v>
      </c>
      <c r="D28" s="142">
        <f t="shared" ref="D28:F28" si="2">SUM(D25:D27)</f>
        <v>4967</v>
      </c>
      <c r="E28" s="142">
        <f t="shared" si="2"/>
        <v>4185.7</v>
      </c>
      <c r="F28" s="142">
        <f t="shared" si="2"/>
        <v>457.2</v>
      </c>
      <c r="G28" s="143">
        <f>F28/D28*100</f>
        <v>9.2047513589691956</v>
      </c>
      <c r="H28" s="388"/>
      <c r="I28" s="388"/>
      <c r="J28" s="388"/>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row>
    <row r="29" spans="1:217" ht="16.899999999999999" customHeight="1" thickBot="1">
      <c r="A29" s="26"/>
      <c r="B29" s="457" t="s">
        <v>51</v>
      </c>
      <c r="C29" s="458"/>
      <c r="D29" s="148">
        <f t="shared" ref="D29:F29" si="3">SUM(D7:D8,D9:D10,D14,D18:D24,D28)</f>
        <v>73545</v>
      </c>
      <c r="E29" s="148">
        <f t="shared" si="3"/>
        <v>54081.5</v>
      </c>
      <c r="F29" s="148">
        <f t="shared" si="3"/>
        <v>17886.790000000005</v>
      </c>
      <c r="G29" s="149">
        <f>F29/D29*100</f>
        <v>24.320878373784762</v>
      </c>
      <c r="H29" s="388"/>
      <c r="I29" s="388"/>
      <c r="J29" s="388"/>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row>
    <row r="30" spans="1:217" ht="16.899999999999999" customHeight="1">
      <c r="A30" s="26"/>
      <c r="B30" s="495" t="s">
        <v>52</v>
      </c>
      <c r="C30" s="118" t="s">
        <v>53</v>
      </c>
      <c r="D30" s="146">
        <v>10916</v>
      </c>
      <c r="E30" s="146">
        <v>5144</v>
      </c>
      <c r="F30" s="146">
        <v>1749.3</v>
      </c>
      <c r="G30" s="147">
        <v>16.025100769512644</v>
      </c>
      <c r="H30" s="388"/>
      <c r="I30" s="388"/>
      <c r="J30" s="388"/>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row>
    <row r="31" spans="1:217" ht="16.899999999999999" customHeight="1">
      <c r="A31" s="26"/>
      <c r="B31" s="493"/>
      <c r="C31" s="118" t="s">
        <v>54</v>
      </c>
      <c r="D31" s="144">
        <v>4748</v>
      </c>
      <c r="E31" s="144">
        <v>845.5</v>
      </c>
      <c r="F31" s="144">
        <v>59.4</v>
      </c>
      <c r="G31" s="145">
        <v>1.2510530749789384</v>
      </c>
      <c r="H31" s="388"/>
      <c r="I31" s="388"/>
      <c r="J31" s="388"/>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row>
    <row r="32" spans="1:217" ht="16.899999999999999" customHeight="1">
      <c r="A32" s="26"/>
      <c r="B32" s="493"/>
      <c r="C32" s="118" t="s">
        <v>55</v>
      </c>
      <c r="D32" s="144">
        <v>4163</v>
      </c>
      <c r="E32" s="144">
        <v>555.20000000000005</v>
      </c>
      <c r="F32" s="144">
        <v>76.400000000000006</v>
      </c>
      <c r="G32" s="145">
        <v>1.8352149891904879</v>
      </c>
      <c r="H32" s="388"/>
      <c r="I32" s="388"/>
      <c r="J32" s="388"/>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row>
    <row r="33" spans="1:217" ht="16.899999999999999" customHeight="1">
      <c r="A33" s="26"/>
      <c r="B33" s="494"/>
      <c r="C33" s="33" t="s">
        <v>34</v>
      </c>
      <c r="D33" s="142">
        <f t="shared" ref="D33:F33" si="4">SUM(D30:D32)</f>
        <v>19827</v>
      </c>
      <c r="E33" s="142">
        <f t="shared" si="4"/>
        <v>6544.7</v>
      </c>
      <c r="F33" s="142">
        <f t="shared" si="4"/>
        <v>1885.1000000000001</v>
      </c>
      <c r="G33" s="143">
        <f>F33/D33*100</f>
        <v>9.507741968023403</v>
      </c>
      <c r="H33" s="388"/>
      <c r="I33" s="388"/>
      <c r="J33" s="388"/>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row>
    <row r="34" spans="1:217" ht="16.899999999999999" customHeight="1">
      <c r="A34" s="26"/>
      <c r="B34" s="119" t="s">
        <v>56</v>
      </c>
      <c r="C34" s="28" t="s">
        <v>57</v>
      </c>
      <c r="D34" s="142">
        <v>6737</v>
      </c>
      <c r="E34" s="142">
        <v>2855</v>
      </c>
      <c r="F34" s="142">
        <v>450.5</v>
      </c>
      <c r="G34" s="143">
        <v>6.6869526495472762</v>
      </c>
      <c r="H34" s="388"/>
      <c r="I34" s="388"/>
      <c r="J34" s="388"/>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row>
    <row r="35" spans="1:217" ht="16.899999999999999" customHeight="1">
      <c r="A35" s="99"/>
      <c r="B35" s="77" t="s">
        <v>58</v>
      </c>
      <c r="C35" s="33" t="s">
        <v>59</v>
      </c>
      <c r="D35" s="142">
        <v>5012</v>
      </c>
      <c r="E35" s="142">
        <v>1871.1</v>
      </c>
      <c r="F35" s="142">
        <v>611</v>
      </c>
      <c r="G35" s="143">
        <v>12.190742218675179</v>
      </c>
      <c r="H35" s="388"/>
      <c r="I35" s="388"/>
      <c r="J35" s="388"/>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row>
    <row r="36" spans="1:217" ht="16.899999999999999" customHeight="1">
      <c r="A36" s="26"/>
      <c r="B36" s="77" t="s">
        <v>150</v>
      </c>
      <c r="C36" s="56" t="s">
        <v>61</v>
      </c>
      <c r="D36" s="142">
        <v>13347</v>
      </c>
      <c r="E36" s="142">
        <v>2659.3999999999996</v>
      </c>
      <c r="F36" s="142">
        <v>346.29999999999995</v>
      </c>
      <c r="G36" s="143">
        <v>2.5945905446916906</v>
      </c>
      <c r="H36" s="388"/>
      <c r="I36" s="388"/>
      <c r="J36" s="388"/>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row>
    <row r="37" spans="1:217" ht="16.899999999999999" customHeight="1">
      <c r="A37" s="26"/>
      <c r="B37" s="77" t="s">
        <v>62</v>
      </c>
      <c r="C37" s="56" t="s">
        <v>151</v>
      </c>
      <c r="D37" s="142">
        <v>2100</v>
      </c>
      <c r="E37" s="142">
        <v>0</v>
      </c>
      <c r="F37" s="142">
        <v>0</v>
      </c>
      <c r="G37" s="143">
        <v>0</v>
      </c>
      <c r="H37" s="388"/>
      <c r="I37" s="388"/>
      <c r="J37" s="388"/>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row>
    <row r="38" spans="1:217" ht="16.899999999999999" customHeight="1">
      <c r="A38" s="26"/>
      <c r="B38" s="496" t="s">
        <v>64</v>
      </c>
      <c r="C38" s="118" t="s">
        <v>65</v>
      </c>
      <c r="D38" s="144">
        <v>6533</v>
      </c>
      <c r="E38" s="144">
        <v>2128.1999999999998</v>
      </c>
      <c r="F38" s="144">
        <v>791.83999999999992</v>
      </c>
      <c r="G38" s="145">
        <v>12.120618398897902</v>
      </c>
      <c r="H38" s="388"/>
      <c r="I38" s="388"/>
      <c r="J38" s="388"/>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row>
    <row r="39" spans="1:217" ht="16.899999999999999" customHeight="1">
      <c r="A39" s="26"/>
      <c r="B39" s="497"/>
      <c r="C39" s="118" t="s">
        <v>66</v>
      </c>
      <c r="D39" s="144">
        <v>2971</v>
      </c>
      <c r="E39" s="144">
        <v>562</v>
      </c>
      <c r="F39" s="144">
        <v>94</v>
      </c>
      <c r="G39" s="145">
        <v>3.1639178727701109</v>
      </c>
      <c r="H39" s="388"/>
      <c r="I39" s="388"/>
      <c r="J39" s="388"/>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row>
    <row r="40" spans="1:217" ht="16.899999999999999" customHeight="1">
      <c r="A40" s="26"/>
      <c r="B40" s="497"/>
      <c r="C40" s="118" t="s">
        <v>67</v>
      </c>
      <c r="D40" s="144">
        <v>2992</v>
      </c>
      <c r="E40" s="144">
        <v>0</v>
      </c>
      <c r="F40" s="144">
        <v>0</v>
      </c>
      <c r="G40" s="145">
        <v>0</v>
      </c>
      <c r="H40" s="388"/>
      <c r="I40" s="388"/>
      <c r="J40" s="388"/>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row>
    <row r="41" spans="1:217" ht="16.899999999999999" customHeight="1">
      <c r="A41" s="26"/>
      <c r="B41" s="497"/>
      <c r="C41" s="118" t="s">
        <v>68</v>
      </c>
      <c r="D41" s="144">
        <v>3863</v>
      </c>
      <c r="E41" s="144">
        <v>774</v>
      </c>
      <c r="F41" s="144">
        <v>70.400000000000006</v>
      </c>
      <c r="G41" s="145">
        <v>1.8224178099922341</v>
      </c>
      <c r="H41" s="388"/>
      <c r="I41" s="388"/>
      <c r="J41" s="388"/>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row>
    <row r="42" spans="1:217" ht="16.899999999999999" customHeight="1">
      <c r="A42" s="26"/>
      <c r="B42" s="498"/>
      <c r="C42" s="33" t="s">
        <v>34</v>
      </c>
      <c r="D42" s="142">
        <f t="shared" ref="D42:F42" si="5">SUM(D38:D41)</f>
        <v>16359</v>
      </c>
      <c r="E42" s="142">
        <f t="shared" si="5"/>
        <v>3464.2</v>
      </c>
      <c r="F42" s="142">
        <f t="shared" si="5"/>
        <v>956.2399999999999</v>
      </c>
      <c r="G42" s="143">
        <f>F42/D42*100</f>
        <v>5.8453450699920531</v>
      </c>
      <c r="H42" s="388"/>
      <c r="I42" s="388"/>
      <c r="J42" s="388"/>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row>
    <row r="43" spans="1:217" ht="16.899999999999999" customHeight="1">
      <c r="A43" s="26"/>
      <c r="B43" s="77" t="s">
        <v>69</v>
      </c>
      <c r="C43" s="33" t="s">
        <v>70</v>
      </c>
      <c r="D43" s="140">
        <v>4904</v>
      </c>
      <c r="E43" s="140">
        <v>2111.7800000000002</v>
      </c>
      <c r="F43" s="140">
        <v>186.06</v>
      </c>
      <c r="G43" s="141">
        <v>3.7940456769983686</v>
      </c>
      <c r="H43" s="388"/>
      <c r="I43" s="388"/>
      <c r="J43" s="388"/>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row>
    <row r="44" spans="1:217" ht="16.899999999999999" customHeight="1">
      <c r="A44" s="26"/>
      <c r="B44" s="77" t="s">
        <v>71</v>
      </c>
      <c r="C44" s="33" t="s">
        <v>72</v>
      </c>
      <c r="D44" s="142">
        <v>5864</v>
      </c>
      <c r="E44" s="142">
        <v>813.4</v>
      </c>
      <c r="F44" s="142">
        <v>367.2</v>
      </c>
      <c r="G44" s="143">
        <v>6.2619372442019099</v>
      </c>
      <c r="H44" s="388"/>
      <c r="I44" s="388"/>
      <c r="J44" s="388"/>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row>
    <row r="45" spans="1:217" ht="16.899999999999999" customHeight="1">
      <c r="A45" s="26"/>
      <c r="B45" s="117" t="s">
        <v>73</v>
      </c>
      <c r="C45" s="33" t="s">
        <v>74</v>
      </c>
      <c r="D45" s="142">
        <v>6749</v>
      </c>
      <c r="E45" s="142">
        <v>3078</v>
      </c>
      <c r="F45" s="142">
        <v>322.60000000000002</v>
      </c>
      <c r="G45" s="143">
        <v>4.7799674025781602</v>
      </c>
      <c r="H45" s="388"/>
      <c r="I45" s="388"/>
      <c r="J45" s="388"/>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row>
    <row r="46" spans="1:217" ht="16.899999999999999" customHeight="1">
      <c r="A46" s="26"/>
      <c r="B46" s="492" t="s">
        <v>75</v>
      </c>
      <c r="C46" s="118" t="s">
        <v>76</v>
      </c>
      <c r="D46" s="144">
        <v>4555</v>
      </c>
      <c r="E46" s="144">
        <v>4002.5</v>
      </c>
      <c r="F46" s="144">
        <v>1399.8</v>
      </c>
      <c r="G46" s="145">
        <v>30.731064763995608</v>
      </c>
      <c r="H46" s="388"/>
      <c r="I46" s="388"/>
      <c r="J46" s="388"/>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row>
    <row r="47" spans="1:217" ht="16.899999999999999" customHeight="1">
      <c r="A47" s="26"/>
      <c r="B47" s="493"/>
      <c r="C47" s="118" t="s">
        <v>77</v>
      </c>
      <c r="D47" s="144">
        <v>1480</v>
      </c>
      <c r="E47" s="144">
        <v>1060</v>
      </c>
      <c r="F47" s="144">
        <v>360.5</v>
      </c>
      <c r="G47" s="145">
        <v>24.358108108108109</v>
      </c>
      <c r="H47" s="388"/>
      <c r="I47" s="388"/>
      <c r="J47" s="388"/>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row>
    <row r="48" spans="1:217" ht="16.899999999999999" customHeight="1">
      <c r="A48" s="26"/>
      <c r="B48" s="494"/>
      <c r="C48" s="33" t="s">
        <v>34</v>
      </c>
      <c r="D48" s="142">
        <f t="shared" ref="D48:F48" si="6">SUM(D46:D47)</f>
        <v>6035</v>
      </c>
      <c r="E48" s="142">
        <f t="shared" si="6"/>
        <v>5062.5</v>
      </c>
      <c r="F48" s="142">
        <f t="shared" si="6"/>
        <v>1760.3</v>
      </c>
      <c r="G48" s="143">
        <f>F48/D48*100</f>
        <v>29.168185584092793</v>
      </c>
      <c r="H48" s="388"/>
      <c r="I48" s="388"/>
      <c r="J48" s="388"/>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row>
    <row r="49" spans="1:217" ht="16.899999999999999" customHeight="1">
      <c r="A49" s="26"/>
      <c r="B49" s="77" t="s">
        <v>78</v>
      </c>
      <c r="C49" s="33" t="s">
        <v>79</v>
      </c>
      <c r="D49" s="142">
        <v>4469</v>
      </c>
      <c r="E49" s="142">
        <v>2743.9</v>
      </c>
      <c r="F49" s="142">
        <v>351.1</v>
      </c>
      <c r="G49" s="143">
        <v>7.8563437010516894</v>
      </c>
      <c r="H49" s="388"/>
      <c r="I49" s="388"/>
      <c r="J49" s="388"/>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row>
    <row r="50" spans="1:217" ht="16.899999999999999" customHeight="1">
      <c r="A50" s="99"/>
      <c r="B50" s="77" t="s">
        <v>80</v>
      </c>
      <c r="C50" s="33" t="s">
        <v>81</v>
      </c>
      <c r="D50" s="142">
        <v>2526</v>
      </c>
      <c r="E50" s="142">
        <v>1416</v>
      </c>
      <c r="F50" s="142">
        <v>752.5</v>
      </c>
      <c r="G50" s="143">
        <v>29.790182106096598</v>
      </c>
      <c r="H50" s="388"/>
      <c r="I50" s="388"/>
      <c r="J50" s="388"/>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row>
    <row r="51" spans="1:217" ht="16.899999999999999" customHeight="1">
      <c r="A51" s="26"/>
      <c r="B51" s="117" t="s">
        <v>146</v>
      </c>
      <c r="C51" s="33" t="s">
        <v>83</v>
      </c>
      <c r="D51" s="142">
        <v>8241</v>
      </c>
      <c r="E51" s="142">
        <v>3615.8</v>
      </c>
      <c r="F51" s="142">
        <v>1089.9000000000001</v>
      </c>
      <c r="G51" s="143">
        <v>13.225336730979251</v>
      </c>
      <c r="H51" s="388"/>
      <c r="I51" s="388"/>
      <c r="J51" s="388"/>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row>
    <row r="52" spans="1:217" ht="16.899999999999999" customHeight="1">
      <c r="A52" s="26"/>
      <c r="B52" s="77" t="s">
        <v>84</v>
      </c>
      <c r="C52" s="33" t="s">
        <v>85</v>
      </c>
      <c r="D52" s="142">
        <v>1984</v>
      </c>
      <c r="E52" s="142">
        <v>1810</v>
      </c>
      <c r="F52" s="142">
        <v>121.1</v>
      </c>
      <c r="G52" s="143">
        <v>6.10383064516129</v>
      </c>
      <c r="H52" s="388"/>
      <c r="I52" s="388"/>
      <c r="J52" s="388"/>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row>
    <row r="53" spans="1:217" ht="16.899999999999999" customHeight="1">
      <c r="A53" s="26"/>
      <c r="B53" s="492" t="s">
        <v>86</v>
      </c>
      <c r="C53" s="118" t="s">
        <v>87</v>
      </c>
      <c r="D53" s="144">
        <v>2727</v>
      </c>
      <c r="E53" s="144">
        <v>2727</v>
      </c>
      <c r="F53" s="144">
        <v>271.89999999999998</v>
      </c>
      <c r="G53" s="145">
        <v>9.9706637330399701</v>
      </c>
      <c r="H53" s="388"/>
      <c r="I53" s="388"/>
      <c r="J53" s="388"/>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row>
    <row r="54" spans="1:217" ht="16.899999999999999" customHeight="1">
      <c r="A54" s="26"/>
      <c r="B54" s="493"/>
      <c r="C54" s="118" t="s">
        <v>152</v>
      </c>
      <c r="D54" s="144">
        <v>2488</v>
      </c>
      <c r="E54" s="144">
        <v>1072</v>
      </c>
      <c r="F54" s="144">
        <v>357.1</v>
      </c>
      <c r="G54" s="145">
        <v>14.352893890675242</v>
      </c>
      <c r="H54" s="388"/>
      <c r="I54" s="388"/>
      <c r="J54" s="388"/>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row>
    <row r="55" spans="1:217" ht="16.899999999999999" customHeight="1">
      <c r="A55" s="26"/>
      <c r="B55" s="494"/>
      <c r="C55" s="33" t="s">
        <v>34</v>
      </c>
      <c r="D55" s="142">
        <f t="shared" ref="D55:F55" si="7">SUM(D53:D54)</f>
        <v>5215</v>
      </c>
      <c r="E55" s="142">
        <f t="shared" si="7"/>
        <v>3799</v>
      </c>
      <c r="F55" s="142">
        <f t="shared" si="7"/>
        <v>629</v>
      </c>
      <c r="G55" s="143">
        <f>F55/D55*100</f>
        <v>12.061361457334611</v>
      </c>
      <c r="H55" s="388"/>
      <c r="I55" s="388"/>
      <c r="J55" s="388"/>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row>
    <row r="56" spans="1:217" ht="16.899999999999999" customHeight="1">
      <c r="A56" s="26"/>
      <c r="B56" s="492" t="s">
        <v>89</v>
      </c>
      <c r="C56" s="118" t="s">
        <v>90</v>
      </c>
      <c r="D56" s="146">
        <v>4097</v>
      </c>
      <c r="E56" s="146">
        <v>2333.3000000000002</v>
      </c>
      <c r="F56" s="146">
        <v>790.8</v>
      </c>
      <c r="G56" s="147">
        <v>19.301928240175737</v>
      </c>
      <c r="H56" s="388"/>
      <c r="I56" s="388"/>
      <c r="J56" s="388"/>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row>
    <row r="57" spans="1:217" ht="16.899999999999999" customHeight="1">
      <c r="A57" s="26"/>
      <c r="B57" s="493"/>
      <c r="C57" s="118" t="s">
        <v>91</v>
      </c>
      <c r="D57" s="146">
        <v>1773</v>
      </c>
      <c r="E57" s="146">
        <v>1291</v>
      </c>
      <c r="F57" s="146">
        <v>391.8</v>
      </c>
      <c r="G57" s="147">
        <v>22.098138747884942</v>
      </c>
      <c r="H57" s="388"/>
      <c r="I57" s="388"/>
      <c r="J57" s="388"/>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row>
    <row r="58" spans="1:217" ht="16.899999999999999" customHeight="1">
      <c r="A58" s="26"/>
      <c r="B58" s="494"/>
      <c r="C58" s="33" t="s">
        <v>34</v>
      </c>
      <c r="D58" s="142">
        <f t="shared" ref="D58:F58" si="8">SUM(D56:D57)</f>
        <v>5870</v>
      </c>
      <c r="E58" s="142">
        <f t="shared" si="8"/>
        <v>3624.3</v>
      </c>
      <c r="F58" s="142">
        <f t="shared" si="8"/>
        <v>1182.5999999999999</v>
      </c>
      <c r="G58" s="143">
        <f>F58/D58*100</f>
        <v>20.146507666098806</v>
      </c>
      <c r="H58" s="388"/>
      <c r="I58" s="388"/>
      <c r="J58" s="388"/>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row>
    <row r="59" spans="1:217" ht="16.899999999999999" customHeight="1">
      <c r="A59" s="26"/>
      <c r="B59" s="492" t="s">
        <v>92</v>
      </c>
      <c r="C59" s="118" t="s">
        <v>93</v>
      </c>
      <c r="D59" s="144">
        <v>3393</v>
      </c>
      <c r="E59" s="144">
        <v>1011.9</v>
      </c>
      <c r="F59" s="144">
        <v>50</v>
      </c>
      <c r="G59" s="145">
        <v>1.4736221632773356</v>
      </c>
      <c r="H59" s="388"/>
      <c r="I59" s="388"/>
      <c r="J59" s="388"/>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row>
    <row r="60" spans="1:217" ht="16.899999999999999" customHeight="1">
      <c r="A60" s="26"/>
      <c r="B60" s="493"/>
      <c r="C60" s="118" t="s">
        <v>94</v>
      </c>
      <c r="D60" s="144">
        <v>1595</v>
      </c>
      <c r="E60" s="144">
        <v>747.6</v>
      </c>
      <c r="F60" s="144">
        <v>353.4</v>
      </c>
      <c r="G60" s="145">
        <v>22.156739811912225</v>
      </c>
      <c r="H60" s="388"/>
      <c r="I60" s="388"/>
      <c r="J60" s="388"/>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row>
    <row r="61" spans="1:217" ht="16.899999999999999" customHeight="1">
      <c r="A61" s="26"/>
      <c r="B61" s="493"/>
      <c r="C61" s="118" t="s">
        <v>95</v>
      </c>
      <c r="D61" s="144">
        <v>3000</v>
      </c>
      <c r="E61" s="144">
        <v>694.01</v>
      </c>
      <c r="F61" s="144">
        <v>336</v>
      </c>
      <c r="G61" s="145">
        <v>11.200000000000001</v>
      </c>
      <c r="H61" s="388"/>
      <c r="I61" s="388"/>
      <c r="J61" s="388"/>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row>
    <row r="62" spans="1:217" ht="16.899999999999999" customHeight="1">
      <c r="A62" s="26"/>
      <c r="B62" s="494"/>
      <c r="C62" s="33" t="s">
        <v>34</v>
      </c>
      <c r="D62" s="142">
        <f t="shared" ref="D62:F62" si="9">SUM(D59:D61)</f>
        <v>7988</v>
      </c>
      <c r="E62" s="142">
        <f t="shared" si="9"/>
        <v>2453.5100000000002</v>
      </c>
      <c r="F62" s="142">
        <f t="shared" si="9"/>
        <v>739.4</v>
      </c>
      <c r="G62" s="143">
        <f>F62/D62*100</f>
        <v>9.2563845768652975</v>
      </c>
      <c r="H62" s="388"/>
      <c r="I62" s="388"/>
      <c r="J62" s="388"/>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row>
    <row r="63" spans="1:217" ht="16.899999999999999" customHeight="1">
      <c r="A63" s="26"/>
      <c r="B63" s="77" t="s">
        <v>96</v>
      </c>
      <c r="C63" s="58" t="s">
        <v>97</v>
      </c>
      <c r="D63" s="142">
        <v>6045</v>
      </c>
      <c r="E63" s="142">
        <v>660</v>
      </c>
      <c r="F63" s="142">
        <v>0</v>
      </c>
      <c r="G63" s="143">
        <v>0</v>
      </c>
      <c r="H63" s="388"/>
      <c r="I63" s="388"/>
      <c r="J63" s="388"/>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row>
    <row r="64" spans="1:217" ht="16.5" customHeight="1">
      <c r="A64" s="26"/>
      <c r="B64" s="499" t="s">
        <v>98</v>
      </c>
      <c r="C64" s="118" t="s">
        <v>99</v>
      </c>
      <c r="D64" s="144">
        <v>3403</v>
      </c>
      <c r="E64" s="144">
        <v>698.8</v>
      </c>
      <c r="F64" s="144">
        <v>0</v>
      </c>
      <c r="G64" s="145">
        <v>0</v>
      </c>
      <c r="H64" s="388"/>
      <c r="I64" s="388"/>
      <c r="J64" s="388"/>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row>
    <row r="65" spans="1:217" ht="16.899999999999999" customHeight="1">
      <c r="A65" s="26"/>
      <c r="B65" s="500"/>
      <c r="C65" s="118" t="s">
        <v>100</v>
      </c>
      <c r="D65" s="144">
        <v>1554</v>
      </c>
      <c r="E65" s="144">
        <v>240.9</v>
      </c>
      <c r="F65" s="144">
        <v>0</v>
      </c>
      <c r="G65" s="145">
        <v>0</v>
      </c>
      <c r="H65" s="388"/>
      <c r="I65" s="388"/>
      <c r="J65" s="388"/>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row>
    <row r="66" spans="1:217" ht="16.899999999999999" customHeight="1">
      <c r="A66" s="26"/>
      <c r="B66" s="500"/>
      <c r="C66" s="118" t="s">
        <v>101</v>
      </c>
      <c r="D66" s="144">
        <v>2571</v>
      </c>
      <c r="E66" s="144">
        <v>244.5</v>
      </c>
      <c r="F66" s="144">
        <v>0</v>
      </c>
      <c r="G66" s="145">
        <v>0</v>
      </c>
      <c r="H66" s="388"/>
      <c r="I66" s="388"/>
      <c r="J66" s="388"/>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row>
    <row r="67" spans="1:217" ht="16.899999999999999" customHeight="1">
      <c r="A67" s="26"/>
      <c r="B67" s="501"/>
      <c r="C67" s="33" t="s">
        <v>34</v>
      </c>
      <c r="D67" s="142">
        <f t="shared" ref="D67:F67" si="10">SUM(D64:D66)</f>
        <v>7528</v>
      </c>
      <c r="E67" s="142">
        <f t="shared" si="10"/>
        <v>1184.1999999999998</v>
      </c>
      <c r="F67" s="142">
        <f t="shared" si="10"/>
        <v>0</v>
      </c>
      <c r="G67" s="143">
        <f>F67/D67*100</f>
        <v>0</v>
      </c>
      <c r="H67" s="388"/>
      <c r="I67" s="388"/>
      <c r="J67" s="388"/>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row>
    <row r="68" spans="1:217" ht="16.899999999999999" customHeight="1">
      <c r="A68" s="59"/>
      <c r="B68" s="120" t="s">
        <v>102</v>
      </c>
      <c r="C68" s="50" t="s">
        <v>103</v>
      </c>
      <c r="D68" s="142">
        <v>5577</v>
      </c>
      <c r="E68" s="142">
        <v>0</v>
      </c>
      <c r="F68" s="142">
        <v>0</v>
      </c>
      <c r="G68" s="143">
        <v>0</v>
      </c>
      <c r="H68" s="388"/>
      <c r="I68" s="388"/>
      <c r="J68" s="388"/>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row>
    <row r="69" spans="1:217" ht="16.899999999999999" customHeight="1" thickBot="1">
      <c r="A69" s="26"/>
      <c r="B69" s="457" t="s">
        <v>153</v>
      </c>
      <c r="C69" s="458"/>
      <c r="D69" s="148">
        <f t="shared" ref="D69:F69" si="11">SUM(D33:D37,D42:D45,D48:D52,D55,D58,D62:D63,D67:D68)</f>
        <v>142377</v>
      </c>
      <c r="E69" s="148">
        <f t="shared" si="11"/>
        <v>49766.790000000008</v>
      </c>
      <c r="F69" s="148">
        <f t="shared" si="11"/>
        <v>11750.900000000001</v>
      </c>
      <c r="G69" s="149">
        <f>F69/D69*100</f>
        <v>8.2533695751420542</v>
      </c>
      <c r="H69" s="388"/>
      <c r="I69" s="388"/>
      <c r="J69" s="388"/>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row>
    <row r="70" spans="1:217" ht="16.899999999999999" customHeight="1">
      <c r="A70" s="26"/>
      <c r="B70" s="121" t="s">
        <v>105</v>
      </c>
      <c r="C70" s="62" t="s">
        <v>106</v>
      </c>
      <c r="D70" s="152">
        <v>15988</v>
      </c>
      <c r="E70" s="152">
        <v>5265.6</v>
      </c>
      <c r="F70" s="152">
        <v>1134.3200000000002</v>
      </c>
      <c r="G70" s="153">
        <v>7.0948211158368784</v>
      </c>
      <c r="H70" s="388"/>
      <c r="I70" s="388"/>
      <c r="J70" s="388"/>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row>
    <row r="71" spans="1:217" ht="16.899999999999999" customHeight="1">
      <c r="A71" s="99"/>
      <c r="B71" s="122"/>
      <c r="C71" s="43" t="s">
        <v>154</v>
      </c>
      <c r="D71" s="146">
        <v>7378</v>
      </c>
      <c r="E71" s="146">
        <v>1191</v>
      </c>
      <c r="F71" s="146">
        <v>950</v>
      </c>
      <c r="G71" s="147">
        <v>12.876118189211169</v>
      </c>
      <c r="H71" s="388"/>
      <c r="I71" s="388"/>
      <c r="J71" s="388"/>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row>
    <row r="72" spans="1:217" ht="16.899999999999999" customHeight="1">
      <c r="A72" s="26"/>
      <c r="B72" s="117" t="s">
        <v>108</v>
      </c>
      <c r="C72" s="33" t="s">
        <v>155</v>
      </c>
      <c r="D72" s="142"/>
      <c r="E72" s="142"/>
      <c r="F72" s="142"/>
      <c r="G72" s="143"/>
      <c r="H72" s="388"/>
      <c r="I72" s="388"/>
      <c r="J72" s="388"/>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row>
    <row r="73" spans="1:217" ht="16.899999999999999" customHeight="1">
      <c r="A73" s="99"/>
      <c r="B73" s="122"/>
      <c r="C73" s="43" t="s">
        <v>156</v>
      </c>
      <c r="D73" s="146">
        <v>13837</v>
      </c>
      <c r="E73" s="146">
        <v>3411.7</v>
      </c>
      <c r="F73" s="146">
        <v>931.30000000000007</v>
      </c>
      <c r="G73" s="147">
        <v>6.7305051673050524</v>
      </c>
      <c r="H73" s="388"/>
      <c r="I73" s="388"/>
      <c r="J73" s="388"/>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row>
    <row r="74" spans="1:217" ht="16.899999999999999" customHeight="1">
      <c r="A74" s="26"/>
      <c r="B74" s="117" t="s">
        <v>111</v>
      </c>
      <c r="C74" s="56" t="s">
        <v>157</v>
      </c>
      <c r="D74" s="142"/>
      <c r="E74" s="142"/>
      <c r="F74" s="142"/>
      <c r="G74" s="143"/>
      <c r="H74" s="388"/>
      <c r="I74" s="388"/>
      <c r="J74" s="388"/>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row>
    <row r="75" spans="1:217" ht="16.899999999999999" customHeight="1">
      <c r="A75" s="26"/>
      <c r="B75" s="492" t="s">
        <v>113</v>
      </c>
      <c r="C75" s="127" t="s">
        <v>158</v>
      </c>
      <c r="D75" s="144"/>
      <c r="E75" s="144"/>
      <c r="F75" s="144"/>
      <c r="G75" s="145"/>
      <c r="H75" s="388"/>
      <c r="I75" s="388"/>
      <c r="J75" s="388"/>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row>
    <row r="76" spans="1:217" ht="16.899999999999999" customHeight="1">
      <c r="A76" s="26"/>
      <c r="B76" s="493"/>
      <c r="C76" s="128" t="s">
        <v>115</v>
      </c>
      <c r="D76" s="144">
        <v>3348</v>
      </c>
      <c r="E76" s="144">
        <v>156</v>
      </c>
      <c r="F76" s="144">
        <v>0</v>
      </c>
      <c r="G76" s="145">
        <v>0</v>
      </c>
      <c r="H76" s="388"/>
      <c r="I76" s="388"/>
      <c r="J76" s="388"/>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row>
    <row r="77" spans="1:217" ht="16.899999999999999" customHeight="1">
      <c r="A77" s="26"/>
      <c r="B77" s="493"/>
      <c r="C77" s="129" t="s">
        <v>116</v>
      </c>
      <c r="D77" s="144">
        <v>2317</v>
      </c>
      <c r="E77" s="144">
        <v>0</v>
      </c>
      <c r="F77" s="144">
        <v>0</v>
      </c>
      <c r="G77" s="145">
        <v>0</v>
      </c>
      <c r="H77" s="388"/>
      <c r="I77" s="388"/>
      <c r="J77" s="388"/>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row>
    <row r="78" spans="1:217" ht="16.899999999999999" customHeight="1">
      <c r="A78" s="26"/>
      <c r="B78" s="493"/>
      <c r="C78" s="128" t="s">
        <v>117</v>
      </c>
      <c r="D78" s="144">
        <v>2921</v>
      </c>
      <c r="E78" s="144">
        <v>1010</v>
      </c>
      <c r="F78" s="144">
        <v>24.1</v>
      </c>
      <c r="G78" s="145">
        <v>0.82505991098938725</v>
      </c>
      <c r="H78" s="388"/>
      <c r="I78" s="388"/>
      <c r="J78" s="388"/>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row>
    <row r="79" spans="1:217" ht="16.899999999999999" customHeight="1">
      <c r="A79" s="26"/>
      <c r="B79" s="494"/>
      <c r="C79" s="33" t="s">
        <v>34</v>
      </c>
      <c r="D79" s="142">
        <f t="shared" ref="D79:F79" si="12">SUM(D75:D78)</f>
        <v>8586</v>
      </c>
      <c r="E79" s="142">
        <f t="shared" si="12"/>
        <v>1166</v>
      </c>
      <c r="F79" s="142">
        <f t="shared" si="12"/>
        <v>24.1</v>
      </c>
      <c r="G79" s="143">
        <f>F79/D79*100</f>
        <v>0.28068949452597253</v>
      </c>
      <c r="H79" s="388"/>
      <c r="I79" s="388"/>
      <c r="J79" s="388"/>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row>
    <row r="80" spans="1:217" ht="16.899999999999999" customHeight="1">
      <c r="A80" s="26"/>
      <c r="B80" s="492" t="s">
        <v>118</v>
      </c>
      <c r="C80" s="127" t="s">
        <v>159</v>
      </c>
      <c r="D80" s="144"/>
      <c r="E80" s="144"/>
      <c r="F80" s="144"/>
      <c r="G80" s="145"/>
      <c r="H80" s="388"/>
      <c r="I80" s="388"/>
      <c r="J80" s="388"/>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row>
    <row r="81" spans="1:217" ht="16.899999999999999" customHeight="1">
      <c r="A81" s="26"/>
      <c r="B81" s="493"/>
      <c r="C81" s="118" t="s">
        <v>120</v>
      </c>
      <c r="D81" s="144">
        <v>6417</v>
      </c>
      <c r="E81" s="144">
        <v>712.8</v>
      </c>
      <c r="F81" s="144">
        <v>45.7</v>
      </c>
      <c r="G81" s="145">
        <v>0.7121707963222691</v>
      </c>
      <c r="H81" s="388"/>
      <c r="I81" s="388"/>
      <c r="J81" s="388"/>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row>
    <row r="82" spans="1:217" ht="16.899999999999999" customHeight="1">
      <c r="A82" s="26"/>
      <c r="B82" s="494"/>
      <c r="C82" s="50" t="s">
        <v>34</v>
      </c>
      <c r="D82" s="142">
        <f t="shared" ref="D82:F82" si="13">SUM(D80:D81)</f>
        <v>6417</v>
      </c>
      <c r="E82" s="142">
        <f t="shared" si="13"/>
        <v>712.8</v>
      </c>
      <c r="F82" s="142">
        <f t="shared" si="13"/>
        <v>45.7</v>
      </c>
      <c r="G82" s="143">
        <f>F82/D82*100</f>
        <v>0.7121707963222691</v>
      </c>
      <c r="H82" s="388"/>
      <c r="I82" s="388"/>
      <c r="J82" s="388"/>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row>
    <row r="83" spans="1:217" ht="16.899999999999999" customHeight="1" thickBot="1">
      <c r="A83" s="26"/>
      <c r="B83" s="457" t="s">
        <v>121</v>
      </c>
      <c r="C83" s="458"/>
      <c r="D83" s="148">
        <f>SUM(D70,D71,D73,D79,D82)</f>
        <v>52206</v>
      </c>
      <c r="E83" s="148">
        <f t="shared" ref="E83:F83" si="14">SUM(E70,E71,E73,E79,E82)</f>
        <v>11747.099999999999</v>
      </c>
      <c r="F83" s="148">
        <f t="shared" si="14"/>
        <v>3085.42</v>
      </c>
      <c r="G83" s="149">
        <f>F83/D83*100</f>
        <v>5.9100869631843089</v>
      </c>
      <c r="H83" s="388"/>
      <c r="I83" s="388"/>
      <c r="J83" s="388"/>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row>
    <row r="84" spans="1:217" ht="16.899999999999999" customHeight="1">
      <c r="A84" s="26"/>
      <c r="B84" s="495" t="s">
        <v>122</v>
      </c>
      <c r="C84" s="118" t="s">
        <v>123</v>
      </c>
      <c r="D84" s="146">
        <v>6635</v>
      </c>
      <c r="E84" s="146">
        <v>1438</v>
      </c>
      <c r="F84" s="146">
        <v>447.1</v>
      </c>
      <c r="G84" s="147">
        <v>6.7385079125847778</v>
      </c>
      <c r="H84" s="388"/>
      <c r="I84" s="388"/>
      <c r="J84" s="388"/>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row>
    <row r="85" spans="1:217" ht="16.899999999999999" customHeight="1">
      <c r="A85" s="26"/>
      <c r="B85" s="493"/>
      <c r="C85" s="118" t="s">
        <v>124</v>
      </c>
      <c r="D85" s="144">
        <v>789</v>
      </c>
      <c r="E85" s="144">
        <v>0</v>
      </c>
      <c r="F85" s="144">
        <v>0</v>
      </c>
      <c r="G85" s="145">
        <v>0</v>
      </c>
      <c r="H85" s="388"/>
      <c r="I85" s="388"/>
      <c r="J85" s="388"/>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row>
    <row r="86" spans="1:217" ht="16.899999999999999" customHeight="1">
      <c r="A86" s="26"/>
      <c r="B86" s="493"/>
      <c r="C86" s="128" t="s">
        <v>125</v>
      </c>
      <c r="D86" s="144">
        <v>358</v>
      </c>
      <c r="E86" s="144">
        <v>227.5</v>
      </c>
      <c r="F86" s="144">
        <v>0</v>
      </c>
      <c r="G86" s="145">
        <v>0</v>
      </c>
      <c r="H86" s="388"/>
      <c r="I86" s="388"/>
      <c r="J86" s="388"/>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row>
    <row r="87" spans="1:217" ht="16.899999999999999" customHeight="1">
      <c r="A87" s="26"/>
      <c r="B87" s="494"/>
      <c r="C87" s="33" t="s">
        <v>34</v>
      </c>
      <c r="D87" s="142">
        <f t="shared" ref="D87:F87" si="15">SUM(D84:D86)</f>
        <v>7782</v>
      </c>
      <c r="E87" s="142">
        <f t="shared" si="15"/>
        <v>1665.5</v>
      </c>
      <c r="F87" s="142">
        <f t="shared" si="15"/>
        <v>447.1</v>
      </c>
      <c r="G87" s="143">
        <f>F87/D87*100</f>
        <v>5.7453096890259578</v>
      </c>
      <c r="H87" s="388"/>
      <c r="I87" s="388"/>
      <c r="J87" s="388"/>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row>
    <row r="88" spans="1:217" ht="16.899999999999999" customHeight="1">
      <c r="A88" s="26"/>
      <c r="B88" s="130" t="s">
        <v>126</v>
      </c>
      <c r="C88" s="76" t="s">
        <v>127</v>
      </c>
      <c r="D88" s="142">
        <v>4068</v>
      </c>
      <c r="E88" s="142">
        <v>0</v>
      </c>
      <c r="F88" s="142">
        <v>0</v>
      </c>
      <c r="G88" s="143">
        <v>0</v>
      </c>
      <c r="H88" s="388"/>
      <c r="I88" s="388"/>
      <c r="J88" s="388"/>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row>
    <row r="89" spans="1:217" ht="16.5" customHeight="1" thickBot="1">
      <c r="A89" s="26"/>
      <c r="B89" s="457" t="s">
        <v>128</v>
      </c>
      <c r="C89" s="458"/>
      <c r="D89" s="148">
        <f t="shared" ref="D89:F89" si="16">SUM(D87:D88)</f>
        <v>11850</v>
      </c>
      <c r="E89" s="148">
        <f t="shared" si="16"/>
        <v>1665.5</v>
      </c>
      <c r="F89" s="148">
        <f t="shared" si="16"/>
        <v>447.1</v>
      </c>
      <c r="G89" s="149">
        <f>F89/D89*100</f>
        <v>3.7729957805907177</v>
      </c>
      <c r="H89" s="388"/>
      <c r="I89" s="388"/>
      <c r="J89" s="388"/>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row>
    <row r="90" spans="1:217" ht="16.899999999999999" customHeight="1">
      <c r="A90" s="26"/>
      <c r="B90" s="77"/>
      <c r="C90" s="118" t="s">
        <v>129</v>
      </c>
      <c r="D90" s="146">
        <v>0</v>
      </c>
      <c r="E90" s="146">
        <v>279.39999999999998</v>
      </c>
      <c r="F90" s="146">
        <v>0</v>
      </c>
      <c r="G90" s="147">
        <v>0</v>
      </c>
      <c r="H90" s="388"/>
      <c r="I90" s="388"/>
      <c r="J90" s="388"/>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row>
    <row r="91" spans="1:217" ht="16.899999999999999" customHeight="1" thickBot="1">
      <c r="A91" s="26"/>
      <c r="B91" s="77"/>
      <c r="C91" s="118" t="s">
        <v>130</v>
      </c>
      <c r="D91" s="154">
        <v>0</v>
      </c>
      <c r="E91" s="154">
        <v>0</v>
      </c>
      <c r="F91" s="154">
        <v>0</v>
      </c>
      <c r="G91" s="155">
        <v>0</v>
      </c>
      <c r="H91" s="388"/>
      <c r="I91" s="388"/>
      <c r="J91" s="388"/>
      <c r="K91" s="13"/>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row>
    <row r="92" spans="1:217" s="157" customFormat="1" ht="16.899999999999999" customHeight="1" thickTop="1">
      <c r="A92" s="26"/>
      <c r="B92" s="449" t="s">
        <v>131</v>
      </c>
      <c r="C92" s="450"/>
      <c r="D92" s="146"/>
      <c r="E92" s="146"/>
      <c r="F92" s="146"/>
      <c r="G92" s="147"/>
      <c r="H92" s="416"/>
      <c r="I92" s="416"/>
      <c r="J92" s="4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c r="CF92" s="156"/>
      <c r="CG92" s="156"/>
      <c r="CH92" s="156"/>
      <c r="CI92" s="156"/>
      <c r="CJ92" s="156"/>
      <c r="CK92" s="156"/>
      <c r="CL92" s="156"/>
      <c r="CM92" s="156"/>
      <c r="CN92" s="156"/>
      <c r="CO92" s="156"/>
      <c r="CP92" s="156"/>
      <c r="CQ92" s="156"/>
      <c r="CR92" s="156"/>
      <c r="CS92" s="156"/>
      <c r="CT92" s="156"/>
      <c r="CU92" s="156"/>
      <c r="CV92" s="156"/>
      <c r="CW92" s="156"/>
      <c r="CX92" s="156"/>
      <c r="CY92" s="156"/>
      <c r="CZ92" s="156"/>
      <c r="DA92" s="156"/>
      <c r="DB92" s="156"/>
      <c r="DC92" s="156"/>
      <c r="DD92" s="156"/>
      <c r="DE92" s="156"/>
      <c r="DF92" s="156"/>
      <c r="DG92" s="156"/>
      <c r="DH92" s="156"/>
      <c r="DI92" s="156"/>
      <c r="DJ92" s="156"/>
      <c r="DK92" s="156"/>
      <c r="DL92" s="156"/>
      <c r="DM92" s="156"/>
      <c r="DN92" s="156"/>
      <c r="DO92" s="156"/>
      <c r="DP92" s="156"/>
      <c r="DQ92" s="156"/>
      <c r="DR92" s="156"/>
      <c r="DS92" s="156"/>
      <c r="DT92" s="156"/>
      <c r="DU92" s="156"/>
      <c r="DV92" s="156"/>
      <c r="DW92" s="156"/>
      <c r="DX92" s="156"/>
      <c r="DY92" s="156"/>
      <c r="DZ92" s="156"/>
      <c r="EA92" s="156"/>
      <c r="EB92" s="156"/>
      <c r="EC92" s="156"/>
      <c r="ED92" s="156"/>
      <c r="EE92" s="156"/>
      <c r="EF92" s="156"/>
      <c r="EG92" s="156"/>
      <c r="EH92" s="156"/>
      <c r="EI92" s="156"/>
      <c r="EJ92" s="156"/>
      <c r="EK92" s="156"/>
      <c r="EL92" s="156"/>
      <c r="EM92" s="156"/>
      <c r="EN92" s="156"/>
      <c r="EO92" s="156"/>
      <c r="EP92" s="156"/>
      <c r="EQ92" s="156"/>
      <c r="ER92" s="156"/>
      <c r="ES92" s="156"/>
      <c r="ET92" s="156"/>
      <c r="EU92" s="156"/>
      <c r="EV92" s="156"/>
      <c r="EW92" s="156"/>
      <c r="EX92" s="156"/>
      <c r="EY92" s="156"/>
      <c r="EZ92" s="156"/>
      <c r="FA92" s="156"/>
      <c r="FB92" s="156"/>
      <c r="FC92" s="156"/>
      <c r="FD92" s="156"/>
      <c r="FE92" s="156"/>
      <c r="FF92" s="156"/>
      <c r="FG92" s="156"/>
      <c r="FH92" s="156"/>
      <c r="FI92" s="156"/>
      <c r="FJ92" s="156"/>
      <c r="FK92" s="156"/>
      <c r="FL92" s="156"/>
      <c r="FM92" s="156"/>
      <c r="FN92" s="156"/>
      <c r="FO92" s="156"/>
      <c r="FP92" s="156"/>
      <c r="FQ92" s="156"/>
      <c r="FR92" s="156"/>
      <c r="FS92" s="156"/>
      <c r="FT92" s="156"/>
      <c r="FU92" s="156"/>
      <c r="FV92" s="156"/>
      <c r="FW92" s="156"/>
      <c r="FX92" s="156"/>
      <c r="FY92" s="156"/>
      <c r="FZ92" s="156"/>
      <c r="GA92" s="156"/>
      <c r="GB92" s="156"/>
      <c r="GC92" s="156"/>
      <c r="GD92" s="156"/>
      <c r="GE92" s="156"/>
      <c r="GF92" s="156"/>
      <c r="GG92" s="156"/>
      <c r="GH92" s="156"/>
      <c r="GI92" s="156"/>
      <c r="GJ92" s="156"/>
      <c r="GK92" s="156"/>
      <c r="GL92" s="156"/>
      <c r="GM92" s="156"/>
      <c r="GN92" s="156"/>
      <c r="GO92" s="156"/>
      <c r="GP92" s="156"/>
      <c r="GQ92" s="156"/>
      <c r="GR92" s="156"/>
      <c r="GS92" s="156"/>
      <c r="GT92" s="156"/>
      <c r="GU92" s="156"/>
      <c r="GV92" s="156"/>
      <c r="GW92" s="156"/>
      <c r="GX92" s="156"/>
      <c r="GY92" s="156"/>
      <c r="GZ92" s="156"/>
      <c r="HA92" s="156"/>
      <c r="HB92" s="156"/>
      <c r="HC92" s="156"/>
      <c r="HD92" s="156"/>
      <c r="HE92" s="156"/>
      <c r="HF92" s="156"/>
      <c r="HG92" s="156"/>
      <c r="HH92" s="156"/>
      <c r="HI92" s="156"/>
    </row>
    <row r="93" spans="1:217" s="157" customFormat="1" ht="16.899999999999999" customHeight="1">
      <c r="A93" s="26"/>
      <c r="B93" s="451" t="s">
        <v>132</v>
      </c>
      <c r="C93" s="452"/>
      <c r="D93" s="144"/>
      <c r="E93" s="144"/>
      <c r="F93" s="144"/>
      <c r="G93" s="145"/>
      <c r="H93" s="416"/>
      <c r="I93" s="416"/>
      <c r="J93" s="4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c r="CF93" s="156"/>
      <c r="CG93" s="156"/>
      <c r="CH93" s="156"/>
      <c r="CI93" s="156"/>
      <c r="CJ93" s="156"/>
      <c r="CK93" s="156"/>
      <c r="CL93" s="156"/>
      <c r="CM93" s="156"/>
      <c r="CN93" s="156"/>
      <c r="CO93" s="156"/>
      <c r="CP93" s="156"/>
      <c r="CQ93" s="156"/>
      <c r="CR93" s="156"/>
      <c r="CS93" s="156"/>
      <c r="CT93" s="156"/>
      <c r="CU93" s="156"/>
      <c r="CV93" s="156"/>
      <c r="CW93" s="156"/>
      <c r="CX93" s="156"/>
      <c r="CY93" s="156"/>
      <c r="CZ93" s="156"/>
      <c r="DA93" s="156"/>
      <c r="DB93" s="156"/>
      <c r="DC93" s="156"/>
      <c r="DD93" s="156"/>
      <c r="DE93" s="156"/>
      <c r="DF93" s="156"/>
      <c r="DG93" s="156"/>
      <c r="DH93" s="156"/>
      <c r="DI93" s="156"/>
      <c r="DJ93" s="156"/>
      <c r="DK93" s="156"/>
      <c r="DL93" s="156"/>
      <c r="DM93" s="156"/>
      <c r="DN93" s="156"/>
      <c r="DO93" s="156"/>
      <c r="DP93" s="156"/>
      <c r="DQ93" s="156"/>
      <c r="DR93" s="156"/>
      <c r="DS93" s="156"/>
      <c r="DT93" s="156"/>
      <c r="DU93" s="156"/>
      <c r="DV93" s="156"/>
      <c r="DW93" s="156"/>
      <c r="DX93" s="156"/>
      <c r="DY93" s="156"/>
      <c r="DZ93" s="156"/>
      <c r="EA93" s="156"/>
      <c r="EB93" s="156"/>
      <c r="EC93" s="156"/>
      <c r="ED93" s="156"/>
      <c r="EE93" s="156"/>
      <c r="EF93" s="156"/>
      <c r="EG93" s="156"/>
      <c r="EH93" s="156"/>
      <c r="EI93" s="156"/>
      <c r="EJ93" s="156"/>
      <c r="EK93" s="156"/>
      <c r="EL93" s="156"/>
      <c r="EM93" s="156"/>
      <c r="EN93" s="156"/>
      <c r="EO93" s="156"/>
      <c r="EP93" s="156"/>
      <c r="EQ93" s="156"/>
      <c r="ER93" s="156"/>
      <c r="ES93" s="156"/>
      <c r="ET93" s="156"/>
      <c r="EU93" s="156"/>
      <c r="EV93" s="156"/>
      <c r="EW93" s="156"/>
      <c r="EX93" s="156"/>
      <c r="EY93" s="156"/>
      <c r="EZ93" s="156"/>
      <c r="FA93" s="156"/>
      <c r="FB93" s="156"/>
      <c r="FC93" s="156"/>
      <c r="FD93" s="156"/>
      <c r="FE93" s="156"/>
      <c r="FF93" s="156"/>
      <c r="FG93" s="156"/>
      <c r="FH93" s="156"/>
      <c r="FI93" s="156"/>
      <c r="FJ93" s="156"/>
      <c r="FK93" s="156"/>
      <c r="FL93" s="156"/>
      <c r="FM93" s="156"/>
      <c r="FN93" s="156"/>
      <c r="FO93" s="156"/>
      <c r="FP93" s="156"/>
      <c r="FQ93" s="156"/>
      <c r="FR93" s="156"/>
      <c r="FS93" s="156"/>
      <c r="FT93" s="156"/>
      <c r="FU93" s="156"/>
      <c r="FV93" s="156"/>
      <c r="FW93" s="156"/>
      <c r="FX93" s="156"/>
      <c r="FY93" s="156"/>
      <c r="FZ93" s="156"/>
      <c r="GA93" s="156"/>
      <c r="GB93" s="156"/>
      <c r="GC93" s="156"/>
      <c r="GD93" s="156"/>
      <c r="GE93" s="156"/>
      <c r="GF93" s="156"/>
      <c r="GG93" s="156"/>
      <c r="GH93" s="156"/>
      <c r="GI93" s="156"/>
      <c r="GJ93" s="156"/>
      <c r="GK93" s="156"/>
      <c r="GL93" s="156"/>
      <c r="GM93" s="156"/>
      <c r="GN93" s="156"/>
      <c r="GO93" s="156"/>
      <c r="GP93" s="156"/>
      <c r="GQ93" s="156"/>
      <c r="GR93" s="156"/>
      <c r="GS93" s="156"/>
      <c r="GT93" s="156"/>
      <c r="GU93" s="156"/>
      <c r="GV93" s="156"/>
      <c r="GW93" s="156"/>
      <c r="GX93" s="156"/>
      <c r="GY93" s="156"/>
      <c r="GZ93" s="156"/>
      <c r="HA93" s="156"/>
      <c r="HB93" s="156"/>
      <c r="HC93" s="156"/>
      <c r="HD93" s="156"/>
      <c r="HE93" s="156"/>
      <c r="HF93" s="156"/>
      <c r="HG93" s="156"/>
      <c r="HH93" s="156"/>
      <c r="HI93" s="156"/>
    </row>
    <row r="94" spans="1:217" s="157" customFormat="1" ht="16.899999999999999" customHeight="1">
      <c r="A94" s="26"/>
      <c r="B94" s="453" t="s">
        <v>133</v>
      </c>
      <c r="C94" s="454"/>
      <c r="D94" s="144"/>
      <c r="E94" s="144"/>
      <c r="F94" s="144"/>
      <c r="G94" s="145"/>
      <c r="H94" s="416"/>
      <c r="I94" s="416"/>
      <c r="J94" s="4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row>
    <row r="95" spans="1:217" s="157" customFormat="1" ht="16.899999999999999" customHeight="1" thickBot="1">
      <c r="A95" s="26"/>
      <c r="B95" s="455" t="s">
        <v>134</v>
      </c>
      <c r="C95" s="456"/>
      <c r="D95" s="158">
        <f>SUM(D29,D69,D83,D89:D91)</f>
        <v>279978</v>
      </c>
      <c r="E95" s="158">
        <f t="shared" ref="E95:F95" si="17">SUM(E29,E69,E83,E89:E91)</f>
        <v>117540.29000000001</v>
      </c>
      <c r="F95" s="158">
        <f t="shared" si="17"/>
        <v>33170.210000000006</v>
      </c>
      <c r="G95" s="159">
        <f>F95/D95*100</f>
        <v>11.847434441277532</v>
      </c>
      <c r="H95" s="416"/>
      <c r="I95" s="416"/>
      <c r="J95" s="4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row>
    <row r="96" spans="1:217" ht="16.899999999999999" customHeight="1">
      <c r="A96" s="26"/>
      <c r="B96" s="86" t="s">
        <v>135</v>
      </c>
      <c r="D96" s="258"/>
      <c r="E96" s="269"/>
      <c r="F96" s="269"/>
      <c r="G96" s="88"/>
      <c r="H96" s="392"/>
      <c r="I96" s="392"/>
      <c r="J96" s="392"/>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row>
    <row r="97" spans="1:217" ht="16.899999999999999" customHeight="1">
      <c r="A97" s="26"/>
      <c r="B97" s="86" t="s">
        <v>160</v>
      </c>
      <c r="D97" s="258"/>
      <c r="E97" s="269"/>
      <c r="F97" s="269"/>
      <c r="G97" s="88"/>
      <c r="H97" s="392"/>
      <c r="I97" s="392"/>
      <c r="J97" s="392"/>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row>
    <row r="98" spans="1:217" ht="16.899999999999999" customHeight="1">
      <c r="A98" s="26"/>
      <c r="B98" s="96" t="s">
        <v>161</v>
      </c>
      <c r="D98" s="258"/>
      <c r="E98" s="269"/>
      <c r="F98" s="269"/>
      <c r="G98" s="88"/>
      <c r="H98" s="392"/>
      <c r="I98" s="392"/>
      <c r="J98" s="392"/>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row>
    <row r="99" spans="1:217" ht="16.899999999999999" customHeight="1">
      <c r="A99" s="26"/>
      <c r="B99" s="96" t="s">
        <v>162</v>
      </c>
      <c r="D99" s="258"/>
      <c r="E99" s="269"/>
      <c r="F99" s="269"/>
      <c r="G99" s="88"/>
      <c r="H99" s="392"/>
      <c r="I99" s="392"/>
      <c r="J99" s="392"/>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row>
    <row r="100" spans="1:217" ht="16.899999999999999" customHeight="1">
      <c r="A100" s="26"/>
      <c r="B100" s="96" t="s">
        <v>163</v>
      </c>
      <c r="D100" s="258"/>
      <c r="E100" s="269"/>
      <c r="F100" s="269"/>
      <c r="G100" s="88"/>
      <c r="H100" s="392"/>
      <c r="I100" s="392"/>
      <c r="J100" s="392"/>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row>
    <row r="101" spans="1:217" ht="16.899999999999999" customHeight="1">
      <c r="A101" s="26"/>
      <c r="B101" s="96" t="s">
        <v>164</v>
      </c>
      <c r="D101" s="258"/>
      <c r="E101" s="269"/>
      <c r="F101" s="269"/>
      <c r="G101" s="88"/>
      <c r="H101" s="392"/>
      <c r="I101" s="392"/>
      <c r="J101" s="392"/>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row>
    <row r="102" spans="1:217" ht="16.899999999999999" customHeight="1">
      <c r="A102" s="26"/>
      <c r="D102" s="258"/>
      <c r="E102" s="269"/>
      <c r="F102" s="269"/>
      <c r="G102" s="88"/>
      <c r="H102" s="392"/>
      <c r="I102" s="392"/>
      <c r="J102" s="392"/>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row>
    <row r="103" spans="1:217" ht="16.899999999999999" customHeight="1">
      <c r="A103" s="26"/>
      <c r="D103" s="259"/>
      <c r="E103" s="269"/>
      <c r="F103" s="269"/>
      <c r="G103" s="88"/>
      <c r="H103" s="392"/>
      <c r="I103" s="392"/>
      <c r="J103" s="392"/>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row>
    <row r="104" spans="1:217">
      <c r="H104" s="356"/>
      <c r="I104" s="356"/>
      <c r="J104" s="356"/>
    </row>
    <row r="105" spans="1:217">
      <c r="H105" s="356"/>
      <c r="I105" s="356"/>
      <c r="J105" s="356"/>
    </row>
    <row r="106" spans="1:217">
      <c r="H106" s="356"/>
      <c r="I106" s="356"/>
      <c r="J106" s="356"/>
    </row>
    <row r="107" spans="1:217">
      <c r="H107" s="356"/>
      <c r="I107" s="356"/>
      <c r="J107" s="356"/>
    </row>
    <row r="108" spans="1:217">
      <c r="H108" s="356"/>
      <c r="I108" s="356"/>
      <c r="J108" s="356"/>
    </row>
    <row r="109" spans="1:217">
      <c r="H109" s="356"/>
      <c r="I109" s="356"/>
      <c r="J109" s="356"/>
    </row>
    <row r="110" spans="1:217">
      <c r="H110" s="356"/>
      <c r="I110" s="356"/>
      <c r="J110" s="356"/>
    </row>
    <row r="111" spans="1:217" s="8" customFormat="1">
      <c r="A111" s="1"/>
      <c r="B111" s="26"/>
      <c r="C111" s="26"/>
      <c r="D111" s="260"/>
      <c r="E111" s="260"/>
      <c r="F111" s="260"/>
      <c r="G111" s="4"/>
      <c r="H111" s="356"/>
      <c r="I111" s="356"/>
      <c r="J111" s="356"/>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row>
    <row r="112" spans="1:217" s="8" customFormat="1">
      <c r="A112" s="1"/>
      <c r="B112" s="26"/>
      <c r="C112" s="26"/>
      <c r="D112" s="260"/>
      <c r="E112" s="260"/>
      <c r="F112" s="260"/>
      <c r="G112" s="4"/>
      <c r="H112" s="356"/>
      <c r="I112" s="356"/>
      <c r="J112" s="356"/>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row>
    <row r="113" spans="1:217" s="8" customFormat="1">
      <c r="A113" s="1"/>
      <c r="B113" s="26"/>
      <c r="C113" s="26"/>
      <c r="D113" s="260"/>
      <c r="E113" s="260"/>
      <c r="F113" s="260"/>
      <c r="G113" s="4"/>
      <c r="H113" s="356"/>
      <c r="I113" s="356"/>
      <c r="J113" s="356"/>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row>
    <row r="114" spans="1:217" s="8" customFormat="1">
      <c r="A114" s="1"/>
      <c r="B114" s="26"/>
      <c r="C114" s="26"/>
      <c r="D114" s="260"/>
      <c r="E114" s="260"/>
      <c r="F114" s="260"/>
      <c r="G114" s="4"/>
      <c r="H114" s="356"/>
      <c r="I114" s="356"/>
      <c r="J114" s="356"/>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row>
    <row r="115" spans="1:217" s="8" customFormat="1">
      <c r="A115" s="1"/>
      <c r="B115" s="26"/>
      <c r="C115" s="26"/>
      <c r="D115" s="260"/>
      <c r="E115" s="260"/>
      <c r="F115" s="260"/>
      <c r="G115" s="4"/>
      <c r="H115" s="356"/>
      <c r="I115" s="356"/>
      <c r="J115" s="356"/>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row>
    <row r="116" spans="1:217" s="8" customFormat="1">
      <c r="A116" s="1"/>
      <c r="B116" s="26"/>
      <c r="C116" s="26"/>
      <c r="D116" s="260"/>
      <c r="E116" s="260"/>
      <c r="F116" s="260"/>
      <c r="G116" s="4"/>
      <c r="H116" s="356"/>
      <c r="I116" s="356"/>
      <c r="J116" s="356"/>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row>
    <row r="117" spans="1:217" s="8" customFormat="1">
      <c r="A117" s="1"/>
      <c r="B117" s="26"/>
      <c r="C117" s="26"/>
      <c r="D117" s="260"/>
      <c r="E117" s="260"/>
      <c r="F117" s="260"/>
      <c r="G117" s="4"/>
      <c r="H117" s="356"/>
      <c r="I117" s="356"/>
      <c r="J117" s="356"/>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row>
    <row r="118" spans="1:217" s="8" customFormat="1">
      <c r="A118" s="1"/>
      <c r="B118" s="26"/>
      <c r="C118" s="26"/>
      <c r="D118" s="260"/>
      <c r="E118" s="260"/>
      <c r="F118" s="260"/>
      <c r="G118" s="4"/>
      <c r="H118" s="356"/>
      <c r="I118" s="356"/>
      <c r="J118" s="356"/>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row>
    <row r="119" spans="1:217" s="8" customFormat="1">
      <c r="A119" s="1"/>
      <c r="B119" s="26"/>
      <c r="C119" s="26"/>
      <c r="D119" s="260"/>
      <c r="E119" s="260"/>
      <c r="F119" s="260"/>
      <c r="G119" s="4"/>
      <c r="H119" s="356"/>
      <c r="I119" s="356"/>
      <c r="J119" s="356"/>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row>
    <row r="120" spans="1:217" s="8" customFormat="1">
      <c r="A120" s="1"/>
      <c r="B120" s="26"/>
      <c r="C120" s="26"/>
      <c r="D120" s="260"/>
      <c r="E120" s="260"/>
      <c r="F120" s="260"/>
      <c r="G120" s="4"/>
      <c r="H120" s="356"/>
      <c r="I120" s="356"/>
      <c r="J120" s="356"/>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row>
    <row r="121" spans="1:217" s="8" customFormat="1">
      <c r="A121" s="1"/>
      <c r="B121" s="26"/>
      <c r="C121" s="26"/>
      <c r="D121" s="260"/>
      <c r="E121" s="260"/>
      <c r="F121" s="260"/>
      <c r="G121" s="4"/>
      <c r="H121" s="356"/>
      <c r="I121" s="356"/>
      <c r="J121" s="356"/>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row>
    <row r="122" spans="1:217" s="8" customFormat="1">
      <c r="A122" s="1"/>
      <c r="B122" s="26"/>
      <c r="C122" s="26"/>
      <c r="D122" s="260"/>
      <c r="E122" s="260"/>
      <c r="F122" s="260"/>
      <c r="G122" s="4"/>
      <c r="H122" s="356"/>
      <c r="I122" s="356"/>
      <c r="J122" s="356"/>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row>
    <row r="123" spans="1:217" s="8" customFormat="1">
      <c r="A123" s="1"/>
      <c r="B123" s="26"/>
      <c r="C123" s="26"/>
      <c r="D123" s="260"/>
      <c r="E123" s="260"/>
      <c r="F123" s="260"/>
      <c r="G123" s="4"/>
      <c r="H123" s="356"/>
      <c r="I123" s="356"/>
      <c r="J123" s="356"/>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row>
    <row r="124" spans="1:217" s="8" customFormat="1">
      <c r="A124" s="1"/>
      <c r="B124" s="26"/>
      <c r="C124" s="26"/>
      <c r="D124" s="260"/>
      <c r="E124" s="260"/>
      <c r="F124" s="260"/>
      <c r="G124" s="4"/>
      <c r="H124" s="356"/>
      <c r="I124" s="356"/>
      <c r="J124" s="356"/>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row>
    <row r="125" spans="1:217" s="8" customFormat="1">
      <c r="A125" s="1"/>
      <c r="B125" s="26"/>
      <c r="C125" s="26"/>
      <c r="D125" s="260"/>
      <c r="E125" s="260"/>
      <c r="F125" s="260"/>
      <c r="G125" s="4"/>
      <c r="H125" s="356"/>
      <c r="I125" s="356"/>
      <c r="J125" s="356"/>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row>
    <row r="126" spans="1:217" s="8" customFormat="1">
      <c r="A126" s="1"/>
      <c r="B126" s="26"/>
      <c r="C126" s="26"/>
      <c r="D126" s="260"/>
      <c r="E126" s="260"/>
      <c r="F126" s="260"/>
      <c r="G126" s="4"/>
      <c r="H126" s="356"/>
      <c r="I126" s="356"/>
      <c r="J126" s="356"/>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row>
    <row r="127" spans="1:217" s="8" customFormat="1">
      <c r="A127" s="1"/>
      <c r="B127" s="26"/>
      <c r="C127" s="26"/>
      <c r="D127" s="260"/>
      <c r="E127" s="260"/>
      <c r="F127" s="260"/>
      <c r="G127" s="4"/>
      <c r="H127" s="356"/>
      <c r="I127" s="356"/>
      <c r="J127" s="356"/>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row>
    <row r="128" spans="1:217" s="8" customFormat="1">
      <c r="A128" s="1"/>
      <c r="B128" s="26"/>
      <c r="C128" s="26"/>
      <c r="D128" s="260"/>
      <c r="E128" s="260"/>
      <c r="F128" s="260"/>
      <c r="G128" s="4"/>
      <c r="H128" s="356"/>
      <c r="I128" s="356"/>
      <c r="J128" s="356"/>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row>
    <row r="129" spans="1:217" s="8" customFormat="1">
      <c r="A129" s="1"/>
      <c r="B129" s="26"/>
      <c r="C129" s="26"/>
      <c r="D129" s="260"/>
      <c r="E129" s="260"/>
      <c r="F129" s="260"/>
      <c r="G129" s="4"/>
      <c r="H129" s="356"/>
      <c r="I129" s="356"/>
      <c r="J129" s="356"/>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row>
    <row r="130" spans="1:217" s="8" customFormat="1">
      <c r="A130" s="1"/>
      <c r="B130" s="26"/>
      <c r="C130" s="26"/>
      <c r="D130" s="260"/>
      <c r="E130" s="260"/>
      <c r="F130" s="260"/>
      <c r="G130" s="4"/>
      <c r="H130" s="356"/>
      <c r="I130" s="356"/>
      <c r="J130" s="356"/>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row>
    <row r="131" spans="1:217" s="8" customFormat="1">
      <c r="A131" s="1"/>
      <c r="B131" s="26"/>
      <c r="C131" s="26"/>
      <c r="D131" s="260"/>
      <c r="E131" s="260"/>
      <c r="F131" s="260"/>
      <c r="G131" s="4"/>
      <c r="H131" s="356"/>
      <c r="I131" s="356"/>
      <c r="J131" s="356"/>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row>
    <row r="132" spans="1:217" s="8" customFormat="1">
      <c r="A132" s="1"/>
      <c r="B132" s="26"/>
      <c r="C132" s="26"/>
      <c r="D132" s="260"/>
      <c r="E132" s="260"/>
      <c r="F132" s="260"/>
      <c r="G132" s="4"/>
      <c r="H132" s="356"/>
      <c r="I132" s="356"/>
      <c r="J132" s="356"/>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row>
    <row r="133" spans="1:217" s="8" customFormat="1">
      <c r="A133" s="1"/>
      <c r="B133" s="26"/>
      <c r="C133" s="26"/>
      <c r="D133" s="260"/>
      <c r="E133" s="260"/>
      <c r="F133" s="260"/>
      <c r="G133" s="4"/>
      <c r="H133" s="356"/>
      <c r="I133" s="356"/>
      <c r="J133" s="356"/>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row>
    <row r="134" spans="1:217" s="8" customFormat="1">
      <c r="A134" s="1"/>
      <c r="B134" s="26"/>
      <c r="C134" s="26"/>
      <c r="D134" s="260"/>
      <c r="E134" s="260"/>
      <c r="F134" s="260"/>
      <c r="G134" s="4"/>
      <c r="H134" s="356"/>
      <c r="I134" s="356"/>
      <c r="J134" s="356"/>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row>
    <row r="135" spans="1:217" s="8" customFormat="1">
      <c r="A135" s="1"/>
      <c r="B135" s="26"/>
      <c r="C135" s="26"/>
      <c r="D135" s="260"/>
      <c r="E135" s="260"/>
      <c r="F135" s="260"/>
      <c r="G135" s="4"/>
      <c r="H135" s="356"/>
      <c r="I135" s="356"/>
      <c r="J135" s="356"/>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row>
    <row r="136" spans="1:217" s="8" customFormat="1">
      <c r="A136" s="1"/>
      <c r="B136" s="26"/>
      <c r="C136" s="26"/>
      <c r="D136" s="260"/>
      <c r="E136" s="260"/>
      <c r="F136" s="260"/>
      <c r="G136" s="4"/>
      <c r="H136" s="356"/>
      <c r="I136" s="356"/>
      <c r="J136" s="356"/>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row>
    <row r="137" spans="1:217" s="8" customFormat="1">
      <c r="A137" s="1"/>
      <c r="B137" s="26"/>
      <c r="C137" s="26"/>
      <c r="D137" s="260"/>
      <c r="E137" s="260"/>
      <c r="F137" s="260"/>
      <c r="G137" s="4"/>
      <c r="H137" s="356"/>
      <c r="I137" s="356"/>
      <c r="J137" s="356"/>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row>
    <row r="138" spans="1:217" s="8" customFormat="1">
      <c r="A138" s="1"/>
      <c r="B138" s="26"/>
      <c r="C138" s="26"/>
      <c r="D138" s="260"/>
      <c r="E138" s="260"/>
      <c r="F138" s="260"/>
      <c r="G138" s="4"/>
      <c r="H138" s="356"/>
      <c r="I138" s="356"/>
      <c r="J138" s="356"/>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row>
    <row r="139" spans="1:217" s="8" customFormat="1">
      <c r="A139" s="1"/>
      <c r="B139" s="26"/>
      <c r="C139" s="26"/>
      <c r="D139" s="260"/>
      <c r="E139" s="260"/>
      <c r="F139" s="260"/>
      <c r="G139" s="4"/>
      <c r="H139" s="356"/>
      <c r="I139" s="356"/>
      <c r="J139" s="356"/>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row>
    <row r="140" spans="1:217" s="8" customFormat="1">
      <c r="A140" s="1"/>
      <c r="B140" s="26"/>
      <c r="C140" s="26"/>
      <c r="D140" s="260"/>
      <c r="E140" s="260"/>
      <c r="F140" s="260"/>
      <c r="G140" s="4"/>
      <c r="H140" s="356"/>
      <c r="I140" s="356"/>
      <c r="J140" s="356"/>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row>
    <row r="141" spans="1:217" s="8" customFormat="1">
      <c r="A141" s="1"/>
      <c r="B141" s="26"/>
      <c r="C141" s="26"/>
      <c r="D141" s="260"/>
      <c r="E141" s="260"/>
      <c r="F141" s="260"/>
      <c r="G141" s="4"/>
      <c r="H141" s="356"/>
      <c r="I141" s="356"/>
      <c r="J141" s="356"/>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row>
    <row r="142" spans="1:217" s="8" customFormat="1">
      <c r="A142" s="1"/>
      <c r="B142" s="26"/>
      <c r="C142" s="26"/>
      <c r="D142" s="260"/>
      <c r="E142" s="260"/>
      <c r="F142" s="260"/>
      <c r="G142" s="4"/>
      <c r="H142" s="356"/>
      <c r="I142" s="356"/>
      <c r="J142" s="356"/>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row>
    <row r="143" spans="1:217" s="8" customFormat="1">
      <c r="A143" s="1"/>
      <c r="B143" s="26"/>
      <c r="C143" s="26"/>
      <c r="D143" s="260"/>
      <c r="E143" s="260"/>
      <c r="F143" s="260"/>
      <c r="G143" s="4"/>
      <c r="H143" s="356"/>
      <c r="I143" s="356"/>
      <c r="J143" s="356"/>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row>
    <row r="144" spans="1:217" s="8" customFormat="1">
      <c r="A144" s="1"/>
      <c r="B144" s="26"/>
      <c r="C144" s="26"/>
      <c r="D144" s="260"/>
      <c r="E144" s="260"/>
      <c r="F144" s="260"/>
      <c r="G144" s="4"/>
      <c r="H144" s="356"/>
      <c r="I144" s="356"/>
      <c r="J144" s="356"/>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row>
    <row r="145" spans="1:217" s="8" customFormat="1">
      <c r="A145" s="1"/>
      <c r="B145" s="26"/>
      <c r="C145" s="26"/>
      <c r="D145" s="260"/>
      <c r="E145" s="260"/>
      <c r="F145" s="260"/>
      <c r="G145" s="4"/>
      <c r="H145" s="356"/>
      <c r="I145" s="356"/>
      <c r="J145" s="356"/>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row>
    <row r="146" spans="1:217" s="8" customFormat="1">
      <c r="A146" s="1"/>
      <c r="B146" s="26"/>
      <c r="C146" s="26"/>
      <c r="D146" s="260"/>
      <c r="E146" s="260"/>
      <c r="F146" s="260"/>
      <c r="G146" s="4"/>
      <c r="H146" s="356"/>
      <c r="I146" s="356"/>
      <c r="J146" s="356"/>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row>
    <row r="147" spans="1:217" s="8" customFormat="1">
      <c r="A147" s="1"/>
      <c r="B147" s="26"/>
      <c r="C147" s="26"/>
      <c r="D147" s="260"/>
      <c r="E147" s="260"/>
      <c r="F147" s="260"/>
      <c r="G147" s="4"/>
      <c r="H147" s="356"/>
      <c r="I147" s="356"/>
      <c r="J147" s="356"/>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row>
    <row r="148" spans="1:217" s="8" customFormat="1">
      <c r="A148" s="1"/>
      <c r="B148" s="26"/>
      <c r="C148" s="26"/>
      <c r="D148" s="260"/>
      <c r="E148" s="260"/>
      <c r="F148" s="260"/>
      <c r="G148" s="4"/>
      <c r="H148" s="356"/>
      <c r="I148" s="356"/>
      <c r="J148" s="356"/>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row>
    <row r="149" spans="1:217" s="8" customFormat="1">
      <c r="A149" s="1"/>
      <c r="B149" s="26"/>
      <c r="C149" s="26"/>
      <c r="D149" s="260"/>
      <c r="E149" s="260"/>
      <c r="F149" s="260"/>
      <c r="G149" s="4"/>
      <c r="H149" s="356"/>
      <c r="I149" s="356"/>
      <c r="J149" s="356"/>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row>
    <row r="150" spans="1:217" s="8" customFormat="1">
      <c r="A150" s="1"/>
      <c r="B150" s="26"/>
      <c r="C150" s="26"/>
      <c r="D150" s="260"/>
      <c r="E150" s="260"/>
      <c r="F150" s="260"/>
      <c r="G150" s="4"/>
      <c r="H150" s="356"/>
      <c r="I150" s="356"/>
      <c r="J150" s="356"/>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row>
    <row r="151" spans="1:217" s="8" customFormat="1">
      <c r="A151" s="1"/>
      <c r="B151" s="26"/>
      <c r="C151" s="26"/>
      <c r="D151" s="260"/>
      <c r="E151" s="260"/>
      <c r="F151" s="260"/>
      <c r="G151" s="4"/>
      <c r="H151" s="356"/>
      <c r="I151" s="356"/>
      <c r="J151" s="356"/>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row>
    <row r="152" spans="1:217" s="8" customFormat="1">
      <c r="A152" s="1"/>
      <c r="B152" s="26"/>
      <c r="C152" s="26"/>
      <c r="D152" s="260"/>
      <c r="E152" s="260"/>
      <c r="F152" s="260"/>
      <c r="G152" s="4"/>
      <c r="H152" s="356"/>
      <c r="I152" s="356"/>
      <c r="J152" s="356"/>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row>
    <row r="153" spans="1:217" s="8" customFormat="1">
      <c r="A153" s="1"/>
      <c r="B153" s="26"/>
      <c r="C153" s="26"/>
      <c r="D153" s="260"/>
      <c r="E153" s="260"/>
      <c r="F153" s="260"/>
      <c r="G153" s="4"/>
      <c r="H153" s="356"/>
      <c r="I153" s="356"/>
      <c r="J153" s="356"/>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row>
    <row r="154" spans="1:217" s="8" customFormat="1">
      <c r="A154" s="1"/>
      <c r="B154" s="26"/>
      <c r="C154" s="26"/>
      <c r="D154" s="260"/>
      <c r="E154" s="260"/>
      <c r="F154" s="260"/>
      <c r="G154" s="4"/>
      <c r="H154" s="356"/>
      <c r="I154" s="356"/>
      <c r="J154" s="356"/>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row>
    <row r="155" spans="1:217" s="8" customFormat="1">
      <c r="A155" s="1"/>
      <c r="B155" s="26"/>
      <c r="C155" s="26"/>
      <c r="D155" s="260"/>
      <c r="E155" s="260"/>
      <c r="F155" s="260"/>
      <c r="G155" s="4"/>
      <c r="H155" s="356"/>
      <c r="I155" s="356"/>
      <c r="J155" s="356"/>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row>
    <row r="156" spans="1:217" s="8" customFormat="1">
      <c r="A156" s="1"/>
      <c r="B156" s="26"/>
      <c r="C156" s="26"/>
      <c r="D156" s="260"/>
      <c r="E156" s="260"/>
      <c r="F156" s="260"/>
      <c r="G156" s="4"/>
      <c r="H156" s="356"/>
      <c r="I156" s="356"/>
      <c r="J156" s="356"/>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row>
    <row r="157" spans="1:217" s="8" customFormat="1">
      <c r="A157" s="1"/>
      <c r="B157" s="26"/>
      <c r="C157" s="26"/>
      <c r="D157" s="260"/>
      <c r="E157" s="260"/>
      <c r="F157" s="260"/>
      <c r="G157" s="4"/>
      <c r="H157" s="356"/>
      <c r="I157" s="356"/>
      <c r="J157" s="356"/>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row>
    <row r="158" spans="1:217" s="8" customFormat="1">
      <c r="A158" s="1"/>
      <c r="B158" s="26"/>
      <c r="C158" s="26"/>
      <c r="D158" s="260"/>
      <c r="E158" s="260"/>
      <c r="F158" s="260"/>
      <c r="G158" s="4"/>
      <c r="H158" s="356"/>
      <c r="I158" s="356"/>
      <c r="J158" s="356"/>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row>
    <row r="159" spans="1:217" s="8" customFormat="1">
      <c r="A159" s="1"/>
      <c r="B159" s="26"/>
      <c r="C159" s="26"/>
      <c r="D159" s="260"/>
      <c r="E159" s="260"/>
      <c r="F159" s="260"/>
      <c r="G159" s="4"/>
      <c r="H159" s="356"/>
      <c r="I159" s="356"/>
      <c r="J159" s="356"/>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row>
    <row r="160" spans="1:217" s="8" customFormat="1">
      <c r="A160" s="1"/>
      <c r="B160" s="26"/>
      <c r="C160" s="26"/>
      <c r="D160" s="260"/>
      <c r="E160" s="260"/>
      <c r="F160" s="260"/>
      <c r="G160" s="4"/>
      <c r="H160" s="356"/>
      <c r="I160" s="356"/>
      <c r="J160" s="356"/>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row>
    <row r="161" spans="1:217" s="8" customFormat="1">
      <c r="A161" s="1"/>
      <c r="B161" s="26"/>
      <c r="C161" s="26"/>
      <c r="D161" s="260"/>
      <c r="E161" s="260"/>
      <c r="F161" s="260"/>
      <c r="G161" s="4"/>
      <c r="H161" s="356"/>
      <c r="I161" s="356"/>
      <c r="J161" s="356"/>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row>
    <row r="162" spans="1:217" s="8" customFormat="1">
      <c r="A162" s="1"/>
      <c r="B162" s="26"/>
      <c r="C162" s="26"/>
      <c r="D162" s="260"/>
      <c r="E162" s="260"/>
      <c r="F162" s="260"/>
      <c r="G162" s="4"/>
      <c r="H162" s="356"/>
      <c r="I162" s="356"/>
      <c r="J162" s="356"/>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row>
    <row r="163" spans="1:217" s="8" customFormat="1">
      <c r="A163" s="1"/>
      <c r="B163" s="26"/>
      <c r="C163" s="26"/>
      <c r="D163" s="260"/>
      <c r="E163" s="260"/>
      <c r="F163" s="260"/>
      <c r="G163" s="4"/>
      <c r="H163" s="356"/>
      <c r="I163" s="356"/>
      <c r="J163" s="356"/>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row>
    <row r="164" spans="1:217" s="8" customFormat="1">
      <c r="A164" s="1"/>
      <c r="B164" s="26"/>
      <c r="C164" s="26"/>
      <c r="D164" s="260"/>
      <c r="E164" s="260"/>
      <c r="F164" s="260"/>
      <c r="G164" s="4"/>
      <c r="H164" s="356"/>
      <c r="I164" s="356"/>
      <c r="J164" s="356"/>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row>
    <row r="165" spans="1:217" s="8" customFormat="1">
      <c r="A165" s="1"/>
      <c r="B165" s="26"/>
      <c r="C165" s="26"/>
      <c r="D165" s="260"/>
      <c r="E165" s="260"/>
      <c r="F165" s="260"/>
      <c r="G165" s="4"/>
      <c r="H165" s="356"/>
      <c r="I165" s="356"/>
      <c r="J165" s="356"/>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row>
    <row r="166" spans="1:217" s="8" customFormat="1">
      <c r="A166" s="1"/>
      <c r="B166" s="26"/>
      <c r="C166" s="26"/>
      <c r="D166" s="260"/>
      <c r="E166" s="260"/>
      <c r="F166" s="260"/>
      <c r="G166" s="4"/>
      <c r="H166" s="356"/>
      <c r="I166" s="356"/>
      <c r="J166" s="356"/>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row>
    <row r="167" spans="1:217" s="8" customFormat="1">
      <c r="A167" s="1"/>
      <c r="B167" s="26"/>
      <c r="C167" s="26"/>
      <c r="D167" s="260"/>
      <c r="E167" s="260"/>
      <c r="F167" s="260"/>
      <c r="G167" s="4"/>
      <c r="H167" s="356"/>
      <c r="I167" s="356"/>
      <c r="J167" s="356"/>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row>
    <row r="168" spans="1:217" s="8" customFormat="1">
      <c r="A168" s="1"/>
      <c r="B168" s="26"/>
      <c r="C168" s="26"/>
      <c r="D168" s="260"/>
      <c r="E168" s="260"/>
      <c r="F168" s="260"/>
      <c r="G168" s="4"/>
      <c r="H168" s="356"/>
      <c r="I168" s="356"/>
      <c r="J168" s="356"/>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row>
    <row r="169" spans="1:217" s="8" customFormat="1">
      <c r="A169" s="1"/>
      <c r="B169" s="26"/>
      <c r="C169" s="26"/>
      <c r="D169" s="260"/>
      <c r="E169" s="260"/>
      <c r="F169" s="260"/>
      <c r="G169" s="4"/>
      <c r="H169" s="356"/>
      <c r="I169" s="356"/>
      <c r="J169" s="356"/>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row>
    <row r="170" spans="1:217" s="8" customFormat="1">
      <c r="A170" s="1"/>
      <c r="B170" s="26"/>
      <c r="C170" s="26"/>
      <c r="D170" s="260"/>
      <c r="E170" s="260"/>
      <c r="F170" s="260"/>
      <c r="G170" s="4"/>
      <c r="H170" s="356"/>
      <c r="I170" s="356"/>
      <c r="J170" s="356"/>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row>
    <row r="171" spans="1:217" s="8" customFormat="1">
      <c r="A171" s="1"/>
      <c r="B171" s="26"/>
      <c r="C171" s="26"/>
      <c r="D171" s="260"/>
      <c r="E171" s="260"/>
      <c r="F171" s="260"/>
      <c r="G171" s="4"/>
      <c r="H171" s="356"/>
      <c r="I171" s="356"/>
      <c r="J171" s="356"/>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row>
    <row r="172" spans="1:217" s="8" customFormat="1">
      <c r="A172" s="1"/>
      <c r="B172" s="26"/>
      <c r="C172" s="26"/>
      <c r="D172" s="260"/>
      <c r="E172" s="260"/>
      <c r="F172" s="260"/>
      <c r="G172" s="4"/>
      <c r="H172" s="356"/>
      <c r="I172" s="356"/>
      <c r="J172" s="356"/>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row>
    <row r="173" spans="1:217" s="8" customFormat="1">
      <c r="A173" s="1"/>
      <c r="B173" s="26"/>
      <c r="C173" s="26"/>
      <c r="D173" s="260"/>
      <c r="E173" s="260"/>
      <c r="F173" s="260"/>
      <c r="G173" s="4"/>
      <c r="H173" s="356"/>
      <c r="I173" s="356"/>
      <c r="J173" s="356"/>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row>
    <row r="174" spans="1:217" s="8" customFormat="1">
      <c r="A174" s="1"/>
      <c r="B174" s="26"/>
      <c r="C174" s="26"/>
      <c r="D174" s="260"/>
      <c r="E174" s="260"/>
      <c r="F174" s="260"/>
      <c r="G174" s="4"/>
      <c r="H174" s="356"/>
      <c r="I174" s="356"/>
      <c r="J174" s="356"/>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row>
    <row r="175" spans="1:217" s="8" customFormat="1">
      <c r="A175" s="1"/>
      <c r="B175" s="26"/>
      <c r="C175" s="26"/>
      <c r="D175" s="260"/>
      <c r="E175" s="260"/>
      <c r="F175" s="260"/>
      <c r="G175" s="4"/>
      <c r="H175" s="356"/>
      <c r="I175" s="356"/>
      <c r="J175" s="356"/>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row>
    <row r="176" spans="1:217" s="8" customFormat="1">
      <c r="A176" s="1"/>
      <c r="B176" s="26"/>
      <c r="C176" s="26"/>
      <c r="D176" s="260"/>
      <c r="E176" s="260"/>
      <c r="F176" s="260"/>
      <c r="G176" s="4"/>
      <c r="H176" s="356"/>
      <c r="I176" s="356"/>
      <c r="J176" s="356"/>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row>
    <row r="177" spans="1:217" s="8" customFormat="1">
      <c r="A177" s="1"/>
      <c r="B177" s="26"/>
      <c r="C177" s="26"/>
      <c r="D177" s="260"/>
      <c r="E177" s="260"/>
      <c r="F177" s="260"/>
      <c r="G177" s="4"/>
      <c r="H177" s="356"/>
      <c r="I177" s="356"/>
      <c r="J177" s="356"/>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row>
    <row r="178" spans="1:217" s="8" customFormat="1">
      <c r="A178" s="1"/>
      <c r="B178" s="26"/>
      <c r="C178" s="26"/>
      <c r="D178" s="260"/>
      <c r="E178" s="260"/>
      <c r="F178" s="260"/>
      <c r="G178" s="4"/>
      <c r="H178" s="356"/>
      <c r="I178" s="356"/>
      <c r="J178" s="356"/>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row>
    <row r="179" spans="1:217" s="8" customFormat="1">
      <c r="A179" s="1"/>
      <c r="B179" s="26"/>
      <c r="C179" s="26"/>
      <c r="D179" s="260"/>
      <c r="E179" s="260"/>
      <c r="F179" s="260"/>
      <c r="G179" s="4"/>
      <c r="H179" s="356"/>
      <c r="I179" s="356"/>
      <c r="J179" s="356"/>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row>
    <row r="180" spans="1:217" s="8" customFormat="1">
      <c r="A180" s="1"/>
      <c r="B180" s="26"/>
      <c r="C180" s="26"/>
      <c r="D180" s="260"/>
      <c r="E180" s="260"/>
      <c r="F180" s="260"/>
      <c r="G180" s="4"/>
      <c r="H180" s="356"/>
      <c r="I180" s="356"/>
      <c r="J180" s="356"/>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row>
    <row r="181" spans="1:217" s="8" customFormat="1">
      <c r="A181" s="1"/>
      <c r="B181" s="26"/>
      <c r="C181" s="26"/>
      <c r="D181" s="260"/>
      <c r="E181" s="260"/>
      <c r="F181" s="260"/>
      <c r="G181" s="4"/>
      <c r="H181" s="356"/>
      <c r="I181" s="356"/>
      <c r="J181" s="356"/>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row>
    <row r="182" spans="1:217" s="8" customFormat="1">
      <c r="A182" s="1"/>
      <c r="B182" s="26"/>
      <c r="C182" s="26"/>
      <c r="D182" s="260"/>
      <c r="E182" s="260"/>
      <c r="F182" s="260"/>
      <c r="G182" s="4"/>
      <c r="H182" s="356"/>
      <c r="I182" s="356"/>
      <c r="J182" s="356"/>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row>
    <row r="183" spans="1:217" s="8" customFormat="1">
      <c r="A183" s="1"/>
      <c r="B183" s="26"/>
      <c r="C183" s="26"/>
      <c r="D183" s="260"/>
      <c r="E183" s="260"/>
      <c r="F183" s="260"/>
      <c r="G183" s="4"/>
      <c r="H183" s="356"/>
      <c r="I183" s="356"/>
      <c r="J183" s="356"/>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row>
    <row r="184" spans="1:217" s="8" customFormat="1">
      <c r="A184" s="1"/>
      <c r="B184" s="26"/>
      <c r="C184" s="26"/>
      <c r="D184" s="260"/>
      <c r="E184" s="260"/>
      <c r="F184" s="260"/>
      <c r="G184" s="4"/>
      <c r="H184" s="356"/>
      <c r="I184" s="356"/>
      <c r="J184" s="356"/>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row>
    <row r="185" spans="1:217" s="8" customFormat="1">
      <c r="A185" s="1"/>
      <c r="B185" s="26"/>
      <c r="C185" s="26"/>
      <c r="D185" s="260"/>
      <c r="E185" s="260"/>
      <c r="F185" s="260"/>
      <c r="G185" s="4"/>
      <c r="H185" s="356"/>
      <c r="I185" s="356"/>
      <c r="J185" s="356"/>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row>
    <row r="186" spans="1:217" s="8" customFormat="1">
      <c r="A186" s="1"/>
      <c r="B186" s="26"/>
      <c r="C186" s="26"/>
      <c r="D186" s="260"/>
      <c r="E186" s="260"/>
      <c r="F186" s="260"/>
      <c r="G186" s="4"/>
      <c r="H186" s="356"/>
      <c r="I186" s="356"/>
      <c r="J186" s="356"/>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row>
    <row r="187" spans="1:217" s="8" customFormat="1">
      <c r="A187" s="1"/>
      <c r="B187" s="26"/>
      <c r="C187" s="26"/>
      <c r="D187" s="260"/>
      <c r="E187" s="260"/>
      <c r="F187" s="260"/>
      <c r="G187" s="4"/>
      <c r="H187" s="356"/>
      <c r="I187" s="356"/>
      <c r="J187" s="356"/>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row>
    <row r="188" spans="1:217" s="8" customFormat="1">
      <c r="A188" s="1"/>
      <c r="B188" s="26"/>
      <c r="C188" s="26"/>
      <c r="D188" s="260"/>
      <c r="E188" s="260"/>
      <c r="F188" s="260"/>
      <c r="G188" s="4"/>
      <c r="H188" s="356"/>
      <c r="I188" s="356"/>
      <c r="J188" s="356"/>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row>
    <row r="189" spans="1:217" s="8" customFormat="1">
      <c r="A189" s="1"/>
      <c r="B189" s="26"/>
      <c r="C189" s="26"/>
      <c r="D189" s="260"/>
      <c r="E189" s="260"/>
      <c r="F189" s="260"/>
      <c r="G189" s="4"/>
      <c r="H189" s="356"/>
      <c r="I189" s="356"/>
      <c r="J189" s="356"/>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row>
    <row r="190" spans="1:217" s="8" customFormat="1">
      <c r="A190" s="1"/>
      <c r="B190" s="26"/>
      <c r="C190" s="26"/>
      <c r="D190" s="260"/>
      <c r="E190" s="260"/>
      <c r="F190" s="260"/>
      <c r="G190" s="4"/>
      <c r="H190" s="356"/>
      <c r="I190" s="356"/>
      <c r="J190" s="356"/>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row>
    <row r="191" spans="1:217" s="8" customFormat="1">
      <c r="A191" s="1"/>
      <c r="B191" s="26"/>
      <c r="C191" s="26"/>
      <c r="D191" s="260"/>
      <c r="E191" s="260"/>
      <c r="F191" s="260"/>
      <c r="G191" s="4"/>
      <c r="H191" s="356"/>
      <c r="I191" s="356"/>
      <c r="J191" s="356"/>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row>
    <row r="192" spans="1:217" s="8" customFormat="1">
      <c r="A192" s="1"/>
      <c r="B192" s="26"/>
      <c r="C192" s="26"/>
      <c r="D192" s="260"/>
      <c r="E192" s="260"/>
      <c r="F192" s="260"/>
      <c r="G192" s="4"/>
      <c r="H192" s="356"/>
      <c r="I192" s="356"/>
      <c r="J192" s="356"/>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row>
    <row r="193" spans="1:217" s="8" customFormat="1">
      <c r="A193" s="1"/>
      <c r="B193" s="26"/>
      <c r="C193" s="26"/>
      <c r="D193" s="260"/>
      <c r="E193" s="260"/>
      <c r="F193" s="260"/>
      <c r="G193" s="4"/>
      <c r="H193" s="356"/>
      <c r="I193" s="356"/>
      <c r="J193" s="356"/>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row>
    <row r="194" spans="1:217" s="8" customFormat="1">
      <c r="A194" s="1"/>
      <c r="B194" s="26"/>
      <c r="C194" s="26"/>
      <c r="D194" s="260"/>
      <c r="E194" s="260"/>
      <c r="F194" s="260"/>
      <c r="G194" s="4"/>
      <c r="H194" s="356"/>
      <c r="I194" s="356"/>
      <c r="J194" s="356"/>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row>
    <row r="195" spans="1:217" s="8" customFormat="1">
      <c r="A195" s="1"/>
      <c r="B195" s="26"/>
      <c r="C195" s="26"/>
      <c r="D195" s="260"/>
      <c r="E195" s="260"/>
      <c r="F195" s="260"/>
      <c r="G195" s="4"/>
      <c r="H195" s="356"/>
      <c r="I195" s="356"/>
      <c r="J195" s="356"/>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row>
    <row r="196" spans="1:217" s="8" customFormat="1">
      <c r="A196" s="1"/>
      <c r="B196" s="26"/>
      <c r="C196" s="26"/>
      <c r="D196" s="260"/>
      <c r="E196" s="260"/>
      <c r="F196" s="260"/>
      <c r="G196" s="4"/>
      <c r="H196" s="356"/>
      <c r="I196" s="356"/>
      <c r="J196" s="356"/>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row>
    <row r="197" spans="1:217" s="8" customFormat="1">
      <c r="A197" s="1"/>
      <c r="B197" s="26"/>
      <c r="C197" s="26"/>
      <c r="D197" s="260"/>
      <c r="E197" s="260"/>
      <c r="F197" s="260"/>
      <c r="G197" s="4"/>
      <c r="H197" s="356"/>
      <c r="I197" s="356"/>
      <c r="J197" s="356"/>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row>
    <row r="198" spans="1:217" s="8" customFormat="1">
      <c r="A198" s="1"/>
      <c r="B198" s="26"/>
      <c r="C198" s="26"/>
      <c r="D198" s="260"/>
      <c r="E198" s="260"/>
      <c r="F198" s="260"/>
      <c r="G198" s="4"/>
      <c r="H198" s="356"/>
      <c r="I198" s="356"/>
      <c r="J198" s="356"/>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row>
    <row r="199" spans="1:217" s="8" customFormat="1">
      <c r="A199" s="1"/>
      <c r="B199" s="26"/>
      <c r="C199" s="26"/>
      <c r="D199" s="260"/>
      <c r="E199" s="260"/>
      <c r="F199" s="260"/>
      <c r="G199" s="4"/>
      <c r="H199" s="356"/>
      <c r="I199" s="356"/>
      <c r="J199" s="356"/>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row>
    <row r="200" spans="1:217" s="8" customFormat="1">
      <c r="A200" s="1"/>
      <c r="B200" s="26"/>
      <c r="C200" s="26"/>
      <c r="D200" s="260"/>
      <c r="E200" s="260"/>
      <c r="F200" s="260"/>
      <c r="G200" s="4"/>
      <c r="H200" s="356"/>
      <c r="I200" s="356"/>
      <c r="J200" s="356"/>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row>
    <row r="201" spans="1:217" s="8" customFormat="1">
      <c r="A201" s="1"/>
      <c r="B201" s="26"/>
      <c r="C201" s="26"/>
      <c r="D201" s="260"/>
      <c r="E201" s="260"/>
      <c r="F201" s="260"/>
      <c r="G201" s="4"/>
      <c r="H201" s="356"/>
      <c r="I201" s="356"/>
      <c r="J201" s="356"/>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row>
    <row r="202" spans="1:217" s="8" customFormat="1">
      <c r="A202" s="1"/>
      <c r="B202" s="26"/>
      <c r="C202" s="26"/>
      <c r="D202" s="260"/>
      <c r="E202" s="260"/>
      <c r="F202" s="260"/>
      <c r="G202" s="4"/>
      <c r="H202" s="356"/>
      <c r="I202" s="356"/>
      <c r="J202" s="356"/>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row>
    <row r="203" spans="1:217" s="8" customFormat="1">
      <c r="A203" s="1"/>
      <c r="B203" s="26"/>
      <c r="C203" s="26"/>
      <c r="D203" s="260"/>
      <c r="E203" s="260"/>
      <c r="F203" s="260"/>
      <c r="G203" s="4"/>
      <c r="H203" s="356"/>
      <c r="I203" s="356"/>
      <c r="J203" s="356"/>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row>
    <row r="204" spans="1:217" s="8" customFormat="1">
      <c r="A204" s="1"/>
      <c r="B204" s="26"/>
      <c r="C204" s="26"/>
      <c r="D204" s="260"/>
      <c r="E204" s="260"/>
      <c r="F204" s="260"/>
      <c r="G204" s="4"/>
      <c r="H204" s="356"/>
      <c r="I204" s="356"/>
      <c r="J204" s="356"/>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row>
    <row r="205" spans="1:217" s="8" customFormat="1">
      <c r="A205" s="1"/>
      <c r="B205" s="26"/>
      <c r="C205" s="26"/>
      <c r="D205" s="260"/>
      <c r="E205" s="260"/>
      <c r="F205" s="260"/>
      <c r="G205" s="4"/>
      <c r="H205" s="356"/>
      <c r="I205" s="356"/>
      <c r="J205" s="356"/>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row>
    <row r="206" spans="1:217" s="8" customFormat="1">
      <c r="A206" s="1"/>
      <c r="B206" s="26"/>
      <c r="C206" s="26"/>
      <c r="D206" s="260"/>
      <c r="E206" s="260"/>
      <c r="F206" s="260"/>
      <c r="G206" s="4"/>
      <c r="H206" s="356"/>
      <c r="I206" s="356"/>
      <c r="J206" s="356"/>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row>
    <row r="207" spans="1:217" s="8" customFormat="1">
      <c r="A207" s="1"/>
      <c r="B207" s="26"/>
      <c r="C207" s="26"/>
      <c r="D207" s="260"/>
      <c r="E207" s="260"/>
      <c r="F207" s="260"/>
      <c r="G207" s="4"/>
      <c r="H207" s="356"/>
      <c r="I207" s="356"/>
      <c r="J207" s="356"/>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row>
    <row r="208" spans="1:217" s="8" customFormat="1">
      <c r="A208" s="1"/>
      <c r="B208" s="26"/>
      <c r="C208" s="26"/>
      <c r="D208" s="260"/>
      <c r="E208" s="260"/>
      <c r="F208" s="260"/>
      <c r="G208" s="4"/>
      <c r="H208" s="356"/>
      <c r="I208" s="356"/>
      <c r="J208" s="356"/>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row>
    <row r="209" spans="1:217" s="8" customFormat="1">
      <c r="A209" s="1"/>
      <c r="B209" s="26"/>
      <c r="C209" s="26"/>
      <c r="D209" s="260"/>
      <c r="E209" s="260"/>
      <c r="F209" s="260"/>
      <c r="G209" s="4"/>
      <c r="H209" s="356"/>
      <c r="I209" s="356"/>
      <c r="J209" s="356"/>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row>
    <row r="210" spans="1:217" s="8" customFormat="1">
      <c r="A210" s="1"/>
      <c r="B210" s="26"/>
      <c r="C210" s="26"/>
      <c r="D210" s="260"/>
      <c r="E210" s="260"/>
      <c r="F210" s="260"/>
      <c r="G210" s="4"/>
      <c r="H210" s="356"/>
      <c r="I210" s="356"/>
      <c r="J210" s="356"/>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row>
    <row r="211" spans="1:217" s="8" customFormat="1">
      <c r="A211" s="1"/>
      <c r="B211" s="26"/>
      <c r="C211" s="26"/>
      <c r="D211" s="260"/>
      <c r="E211" s="260"/>
      <c r="F211" s="260"/>
      <c r="G211" s="4"/>
      <c r="H211" s="356"/>
      <c r="I211" s="356"/>
      <c r="J211" s="356"/>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row>
    <row r="212" spans="1:217" s="8" customFormat="1">
      <c r="A212" s="1"/>
      <c r="B212" s="26"/>
      <c r="C212" s="26"/>
      <c r="D212" s="260"/>
      <c r="E212" s="260"/>
      <c r="F212" s="260"/>
      <c r="G212" s="4"/>
      <c r="H212" s="356"/>
      <c r="I212" s="356"/>
      <c r="J212" s="356"/>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row>
    <row r="213" spans="1:217" s="8" customFormat="1">
      <c r="A213" s="1"/>
      <c r="B213" s="26"/>
      <c r="C213" s="26"/>
      <c r="D213" s="260"/>
      <c r="E213" s="260"/>
      <c r="F213" s="260"/>
      <c r="G213" s="4"/>
      <c r="H213" s="356"/>
      <c r="I213" s="356"/>
      <c r="J213" s="356"/>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row>
    <row r="214" spans="1:217" s="8" customFormat="1">
      <c r="A214" s="1"/>
      <c r="B214" s="26"/>
      <c r="C214" s="26"/>
      <c r="D214" s="260"/>
      <c r="E214" s="260"/>
      <c r="F214" s="260"/>
      <c r="G214" s="4"/>
      <c r="H214" s="356"/>
      <c r="I214" s="356"/>
      <c r="J214" s="356"/>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row>
    <row r="215" spans="1:217" s="8" customFormat="1">
      <c r="A215" s="1"/>
      <c r="B215" s="26"/>
      <c r="C215" s="26"/>
      <c r="D215" s="260"/>
      <c r="E215" s="260"/>
      <c r="F215" s="260"/>
      <c r="G215" s="4"/>
      <c r="H215" s="356"/>
      <c r="I215" s="356"/>
      <c r="J215" s="356"/>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row>
    <row r="216" spans="1:217" s="8" customFormat="1">
      <c r="A216" s="1"/>
      <c r="B216" s="26"/>
      <c r="C216" s="26"/>
      <c r="D216" s="260"/>
      <c r="E216" s="260"/>
      <c r="F216" s="260"/>
      <c r="G216" s="4"/>
      <c r="H216" s="356"/>
      <c r="I216" s="356"/>
      <c r="J216" s="356"/>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row>
    <row r="217" spans="1:217" s="8" customFormat="1">
      <c r="A217" s="1"/>
      <c r="B217" s="26"/>
      <c r="C217" s="26"/>
      <c r="D217" s="260"/>
      <c r="E217" s="260"/>
      <c r="F217" s="260"/>
      <c r="G217" s="4"/>
      <c r="H217" s="356"/>
      <c r="I217" s="356"/>
      <c r="J217" s="356"/>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row>
    <row r="218" spans="1:217" s="8" customFormat="1">
      <c r="A218" s="1"/>
      <c r="B218" s="26"/>
      <c r="C218" s="26"/>
      <c r="D218" s="260"/>
      <c r="E218" s="260"/>
      <c r="F218" s="260"/>
      <c r="G218" s="4"/>
      <c r="H218" s="356"/>
      <c r="I218" s="356"/>
      <c r="J218" s="356"/>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row>
    <row r="219" spans="1:217" s="8" customFormat="1">
      <c r="A219" s="1"/>
      <c r="B219" s="26"/>
      <c r="C219" s="26"/>
      <c r="D219" s="260"/>
      <c r="E219" s="260"/>
      <c r="F219" s="260"/>
      <c r="G219" s="4"/>
      <c r="H219" s="356"/>
      <c r="I219" s="356"/>
      <c r="J219" s="356"/>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row>
    <row r="220" spans="1:217" s="8" customFormat="1">
      <c r="A220" s="1"/>
      <c r="B220" s="26"/>
      <c r="C220" s="26"/>
      <c r="D220" s="260"/>
      <c r="E220" s="260"/>
      <c r="F220" s="260"/>
      <c r="G220" s="4"/>
      <c r="H220" s="356"/>
      <c r="I220" s="356"/>
      <c r="J220" s="356"/>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row>
    <row r="221" spans="1:217" s="8" customFormat="1">
      <c r="A221" s="1"/>
      <c r="B221" s="26"/>
      <c r="C221" s="26"/>
      <c r="D221" s="260"/>
      <c r="E221" s="260"/>
      <c r="F221" s="260"/>
      <c r="G221" s="4"/>
      <c r="H221" s="356"/>
      <c r="I221" s="356"/>
      <c r="J221" s="356"/>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row>
    <row r="222" spans="1:217" s="8" customFormat="1">
      <c r="A222" s="1"/>
      <c r="B222" s="26"/>
      <c r="C222" s="26"/>
      <c r="D222" s="260"/>
      <c r="E222" s="260"/>
      <c r="F222" s="260"/>
      <c r="G222" s="4"/>
      <c r="H222" s="356"/>
      <c r="I222" s="356"/>
      <c r="J222" s="356"/>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row>
    <row r="223" spans="1:217" s="8" customFormat="1">
      <c r="A223" s="1"/>
      <c r="B223" s="26"/>
      <c r="C223" s="26"/>
      <c r="D223" s="260"/>
      <c r="E223" s="260"/>
      <c r="F223" s="260"/>
      <c r="G223" s="4"/>
      <c r="H223" s="356"/>
      <c r="I223" s="356"/>
      <c r="J223" s="356"/>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row>
    <row r="224" spans="1:217" s="8" customFormat="1">
      <c r="A224" s="1"/>
      <c r="B224" s="26"/>
      <c r="C224" s="26"/>
      <c r="D224" s="260"/>
      <c r="E224" s="260"/>
      <c r="F224" s="260"/>
      <c r="G224" s="4"/>
      <c r="H224" s="356"/>
      <c r="I224" s="356"/>
      <c r="J224" s="356"/>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row>
    <row r="225" spans="1:217" s="8" customFormat="1">
      <c r="A225" s="1"/>
      <c r="B225" s="26"/>
      <c r="C225" s="26"/>
      <c r="D225" s="260"/>
      <c r="E225" s="260"/>
      <c r="F225" s="260"/>
      <c r="G225" s="4"/>
      <c r="H225" s="356"/>
      <c r="I225" s="356"/>
      <c r="J225" s="356"/>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row>
    <row r="226" spans="1:217" s="8" customFormat="1">
      <c r="A226" s="1"/>
      <c r="B226" s="26"/>
      <c r="C226" s="26"/>
      <c r="D226" s="260"/>
      <c r="E226" s="260"/>
      <c r="F226" s="260"/>
      <c r="G226" s="4"/>
      <c r="H226" s="356"/>
      <c r="I226" s="356"/>
      <c r="J226" s="356"/>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row>
    <row r="227" spans="1:217" s="8" customFormat="1">
      <c r="A227" s="1"/>
      <c r="B227" s="26"/>
      <c r="C227" s="26"/>
      <c r="D227" s="260"/>
      <c r="E227" s="260"/>
      <c r="F227" s="260"/>
      <c r="G227" s="4"/>
      <c r="H227" s="356"/>
      <c r="I227" s="356"/>
      <c r="J227" s="356"/>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row>
    <row r="228" spans="1:217" s="8" customFormat="1">
      <c r="A228" s="1"/>
      <c r="B228" s="26"/>
      <c r="C228" s="26"/>
      <c r="D228" s="260"/>
      <c r="E228" s="260"/>
      <c r="F228" s="260"/>
      <c r="G228" s="4"/>
      <c r="H228" s="356"/>
      <c r="I228" s="356"/>
      <c r="J228" s="356"/>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row>
    <row r="229" spans="1:217" s="8" customFormat="1">
      <c r="A229" s="1"/>
      <c r="B229" s="26"/>
      <c r="C229" s="26"/>
      <c r="D229" s="260"/>
      <c r="E229" s="260"/>
      <c r="F229" s="260"/>
      <c r="G229" s="4"/>
      <c r="H229" s="356"/>
      <c r="I229" s="356"/>
      <c r="J229" s="356"/>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row>
    <row r="230" spans="1:217" s="8" customFormat="1">
      <c r="A230" s="1"/>
      <c r="B230" s="26"/>
      <c r="C230" s="26"/>
      <c r="D230" s="260"/>
      <c r="E230" s="260"/>
      <c r="F230" s="260"/>
      <c r="G230" s="4"/>
      <c r="H230" s="356"/>
      <c r="I230" s="356"/>
      <c r="J230" s="356"/>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row>
    <row r="231" spans="1:217" s="8" customFormat="1">
      <c r="A231" s="1"/>
      <c r="B231" s="26"/>
      <c r="C231" s="26"/>
      <c r="D231" s="260"/>
      <c r="E231" s="260"/>
      <c r="F231" s="260"/>
      <c r="G231" s="4"/>
      <c r="H231" s="356"/>
      <c r="I231" s="356"/>
      <c r="J231" s="356"/>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row>
    <row r="232" spans="1:217" s="8" customFormat="1">
      <c r="A232" s="1"/>
      <c r="B232" s="26"/>
      <c r="C232" s="26"/>
      <c r="D232" s="260"/>
      <c r="E232" s="260"/>
      <c r="F232" s="260"/>
      <c r="G232" s="4"/>
      <c r="H232" s="356"/>
      <c r="I232" s="356"/>
      <c r="J232" s="356"/>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row>
    <row r="233" spans="1:217" s="8" customFormat="1">
      <c r="A233" s="1"/>
      <c r="B233" s="26"/>
      <c r="C233" s="26"/>
      <c r="D233" s="260"/>
      <c r="E233" s="260"/>
      <c r="F233" s="260"/>
      <c r="G233" s="4"/>
      <c r="H233" s="356"/>
      <c r="I233" s="356"/>
      <c r="J233" s="356"/>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row>
    <row r="234" spans="1:217" s="8" customFormat="1">
      <c r="A234" s="1"/>
      <c r="B234" s="26"/>
      <c r="C234" s="26"/>
      <c r="D234" s="260"/>
      <c r="E234" s="260"/>
      <c r="F234" s="260"/>
      <c r="G234" s="4"/>
      <c r="H234" s="356"/>
      <c r="I234" s="356"/>
      <c r="J234" s="356"/>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row>
    <row r="235" spans="1:217" s="8" customFormat="1">
      <c r="A235" s="1"/>
      <c r="B235" s="26"/>
      <c r="C235" s="26"/>
      <c r="D235" s="260"/>
      <c r="E235" s="260"/>
      <c r="F235" s="260"/>
      <c r="G235" s="4"/>
      <c r="H235" s="356"/>
      <c r="I235" s="356"/>
      <c r="J235" s="356"/>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row>
    <row r="236" spans="1:217" s="8" customFormat="1">
      <c r="A236" s="1"/>
      <c r="B236" s="26"/>
      <c r="C236" s="26"/>
      <c r="D236" s="260"/>
      <c r="E236" s="260"/>
      <c r="F236" s="260"/>
      <c r="G236" s="4"/>
      <c r="H236" s="356"/>
      <c r="I236" s="356"/>
      <c r="J236" s="356"/>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row>
    <row r="237" spans="1:217" s="8" customFormat="1">
      <c r="A237" s="1"/>
      <c r="B237" s="26"/>
      <c r="C237" s="26"/>
      <c r="D237" s="260"/>
      <c r="E237" s="260"/>
      <c r="F237" s="260"/>
      <c r="G237" s="4"/>
      <c r="H237" s="356"/>
      <c r="I237" s="356"/>
      <c r="J237" s="356"/>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row>
    <row r="238" spans="1:217" s="8" customFormat="1">
      <c r="A238" s="1"/>
      <c r="B238" s="26"/>
      <c r="C238" s="26"/>
      <c r="D238" s="260"/>
      <c r="E238" s="260"/>
      <c r="F238" s="260"/>
      <c r="G238" s="4"/>
      <c r="H238" s="356"/>
      <c r="I238" s="356"/>
      <c r="J238" s="356"/>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row>
    <row r="239" spans="1:217" s="8" customFormat="1">
      <c r="A239" s="1"/>
      <c r="B239" s="26"/>
      <c r="C239" s="26"/>
      <c r="D239" s="260"/>
      <c r="E239" s="260"/>
      <c r="F239" s="260"/>
      <c r="G239" s="4"/>
      <c r="H239" s="356"/>
      <c r="I239" s="356"/>
      <c r="J239" s="356"/>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row>
    <row r="240" spans="1:217" s="8" customFormat="1">
      <c r="A240" s="1"/>
      <c r="B240" s="26"/>
      <c r="C240" s="26"/>
      <c r="D240" s="260"/>
      <c r="E240" s="260"/>
      <c r="F240" s="260"/>
      <c r="G240" s="4"/>
      <c r="H240" s="356"/>
      <c r="I240" s="356"/>
      <c r="J240" s="356"/>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row>
    <row r="241" spans="1:217" s="8" customFormat="1">
      <c r="A241" s="1"/>
      <c r="B241" s="26"/>
      <c r="C241" s="26"/>
      <c r="D241" s="260"/>
      <c r="E241" s="260"/>
      <c r="F241" s="260"/>
      <c r="G241" s="4"/>
      <c r="H241" s="356"/>
      <c r="I241" s="356"/>
      <c r="J241" s="356"/>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row>
    <row r="242" spans="1:217" s="8" customFormat="1">
      <c r="A242" s="1"/>
      <c r="B242" s="26"/>
      <c r="C242" s="26"/>
      <c r="D242" s="260"/>
      <c r="E242" s="260"/>
      <c r="F242" s="260"/>
      <c r="G242" s="4"/>
      <c r="H242" s="356"/>
      <c r="I242" s="356"/>
      <c r="J242" s="356"/>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row>
    <row r="243" spans="1:217" s="8" customFormat="1">
      <c r="A243" s="1"/>
      <c r="B243" s="26"/>
      <c r="C243" s="26"/>
      <c r="D243" s="260"/>
      <c r="E243" s="260"/>
      <c r="F243" s="260"/>
      <c r="G243" s="4"/>
      <c r="H243" s="356"/>
      <c r="I243" s="356"/>
      <c r="J243" s="356"/>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row>
    <row r="244" spans="1:217" s="8" customFormat="1">
      <c r="A244" s="1"/>
      <c r="B244" s="26"/>
      <c r="C244" s="26"/>
      <c r="D244" s="260"/>
      <c r="E244" s="260"/>
      <c r="F244" s="260"/>
      <c r="G244" s="4"/>
      <c r="H244" s="356"/>
      <c r="I244" s="356"/>
      <c r="J244" s="356"/>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row>
    <row r="245" spans="1:217" s="8" customFormat="1">
      <c r="A245" s="1"/>
      <c r="B245" s="26"/>
      <c r="C245" s="26"/>
      <c r="D245" s="260"/>
      <c r="E245" s="260"/>
      <c r="F245" s="260"/>
      <c r="G245" s="4"/>
      <c r="H245" s="356"/>
      <c r="I245" s="356"/>
      <c r="J245" s="356"/>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row>
    <row r="246" spans="1:217" s="8" customFormat="1">
      <c r="A246" s="1"/>
      <c r="B246" s="26"/>
      <c r="C246" s="26"/>
      <c r="D246" s="260"/>
      <c r="E246" s="260"/>
      <c r="F246" s="260"/>
      <c r="G246" s="4"/>
      <c r="H246" s="356"/>
      <c r="I246" s="356"/>
      <c r="J246" s="356"/>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row>
    <row r="247" spans="1:217" s="8" customFormat="1">
      <c r="A247" s="1"/>
      <c r="B247" s="26"/>
      <c r="C247" s="26"/>
      <c r="D247" s="260"/>
      <c r="E247" s="260"/>
      <c r="F247" s="260"/>
      <c r="G247" s="4"/>
      <c r="H247" s="356"/>
      <c r="I247" s="356"/>
      <c r="J247" s="356"/>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row>
    <row r="248" spans="1:217" s="8" customFormat="1">
      <c r="A248" s="1"/>
      <c r="B248" s="26"/>
      <c r="C248" s="26"/>
      <c r="D248" s="260"/>
      <c r="E248" s="260"/>
      <c r="F248" s="260"/>
      <c r="G248" s="4"/>
      <c r="H248" s="356"/>
      <c r="I248" s="356"/>
      <c r="J248" s="356"/>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row>
    <row r="249" spans="1:217" s="8" customFormat="1">
      <c r="A249" s="1"/>
      <c r="B249" s="26"/>
      <c r="C249" s="26"/>
      <c r="D249" s="260"/>
      <c r="E249" s="260"/>
      <c r="F249" s="260"/>
      <c r="G249" s="4"/>
      <c r="H249" s="356"/>
      <c r="I249" s="356"/>
      <c r="J249" s="356"/>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row>
    <row r="250" spans="1:217" s="8" customFormat="1">
      <c r="A250" s="1"/>
      <c r="B250" s="26"/>
      <c r="C250" s="26"/>
      <c r="D250" s="260"/>
      <c r="E250" s="260"/>
      <c r="F250" s="260"/>
      <c r="G250" s="4"/>
      <c r="H250" s="356"/>
      <c r="I250" s="356"/>
      <c r="J250" s="356"/>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row>
    <row r="251" spans="1:217" s="8" customFormat="1">
      <c r="A251" s="1"/>
      <c r="B251" s="26"/>
      <c r="C251" s="26"/>
      <c r="D251" s="260"/>
      <c r="E251" s="260"/>
      <c r="F251" s="260"/>
      <c r="G251" s="4"/>
      <c r="H251" s="356"/>
      <c r="I251" s="356"/>
      <c r="J251" s="356"/>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row>
    <row r="252" spans="1:217" s="8" customFormat="1">
      <c r="A252" s="1"/>
      <c r="B252" s="26"/>
      <c r="C252" s="26"/>
      <c r="D252" s="260"/>
      <c r="E252" s="260"/>
      <c r="F252" s="260"/>
      <c r="G252" s="4"/>
      <c r="H252" s="356"/>
      <c r="I252" s="356"/>
      <c r="J252" s="356"/>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row>
    <row r="253" spans="1:217" s="8" customFormat="1">
      <c r="A253" s="1"/>
      <c r="B253" s="26"/>
      <c r="C253" s="26"/>
      <c r="D253" s="260"/>
      <c r="E253" s="260"/>
      <c r="F253" s="260"/>
      <c r="G253" s="4"/>
      <c r="H253" s="356"/>
      <c r="I253" s="356"/>
      <c r="J253" s="356"/>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row>
    <row r="254" spans="1:217" s="8" customFormat="1">
      <c r="A254" s="1"/>
      <c r="B254" s="26"/>
      <c r="C254" s="26"/>
      <c r="D254" s="260"/>
      <c r="E254" s="260"/>
      <c r="F254" s="260"/>
      <c r="G254" s="4"/>
      <c r="H254" s="356"/>
      <c r="I254" s="356"/>
      <c r="J254" s="356"/>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row>
    <row r="255" spans="1:217" s="8" customFormat="1">
      <c r="A255" s="1"/>
      <c r="B255" s="26"/>
      <c r="C255" s="26"/>
      <c r="D255" s="260"/>
      <c r="E255" s="260"/>
      <c r="F255" s="260"/>
      <c r="G255" s="4"/>
      <c r="H255" s="356"/>
      <c r="I255" s="356"/>
      <c r="J255" s="356"/>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row>
    <row r="256" spans="1:217" s="8" customFormat="1">
      <c r="A256" s="1"/>
      <c r="B256" s="26"/>
      <c r="C256" s="26"/>
      <c r="D256" s="260"/>
      <c r="E256" s="260"/>
      <c r="F256" s="260"/>
      <c r="G256" s="4"/>
      <c r="H256" s="356"/>
      <c r="I256" s="356"/>
      <c r="J256" s="356"/>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row>
    <row r="257" spans="1:217" s="8" customFormat="1">
      <c r="A257" s="1"/>
      <c r="B257" s="26"/>
      <c r="C257" s="26"/>
      <c r="D257" s="260"/>
      <c r="E257" s="260"/>
      <c r="F257" s="260"/>
      <c r="G257" s="4"/>
      <c r="H257" s="356"/>
      <c r="I257" s="356"/>
      <c r="J257" s="356"/>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row>
    <row r="258" spans="1:217" s="8" customFormat="1">
      <c r="A258" s="1"/>
      <c r="B258" s="26"/>
      <c r="C258" s="26"/>
      <c r="D258" s="260"/>
      <c r="E258" s="260"/>
      <c r="F258" s="260"/>
      <c r="G258" s="4"/>
      <c r="H258" s="356"/>
      <c r="I258" s="356"/>
      <c r="J258" s="356"/>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row>
    <row r="259" spans="1:217" s="8" customFormat="1">
      <c r="A259" s="1"/>
      <c r="B259" s="26"/>
      <c r="C259" s="26"/>
      <c r="D259" s="260"/>
      <c r="E259" s="260"/>
      <c r="F259" s="260"/>
      <c r="G259" s="4"/>
      <c r="H259" s="356"/>
      <c r="I259" s="356"/>
      <c r="J259" s="356"/>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row>
    <row r="260" spans="1:217" s="8" customFormat="1">
      <c r="A260" s="1"/>
      <c r="B260" s="26"/>
      <c r="C260" s="26"/>
      <c r="D260" s="260"/>
      <c r="E260" s="260"/>
      <c r="F260" s="260"/>
      <c r="G260" s="4"/>
      <c r="H260" s="356"/>
      <c r="I260" s="356"/>
      <c r="J260" s="356"/>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row>
    <row r="261" spans="1:217" s="8" customFormat="1">
      <c r="A261" s="1"/>
      <c r="B261" s="26"/>
      <c r="C261" s="26"/>
      <c r="D261" s="260"/>
      <c r="E261" s="260"/>
      <c r="F261" s="260"/>
      <c r="G261" s="4"/>
      <c r="H261" s="356"/>
      <c r="I261" s="356"/>
      <c r="J261" s="356"/>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row>
    <row r="262" spans="1:217" s="8" customFormat="1">
      <c r="A262" s="1"/>
      <c r="B262" s="26"/>
      <c r="C262" s="26"/>
      <c r="D262" s="260"/>
      <c r="E262" s="260"/>
      <c r="F262" s="260"/>
      <c r="G262" s="4"/>
      <c r="H262" s="356"/>
      <c r="I262" s="356"/>
      <c r="J262" s="356"/>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row>
    <row r="263" spans="1:217" s="8" customFormat="1">
      <c r="A263" s="1"/>
      <c r="B263" s="26"/>
      <c r="C263" s="26"/>
      <c r="D263" s="260"/>
      <c r="E263" s="260"/>
      <c r="F263" s="260"/>
      <c r="G263" s="4"/>
      <c r="H263" s="356"/>
      <c r="I263" s="356"/>
      <c r="J263" s="356"/>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row>
    <row r="264" spans="1:217" s="8" customFormat="1">
      <c r="A264" s="1"/>
      <c r="B264" s="26"/>
      <c r="C264" s="26"/>
      <c r="D264" s="260"/>
      <c r="E264" s="260"/>
      <c r="F264" s="260"/>
      <c r="G264" s="4"/>
      <c r="H264" s="356"/>
      <c r="I264" s="356"/>
      <c r="J264" s="356"/>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row>
    <row r="265" spans="1:217" s="8" customFormat="1">
      <c r="A265" s="1"/>
      <c r="B265" s="26"/>
      <c r="C265" s="26"/>
      <c r="D265" s="260"/>
      <c r="E265" s="260"/>
      <c r="F265" s="260"/>
      <c r="G265" s="4"/>
      <c r="H265" s="356"/>
      <c r="I265" s="356"/>
      <c r="J265" s="356"/>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row>
    <row r="266" spans="1:217" s="8" customFormat="1">
      <c r="A266" s="1"/>
      <c r="B266" s="26"/>
      <c r="C266" s="26"/>
      <c r="D266" s="260"/>
      <c r="E266" s="260"/>
      <c r="F266" s="260"/>
      <c r="G266" s="4"/>
      <c r="H266" s="356"/>
      <c r="I266" s="356"/>
      <c r="J266" s="356"/>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row>
    <row r="267" spans="1:217" s="8" customFormat="1">
      <c r="A267" s="1"/>
      <c r="B267" s="26"/>
      <c r="C267" s="26"/>
      <c r="D267" s="260"/>
      <c r="E267" s="260"/>
      <c r="F267" s="260"/>
      <c r="G267" s="4"/>
      <c r="H267" s="356"/>
      <c r="I267" s="356"/>
      <c r="J267" s="356"/>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row>
    <row r="268" spans="1:217" s="8" customFormat="1">
      <c r="A268" s="1"/>
      <c r="B268" s="26"/>
      <c r="C268" s="26"/>
      <c r="D268" s="260"/>
      <c r="E268" s="260"/>
      <c r="F268" s="260"/>
      <c r="G268" s="4"/>
      <c r="H268" s="356"/>
      <c r="I268" s="356"/>
      <c r="J268" s="356"/>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row>
    <row r="269" spans="1:217" s="8" customFormat="1">
      <c r="A269" s="1"/>
      <c r="B269" s="26"/>
      <c r="C269" s="26"/>
      <c r="D269" s="260"/>
      <c r="E269" s="260"/>
      <c r="F269" s="260"/>
      <c r="G269" s="4"/>
      <c r="H269" s="356"/>
      <c r="I269" s="356"/>
      <c r="J269" s="356"/>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row>
    <row r="270" spans="1:217" s="8" customFormat="1">
      <c r="A270" s="1"/>
      <c r="B270" s="26"/>
      <c r="C270" s="26"/>
      <c r="D270" s="260"/>
      <c r="E270" s="260"/>
      <c r="F270" s="260"/>
      <c r="G270" s="4"/>
      <c r="H270" s="356"/>
      <c r="I270" s="356"/>
      <c r="J270" s="356"/>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row>
    <row r="271" spans="1:217" s="8" customFormat="1">
      <c r="A271" s="1"/>
      <c r="B271" s="26"/>
      <c r="C271" s="26"/>
      <c r="D271" s="260"/>
      <c r="E271" s="260"/>
      <c r="F271" s="260"/>
      <c r="G271" s="4"/>
      <c r="H271" s="356"/>
      <c r="I271" s="356"/>
      <c r="J271" s="356"/>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row>
    <row r="272" spans="1:217" s="8" customFormat="1">
      <c r="A272" s="1"/>
      <c r="B272" s="26"/>
      <c r="C272" s="26"/>
      <c r="D272" s="260"/>
      <c r="E272" s="260"/>
      <c r="F272" s="260"/>
      <c r="G272" s="4"/>
      <c r="H272" s="356"/>
      <c r="I272" s="356"/>
      <c r="J272" s="356"/>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row>
    <row r="273" spans="1:217" s="8" customFormat="1">
      <c r="A273" s="1"/>
      <c r="B273" s="26"/>
      <c r="C273" s="26"/>
      <c r="D273" s="260"/>
      <c r="E273" s="260"/>
      <c r="F273" s="260"/>
      <c r="G273" s="4"/>
      <c r="H273" s="356"/>
      <c r="I273" s="356"/>
      <c r="J273" s="356"/>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row>
    <row r="274" spans="1:217" s="8" customFormat="1">
      <c r="A274" s="1"/>
      <c r="B274" s="26"/>
      <c r="C274" s="26"/>
      <c r="D274" s="260"/>
      <c r="E274" s="260"/>
      <c r="F274" s="260"/>
      <c r="G274" s="4"/>
      <c r="H274" s="356"/>
      <c r="I274" s="356"/>
      <c r="J274" s="356"/>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row>
    <row r="275" spans="1:217" s="8" customFormat="1">
      <c r="A275" s="1"/>
      <c r="B275" s="26"/>
      <c r="C275" s="26"/>
      <c r="D275" s="260"/>
      <c r="E275" s="260"/>
      <c r="F275" s="260"/>
      <c r="G275" s="4"/>
      <c r="H275" s="356"/>
      <c r="I275" s="356"/>
      <c r="J275" s="356"/>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row>
    <row r="276" spans="1:217" s="8" customFormat="1">
      <c r="A276" s="1"/>
      <c r="B276" s="26"/>
      <c r="C276" s="26"/>
      <c r="D276" s="260"/>
      <c r="E276" s="260"/>
      <c r="F276" s="260"/>
      <c r="G276" s="4"/>
      <c r="H276" s="356"/>
      <c r="I276" s="356"/>
      <c r="J276" s="356"/>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row>
    <row r="277" spans="1:217" s="8" customFormat="1">
      <c r="A277" s="1"/>
      <c r="B277" s="26"/>
      <c r="C277" s="26"/>
      <c r="D277" s="260"/>
      <c r="E277" s="260"/>
      <c r="F277" s="260"/>
      <c r="G277" s="4"/>
      <c r="H277" s="356"/>
      <c r="I277" s="356"/>
      <c r="J277" s="356"/>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row>
    <row r="278" spans="1:217" s="8" customFormat="1">
      <c r="A278" s="1"/>
      <c r="B278" s="26"/>
      <c r="C278" s="26"/>
      <c r="D278" s="260"/>
      <c r="E278" s="260"/>
      <c r="F278" s="260"/>
      <c r="G278" s="4"/>
      <c r="H278" s="356"/>
      <c r="I278" s="356"/>
      <c r="J278" s="356"/>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row>
    <row r="279" spans="1:217" s="8" customFormat="1">
      <c r="A279" s="1"/>
      <c r="B279" s="26"/>
      <c r="C279" s="26"/>
      <c r="D279" s="260"/>
      <c r="E279" s="260"/>
      <c r="F279" s="260"/>
      <c r="G279" s="4"/>
      <c r="H279" s="356"/>
      <c r="I279" s="356"/>
      <c r="J279" s="356"/>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row>
    <row r="280" spans="1:217" s="8" customFormat="1">
      <c r="A280" s="1"/>
      <c r="B280" s="26"/>
      <c r="C280" s="26"/>
      <c r="D280" s="260"/>
      <c r="E280" s="260"/>
      <c r="F280" s="260"/>
      <c r="G280" s="4"/>
      <c r="H280" s="356"/>
      <c r="I280" s="356"/>
      <c r="J280" s="356"/>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row>
    <row r="281" spans="1:217" s="8" customFormat="1">
      <c r="A281" s="1"/>
      <c r="B281" s="26"/>
      <c r="C281" s="26"/>
      <c r="D281" s="260"/>
      <c r="E281" s="260"/>
      <c r="F281" s="260"/>
      <c r="G281" s="4"/>
      <c r="H281" s="356"/>
      <c r="I281" s="356"/>
      <c r="J281" s="356"/>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row>
    <row r="282" spans="1:217" s="8" customFormat="1">
      <c r="A282" s="1"/>
      <c r="B282" s="26"/>
      <c r="C282" s="26"/>
      <c r="D282" s="260"/>
      <c r="E282" s="260"/>
      <c r="F282" s="260"/>
      <c r="G282" s="4"/>
      <c r="H282" s="356"/>
      <c r="I282" s="356"/>
      <c r="J282" s="356"/>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row>
    <row r="283" spans="1:217" s="8" customFormat="1">
      <c r="A283" s="1"/>
      <c r="B283" s="26"/>
      <c r="C283" s="26"/>
      <c r="D283" s="260"/>
      <c r="E283" s="260"/>
      <c r="F283" s="260"/>
      <c r="G283" s="4"/>
      <c r="H283" s="356"/>
      <c r="I283" s="356"/>
      <c r="J283" s="356"/>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row>
    <row r="284" spans="1:217" s="8" customFormat="1">
      <c r="A284" s="1"/>
      <c r="B284" s="26"/>
      <c r="C284" s="26"/>
      <c r="D284" s="260"/>
      <c r="E284" s="260"/>
      <c r="F284" s="260"/>
      <c r="G284" s="4"/>
      <c r="H284" s="356"/>
      <c r="I284" s="356"/>
      <c r="J284" s="356"/>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row>
    <row r="285" spans="1:217" s="8" customFormat="1">
      <c r="A285" s="1"/>
      <c r="B285" s="26"/>
      <c r="C285" s="26"/>
      <c r="D285" s="260"/>
      <c r="E285" s="260"/>
      <c r="F285" s="260"/>
      <c r="G285" s="4"/>
      <c r="H285" s="356"/>
      <c r="I285" s="356"/>
      <c r="J285" s="356"/>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row>
    <row r="286" spans="1:217" s="8" customFormat="1">
      <c r="A286" s="1"/>
      <c r="B286" s="26"/>
      <c r="C286" s="26"/>
      <c r="D286" s="260"/>
      <c r="E286" s="260"/>
      <c r="F286" s="260"/>
      <c r="G286" s="4"/>
      <c r="H286" s="356"/>
      <c r="I286" s="356"/>
      <c r="J286" s="356"/>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row>
    <row r="287" spans="1:217" s="8" customFormat="1">
      <c r="A287" s="1"/>
      <c r="B287" s="26"/>
      <c r="C287" s="26"/>
      <c r="D287" s="260"/>
      <c r="E287" s="260"/>
      <c r="F287" s="260"/>
      <c r="G287" s="4"/>
      <c r="H287" s="356"/>
      <c r="I287" s="356"/>
      <c r="J287" s="356"/>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row>
    <row r="288" spans="1:217" s="8" customFormat="1">
      <c r="A288" s="1"/>
      <c r="B288" s="26"/>
      <c r="C288" s="26"/>
      <c r="D288" s="260"/>
      <c r="E288" s="260"/>
      <c r="F288" s="260"/>
      <c r="G288" s="4"/>
      <c r="H288" s="356"/>
      <c r="I288" s="356"/>
      <c r="J288" s="356"/>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row>
    <row r="289" spans="1:217" s="8" customFormat="1">
      <c r="A289" s="1"/>
      <c r="B289" s="26"/>
      <c r="C289" s="26"/>
      <c r="D289" s="260"/>
      <c r="E289" s="260"/>
      <c r="F289" s="260"/>
      <c r="G289" s="4"/>
      <c r="H289" s="356"/>
      <c r="I289" s="356"/>
      <c r="J289" s="356"/>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row>
    <row r="290" spans="1:217" s="8" customFormat="1">
      <c r="A290" s="1"/>
      <c r="B290" s="26"/>
      <c r="C290" s="26"/>
      <c r="D290" s="260"/>
      <c r="E290" s="260"/>
      <c r="F290" s="260"/>
      <c r="G290" s="4"/>
      <c r="H290" s="356"/>
      <c r="I290" s="356"/>
      <c r="J290" s="356"/>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row>
    <row r="291" spans="1:217" s="8" customFormat="1">
      <c r="A291" s="1"/>
      <c r="B291" s="26"/>
      <c r="C291" s="26"/>
      <c r="D291" s="260"/>
      <c r="E291" s="260"/>
      <c r="F291" s="260"/>
      <c r="G291" s="4"/>
      <c r="H291" s="356"/>
      <c r="I291" s="356"/>
      <c r="J291" s="356"/>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row>
    <row r="292" spans="1:217" s="8" customFormat="1">
      <c r="A292" s="1"/>
      <c r="B292" s="26"/>
      <c r="C292" s="26"/>
      <c r="D292" s="260"/>
      <c r="E292" s="260"/>
      <c r="F292" s="260"/>
      <c r="G292" s="4"/>
      <c r="H292" s="356"/>
      <c r="I292" s="356"/>
      <c r="J292" s="356"/>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row>
    <row r="293" spans="1:217" s="8" customFormat="1">
      <c r="A293" s="1"/>
      <c r="B293" s="26"/>
      <c r="C293" s="26"/>
      <c r="D293" s="260"/>
      <c r="E293" s="260"/>
      <c r="F293" s="260"/>
      <c r="G293" s="4"/>
      <c r="H293" s="356"/>
      <c r="I293" s="356"/>
      <c r="J293" s="356"/>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row>
    <row r="294" spans="1:217" s="8" customFormat="1">
      <c r="A294" s="1"/>
      <c r="B294" s="26"/>
      <c r="C294" s="26"/>
      <c r="D294" s="260"/>
      <c r="E294" s="260"/>
      <c r="F294" s="260"/>
      <c r="G294" s="4"/>
      <c r="H294" s="356"/>
      <c r="I294" s="356"/>
      <c r="J294" s="356"/>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row>
    <row r="295" spans="1:217" s="8" customFormat="1">
      <c r="A295" s="1"/>
      <c r="B295" s="26"/>
      <c r="C295" s="26"/>
      <c r="D295" s="260"/>
      <c r="E295" s="260"/>
      <c r="F295" s="260"/>
      <c r="G295" s="4"/>
      <c r="H295" s="356"/>
      <c r="I295" s="356"/>
      <c r="J295" s="356"/>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row>
    <row r="296" spans="1:217" s="8" customFormat="1">
      <c r="A296" s="1"/>
      <c r="B296" s="26"/>
      <c r="C296" s="26"/>
      <c r="D296" s="260"/>
      <c r="E296" s="260"/>
      <c r="F296" s="260"/>
      <c r="G296" s="4"/>
      <c r="H296" s="356"/>
      <c r="I296" s="356"/>
      <c r="J296" s="356"/>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row>
    <row r="297" spans="1:217" s="8" customFormat="1">
      <c r="A297" s="1"/>
      <c r="B297" s="26"/>
      <c r="C297" s="26"/>
      <c r="D297" s="260"/>
      <c r="E297" s="260"/>
      <c r="F297" s="260"/>
      <c r="G297" s="4"/>
      <c r="H297" s="356"/>
      <c r="I297" s="356"/>
      <c r="J297" s="356"/>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row>
    <row r="298" spans="1:217" s="8" customFormat="1">
      <c r="A298" s="1"/>
      <c r="B298" s="26"/>
      <c r="C298" s="26"/>
      <c r="D298" s="260"/>
      <c r="E298" s="260"/>
      <c r="F298" s="260"/>
      <c r="G298" s="4"/>
      <c r="H298" s="356"/>
      <c r="I298" s="356"/>
      <c r="J298" s="356"/>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row>
    <row r="299" spans="1:217" s="8" customFormat="1">
      <c r="A299" s="1"/>
      <c r="B299" s="26"/>
      <c r="C299" s="26"/>
      <c r="D299" s="260"/>
      <c r="E299" s="260"/>
      <c r="F299" s="260"/>
      <c r="G299" s="4"/>
      <c r="H299" s="356"/>
      <c r="I299" s="356"/>
      <c r="J299" s="356"/>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row>
    <row r="300" spans="1:217" s="8" customFormat="1">
      <c r="A300" s="1"/>
      <c r="B300" s="26"/>
      <c r="C300" s="26"/>
      <c r="D300" s="260"/>
      <c r="E300" s="260"/>
      <c r="F300" s="260"/>
      <c r="G300" s="4"/>
      <c r="H300" s="356"/>
      <c r="I300" s="356"/>
      <c r="J300" s="356"/>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row>
    <row r="301" spans="1:217" s="8" customFormat="1">
      <c r="A301" s="1"/>
      <c r="B301" s="26"/>
      <c r="C301" s="26"/>
      <c r="D301" s="260"/>
      <c r="E301" s="260"/>
      <c r="F301" s="260"/>
      <c r="G301" s="4"/>
      <c r="H301" s="356"/>
      <c r="I301" s="356"/>
      <c r="J301" s="356"/>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row>
    <row r="302" spans="1:217" s="8" customFormat="1">
      <c r="A302" s="1"/>
      <c r="B302" s="26"/>
      <c r="C302" s="26"/>
      <c r="D302" s="260"/>
      <c r="E302" s="260"/>
      <c r="F302" s="260"/>
      <c r="G302" s="4"/>
      <c r="H302" s="356"/>
      <c r="I302" s="356"/>
      <c r="J302" s="356"/>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row>
    <row r="303" spans="1:217" s="8" customFormat="1">
      <c r="A303" s="1"/>
      <c r="B303" s="26"/>
      <c r="C303" s="26"/>
      <c r="D303" s="260"/>
      <c r="E303" s="260"/>
      <c r="F303" s="260"/>
      <c r="G303" s="4"/>
      <c r="H303" s="356"/>
      <c r="I303" s="356"/>
      <c r="J303" s="356"/>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row>
    <row r="304" spans="1:217" s="8" customFormat="1">
      <c r="A304" s="1"/>
      <c r="B304" s="26"/>
      <c r="C304" s="26"/>
      <c r="D304" s="260"/>
      <c r="E304" s="260"/>
      <c r="F304" s="260"/>
      <c r="G304" s="4"/>
      <c r="H304" s="356"/>
      <c r="I304" s="356"/>
      <c r="J304" s="356"/>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row>
    <row r="305" spans="1:217" s="8" customFormat="1">
      <c r="A305" s="1"/>
      <c r="B305" s="26"/>
      <c r="C305" s="26"/>
      <c r="D305" s="260"/>
      <c r="E305" s="260"/>
      <c r="F305" s="260"/>
      <c r="G305" s="4"/>
      <c r="H305" s="356"/>
      <c r="I305" s="356"/>
      <c r="J305" s="356"/>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row>
    <row r="306" spans="1:217" s="8" customFormat="1">
      <c r="A306" s="1"/>
      <c r="B306" s="26"/>
      <c r="C306" s="26"/>
      <c r="D306" s="260"/>
      <c r="E306" s="260"/>
      <c r="F306" s="260"/>
      <c r="G306" s="4"/>
      <c r="H306" s="356"/>
      <c r="I306" s="356"/>
      <c r="J306" s="356"/>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row>
    <row r="307" spans="1:217" s="8" customFormat="1">
      <c r="A307" s="1"/>
      <c r="B307" s="26"/>
      <c r="C307" s="26"/>
      <c r="D307" s="260"/>
      <c r="E307" s="260"/>
      <c r="F307" s="260"/>
      <c r="G307" s="4"/>
      <c r="H307" s="356"/>
      <c r="I307" s="356"/>
      <c r="J307" s="356"/>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row>
    <row r="308" spans="1:217" s="8" customFormat="1">
      <c r="A308" s="1"/>
      <c r="B308" s="26"/>
      <c r="C308" s="26"/>
      <c r="D308" s="260"/>
      <c r="E308" s="260"/>
      <c r="F308" s="260"/>
      <c r="G308" s="4"/>
      <c r="H308" s="356"/>
      <c r="I308" s="356"/>
      <c r="J308" s="356"/>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row>
    <row r="309" spans="1:217" s="8" customFormat="1">
      <c r="A309" s="1"/>
      <c r="B309" s="26"/>
      <c r="C309" s="26"/>
      <c r="D309" s="260"/>
      <c r="E309" s="260"/>
      <c r="F309" s="260"/>
      <c r="G309" s="4"/>
      <c r="H309" s="356"/>
      <c r="I309" s="356"/>
      <c r="J309" s="356"/>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row>
    <row r="310" spans="1:217" s="8" customFormat="1">
      <c r="A310" s="1"/>
      <c r="B310" s="26"/>
      <c r="C310" s="26"/>
      <c r="D310" s="260"/>
      <c r="E310" s="260"/>
      <c r="F310" s="260"/>
      <c r="G310" s="4"/>
      <c r="H310" s="356"/>
      <c r="I310" s="356"/>
      <c r="J310" s="356"/>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row>
    <row r="311" spans="1:217" s="8" customFormat="1">
      <c r="A311" s="1"/>
      <c r="B311" s="26"/>
      <c r="C311" s="26"/>
      <c r="D311" s="260"/>
      <c r="E311" s="260"/>
      <c r="F311" s="260"/>
      <c r="G311" s="4"/>
      <c r="H311" s="356"/>
      <c r="I311" s="356"/>
      <c r="J311" s="356"/>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row>
    <row r="312" spans="1:217" s="8" customFormat="1">
      <c r="A312" s="1"/>
      <c r="B312" s="26"/>
      <c r="C312" s="26"/>
      <c r="D312" s="260"/>
      <c r="E312" s="260"/>
      <c r="F312" s="260"/>
      <c r="G312" s="4"/>
      <c r="H312" s="356"/>
      <c r="I312" s="356"/>
      <c r="J312" s="356"/>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row>
    <row r="313" spans="1:217" s="8" customFormat="1">
      <c r="A313" s="1"/>
      <c r="B313" s="26"/>
      <c r="C313" s="26"/>
      <c r="D313" s="260"/>
      <c r="E313" s="260"/>
      <c r="F313" s="260"/>
      <c r="G313" s="4"/>
      <c r="H313" s="356"/>
      <c r="I313" s="356"/>
      <c r="J313" s="356"/>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row>
    <row r="314" spans="1:217" s="8" customFormat="1">
      <c r="A314" s="1"/>
      <c r="B314" s="26"/>
      <c r="C314" s="26"/>
      <c r="D314" s="260"/>
      <c r="E314" s="260"/>
      <c r="F314" s="260"/>
      <c r="G314" s="4"/>
      <c r="H314" s="356"/>
      <c r="I314" s="356"/>
      <c r="J314" s="356"/>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row>
    <row r="315" spans="1:217" s="8" customFormat="1">
      <c r="A315" s="1"/>
      <c r="B315" s="26"/>
      <c r="C315" s="26"/>
      <c r="D315" s="260"/>
      <c r="E315" s="260"/>
      <c r="F315" s="260"/>
      <c r="G315" s="4"/>
      <c r="H315" s="356"/>
      <c r="I315" s="356"/>
      <c r="J315" s="356"/>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row>
    <row r="316" spans="1:217" s="8" customFormat="1">
      <c r="A316" s="1"/>
      <c r="B316" s="26"/>
      <c r="C316" s="26"/>
      <c r="D316" s="260"/>
      <c r="E316" s="260"/>
      <c r="F316" s="260"/>
      <c r="G316" s="4"/>
      <c r="H316" s="356"/>
      <c r="I316" s="356"/>
      <c r="J316" s="356"/>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row>
    <row r="317" spans="1:217" s="8" customFormat="1">
      <c r="A317" s="1"/>
      <c r="B317" s="26"/>
      <c r="C317" s="26"/>
      <c r="D317" s="260"/>
      <c r="E317" s="260"/>
      <c r="F317" s="260"/>
      <c r="G317" s="4"/>
      <c r="H317" s="356"/>
      <c r="I317" s="356"/>
      <c r="J317" s="356"/>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row>
    <row r="318" spans="1:217" s="8" customFormat="1">
      <c r="A318" s="1"/>
      <c r="B318" s="26"/>
      <c r="C318" s="26"/>
      <c r="D318" s="260"/>
      <c r="E318" s="260"/>
      <c r="F318" s="260"/>
      <c r="G318" s="4"/>
      <c r="H318" s="356"/>
      <c r="I318" s="356"/>
      <c r="J318" s="356"/>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row>
    <row r="319" spans="1:217" s="8" customFormat="1">
      <c r="A319" s="1"/>
      <c r="B319" s="26"/>
      <c r="C319" s="26"/>
      <c r="D319" s="260"/>
      <c r="E319" s="260"/>
      <c r="F319" s="260"/>
      <c r="G319" s="4"/>
      <c r="H319" s="356"/>
      <c r="I319" s="356"/>
      <c r="J319" s="356"/>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row>
    <row r="320" spans="1:217" s="8" customFormat="1">
      <c r="A320" s="1"/>
      <c r="B320" s="26"/>
      <c r="C320" s="26"/>
      <c r="D320" s="260"/>
      <c r="E320" s="260"/>
      <c r="F320" s="260"/>
      <c r="G320" s="4"/>
      <c r="H320" s="356"/>
      <c r="I320" s="356"/>
      <c r="J320" s="356"/>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row>
    <row r="321" spans="1:217" s="8" customFormat="1">
      <c r="A321" s="1"/>
      <c r="B321" s="26"/>
      <c r="C321" s="26"/>
      <c r="D321" s="260"/>
      <c r="E321" s="260"/>
      <c r="F321" s="260"/>
      <c r="G321" s="4"/>
      <c r="H321" s="356"/>
      <c r="I321" s="356"/>
      <c r="J321" s="356"/>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row>
    <row r="322" spans="1:217" s="8" customFormat="1">
      <c r="A322" s="1"/>
      <c r="B322" s="26"/>
      <c r="C322" s="26"/>
      <c r="D322" s="260"/>
      <c r="E322" s="260"/>
      <c r="F322" s="260"/>
      <c r="G322" s="4"/>
      <c r="H322" s="356"/>
      <c r="I322" s="356"/>
      <c r="J322" s="356"/>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row>
    <row r="323" spans="1:217" s="8" customFormat="1">
      <c r="A323" s="1"/>
      <c r="B323" s="26"/>
      <c r="C323" s="26"/>
      <c r="D323" s="260"/>
      <c r="E323" s="260"/>
      <c r="F323" s="260"/>
      <c r="G323" s="4"/>
      <c r="H323" s="356"/>
      <c r="I323" s="356"/>
      <c r="J323" s="356"/>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row>
  </sheetData>
  <mergeCells count="24">
    <mergeCell ref="B56:B58"/>
    <mergeCell ref="B3:B6"/>
    <mergeCell ref="C3:C6"/>
    <mergeCell ref="D3:G3"/>
    <mergeCell ref="B11:B14"/>
    <mergeCell ref="B15:B18"/>
    <mergeCell ref="B25:B28"/>
    <mergeCell ref="B29:C29"/>
    <mergeCell ref="B30:B33"/>
    <mergeCell ref="B38:B42"/>
    <mergeCell ref="B46:B48"/>
    <mergeCell ref="B53:B55"/>
    <mergeCell ref="B95:C95"/>
    <mergeCell ref="B59:B62"/>
    <mergeCell ref="B64:B67"/>
    <mergeCell ref="B69:C69"/>
    <mergeCell ref="B75:B79"/>
    <mergeCell ref="B80:B82"/>
    <mergeCell ref="B83:C83"/>
    <mergeCell ref="B84:B87"/>
    <mergeCell ref="B89:C89"/>
    <mergeCell ref="B92:C92"/>
    <mergeCell ref="B93:C93"/>
    <mergeCell ref="B94:C94"/>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69" min="1" max="7" man="1"/>
  </rowBreaks>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HL114"/>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7.875" defaultRowHeight="13.5"/>
  <cols>
    <col min="1" max="1" width="2.5" style="1" customWidth="1"/>
    <col min="2" max="2" width="10.25" style="1" customWidth="1"/>
    <col min="3" max="3" width="16.625" style="1" customWidth="1"/>
    <col min="4" max="8" width="10" style="4" customWidth="1"/>
    <col min="9" max="19" width="10" style="5" customWidth="1"/>
    <col min="20" max="27" width="10.25" style="8" customWidth="1"/>
    <col min="28" max="29" width="5" style="8" customWidth="1"/>
    <col min="30" max="30" width="6.75" style="8" customWidth="1"/>
    <col min="31" max="32" width="5" style="8" customWidth="1"/>
    <col min="33" max="33" width="6.75" style="8" customWidth="1"/>
    <col min="34" max="35" width="5" style="8" customWidth="1"/>
    <col min="36" max="36" width="6.75" style="8" customWidth="1"/>
    <col min="37" max="38" width="5" style="8" customWidth="1"/>
    <col min="39" max="39" width="6.75" style="8" customWidth="1"/>
    <col min="40" max="41" width="5" style="8" customWidth="1"/>
    <col min="42" max="42" width="6.75" style="8" customWidth="1"/>
    <col min="43" max="44" width="5" style="8" customWidth="1"/>
    <col min="45" max="45" width="6.75" style="8" customWidth="1"/>
    <col min="46" max="47" width="5" style="8" customWidth="1"/>
    <col min="48" max="48" width="6.75" style="8" customWidth="1"/>
    <col min="49" max="50" width="5" style="8" customWidth="1"/>
    <col min="51" max="51" width="6.75" style="8" customWidth="1"/>
    <col min="52" max="53" width="5" style="8" customWidth="1"/>
    <col min="54" max="54" width="6.5" style="8" customWidth="1"/>
    <col min="55" max="56" width="5" style="8" customWidth="1"/>
    <col min="57" max="57" width="6.75" style="8" customWidth="1"/>
    <col min="58" max="59" width="5" style="8" customWidth="1"/>
    <col min="60" max="60" width="6.75" style="8" customWidth="1"/>
    <col min="61" max="63" width="7.875" style="8" customWidth="1"/>
    <col min="64" max="16384" width="7.875" style="1"/>
  </cols>
  <sheetData>
    <row r="1" spans="1:220" ht="14.25" customHeight="1">
      <c r="B1" s="2"/>
      <c r="C1" s="2"/>
      <c r="D1" s="3"/>
      <c r="L1" s="6"/>
      <c r="M1" s="7"/>
      <c r="N1" s="7"/>
    </row>
    <row r="2" spans="1:220" ht="21.75" thickBot="1">
      <c r="B2" s="9" t="s">
        <v>144</v>
      </c>
      <c r="C2" s="4"/>
      <c r="G2" s="5"/>
      <c r="H2" s="5"/>
      <c r="I2" s="10"/>
      <c r="J2" s="10"/>
      <c r="K2" s="11"/>
      <c r="BJ2" s="1"/>
      <c r="BK2" s="1"/>
    </row>
    <row r="3" spans="1:220" s="12" customFormat="1" ht="16.899999999999999" customHeight="1">
      <c r="B3" s="469" t="s">
        <v>1</v>
      </c>
      <c r="C3" s="472" t="s">
        <v>2</v>
      </c>
      <c r="D3" s="483" t="s">
        <v>3</v>
      </c>
      <c r="E3" s="484"/>
      <c r="F3" s="484"/>
      <c r="G3" s="484"/>
      <c r="H3" s="485"/>
      <c r="I3" s="485"/>
      <c r="J3" s="485"/>
      <c r="K3" s="485"/>
      <c r="L3" s="475" t="s">
        <v>4</v>
      </c>
      <c r="M3" s="476"/>
      <c r="N3" s="476"/>
      <c r="O3" s="476"/>
      <c r="P3" s="486"/>
      <c r="Q3" s="486"/>
      <c r="R3" s="486"/>
      <c r="S3" s="487"/>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4"/>
      <c r="BJ3" s="14"/>
      <c r="BK3" s="14"/>
    </row>
    <row r="4" spans="1:220" s="12" customFormat="1" ht="16.899999999999999" customHeight="1">
      <c r="B4" s="470"/>
      <c r="C4" s="473"/>
      <c r="D4" s="488" t="s">
        <v>5</v>
      </c>
      <c r="E4" s="488"/>
      <c r="F4" s="488"/>
      <c r="G4" s="488"/>
      <c r="H4" s="488" t="s">
        <v>6</v>
      </c>
      <c r="I4" s="488"/>
      <c r="J4" s="479"/>
      <c r="K4" s="479"/>
      <c r="L4" s="489" t="s">
        <v>7</v>
      </c>
      <c r="M4" s="489"/>
      <c r="N4" s="489"/>
      <c r="O4" s="489"/>
      <c r="P4" s="489" t="s">
        <v>8</v>
      </c>
      <c r="Q4" s="489"/>
      <c r="R4" s="490"/>
      <c r="S4" s="491"/>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4"/>
      <c r="BJ4" s="14"/>
      <c r="BK4" s="14"/>
    </row>
    <row r="5" spans="1:220" s="12" customFormat="1" ht="16.899999999999999" customHeight="1">
      <c r="B5" s="470"/>
      <c r="C5" s="473"/>
      <c r="D5" s="15" t="s">
        <v>9</v>
      </c>
      <c r="E5" s="16" t="s">
        <v>10</v>
      </c>
      <c r="F5" s="17" t="s">
        <v>10</v>
      </c>
      <c r="G5" s="18" t="s">
        <v>11</v>
      </c>
      <c r="H5" s="15" t="s">
        <v>9</v>
      </c>
      <c r="I5" s="16" t="s">
        <v>10</v>
      </c>
      <c r="J5" s="17" t="s">
        <v>10</v>
      </c>
      <c r="K5" s="18" t="s">
        <v>11</v>
      </c>
      <c r="L5" s="15" t="s">
        <v>9</v>
      </c>
      <c r="M5" s="16" t="s">
        <v>10</v>
      </c>
      <c r="N5" s="17" t="s">
        <v>10</v>
      </c>
      <c r="O5" s="18" t="s">
        <v>11</v>
      </c>
      <c r="P5" s="15" t="s">
        <v>9</v>
      </c>
      <c r="Q5" s="16" t="s">
        <v>10</v>
      </c>
      <c r="R5" s="17" t="s">
        <v>10</v>
      </c>
      <c r="S5" s="19" t="s">
        <v>11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14"/>
      <c r="BJ5" s="14"/>
      <c r="BK5" s="14"/>
    </row>
    <row r="6" spans="1:220" s="12" customFormat="1" ht="16.899999999999999" customHeight="1" thickBot="1">
      <c r="B6" s="471"/>
      <c r="C6" s="474"/>
      <c r="D6" s="21" t="s">
        <v>12</v>
      </c>
      <c r="E6" s="22" t="s">
        <v>13</v>
      </c>
      <c r="F6" s="23" t="s">
        <v>14</v>
      </c>
      <c r="G6" s="24"/>
      <c r="H6" s="21" t="s">
        <v>12</v>
      </c>
      <c r="I6" s="22" t="s">
        <v>13</v>
      </c>
      <c r="J6" s="23" t="s">
        <v>14</v>
      </c>
      <c r="K6" s="24"/>
      <c r="L6" s="21" t="s">
        <v>12</v>
      </c>
      <c r="M6" s="22" t="s">
        <v>13</v>
      </c>
      <c r="N6" s="23" t="s">
        <v>14</v>
      </c>
      <c r="O6" s="24"/>
      <c r="P6" s="21" t="s">
        <v>12</v>
      </c>
      <c r="Q6" s="22" t="s">
        <v>13</v>
      </c>
      <c r="R6" s="23" t="s">
        <v>14</v>
      </c>
      <c r="S6" s="25"/>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14"/>
      <c r="BJ6" s="14"/>
      <c r="BK6" s="14"/>
    </row>
    <row r="7" spans="1:220" ht="16.899999999999999" customHeight="1">
      <c r="A7" s="26"/>
      <c r="B7" s="27" t="s">
        <v>15</v>
      </c>
      <c r="C7" s="28" t="s">
        <v>16</v>
      </c>
      <c r="D7" s="29">
        <v>3777.8</v>
      </c>
      <c r="E7" s="30">
        <v>243.2</v>
      </c>
      <c r="F7" s="30">
        <v>227.6</v>
      </c>
      <c r="G7" s="31">
        <v>4248.6000000000004</v>
      </c>
      <c r="H7" s="29">
        <v>0</v>
      </c>
      <c r="I7" s="30">
        <v>158</v>
      </c>
      <c r="J7" s="30">
        <v>27.5</v>
      </c>
      <c r="K7" s="31">
        <v>185.5</v>
      </c>
      <c r="L7" s="29">
        <v>0</v>
      </c>
      <c r="M7" s="30">
        <v>0</v>
      </c>
      <c r="N7" s="30">
        <v>0</v>
      </c>
      <c r="O7" s="31">
        <v>0</v>
      </c>
      <c r="P7" s="29">
        <v>0</v>
      </c>
      <c r="Q7" s="30">
        <v>0</v>
      </c>
      <c r="R7" s="30">
        <v>0</v>
      </c>
      <c r="S7" s="32">
        <v>0</v>
      </c>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row>
    <row r="8" spans="1:220" ht="16.899999999999999" customHeight="1">
      <c r="A8" s="26"/>
      <c r="B8" s="459" t="s">
        <v>17</v>
      </c>
      <c r="C8" s="33" t="s">
        <v>18</v>
      </c>
      <c r="D8" s="34">
        <v>3215.7000000000003</v>
      </c>
      <c r="E8" s="35">
        <v>31.98</v>
      </c>
      <c r="F8" s="35">
        <v>37.1</v>
      </c>
      <c r="G8" s="36">
        <v>3284.7799999999997</v>
      </c>
      <c r="H8" s="34">
        <v>0</v>
      </c>
      <c r="I8" s="35">
        <v>1.4</v>
      </c>
      <c r="J8" s="35">
        <v>0</v>
      </c>
      <c r="K8" s="36">
        <v>1.4</v>
      </c>
      <c r="L8" s="34">
        <v>0</v>
      </c>
      <c r="M8" s="35">
        <v>0</v>
      </c>
      <c r="N8" s="35">
        <v>0</v>
      </c>
      <c r="O8" s="36">
        <v>0</v>
      </c>
      <c r="P8" s="34">
        <v>0</v>
      </c>
      <c r="Q8" s="35">
        <v>0</v>
      </c>
      <c r="R8" s="35">
        <v>0</v>
      </c>
      <c r="S8" s="37">
        <v>0</v>
      </c>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row>
    <row r="9" spans="1:220" ht="16.899999999999999" customHeight="1">
      <c r="A9" s="26"/>
      <c r="B9" s="460"/>
      <c r="C9" s="38" t="s">
        <v>19</v>
      </c>
      <c r="D9" s="39">
        <v>2854.8</v>
      </c>
      <c r="E9" s="40">
        <v>29.6</v>
      </c>
      <c r="F9" s="40">
        <v>37.1</v>
      </c>
      <c r="G9" s="41">
        <v>2921.5</v>
      </c>
      <c r="H9" s="39">
        <v>0</v>
      </c>
      <c r="I9" s="40">
        <v>1.4</v>
      </c>
      <c r="J9" s="40">
        <v>0</v>
      </c>
      <c r="K9" s="41">
        <v>1.4</v>
      </c>
      <c r="L9" s="39">
        <v>0</v>
      </c>
      <c r="M9" s="40">
        <v>0</v>
      </c>
      <c r="N9" s="40">
        <v>0</v>
      </c>
      <c r="O9" s="41">
        <v>0</v>
      </c>
      <c r="P9" s="39">
        <v>0</v>
      </c>
      <c r="Q9" s="40">
        <v>0</v>
      </c>
      <c r="R9" s="40">
        <v>0</v>
      </c>
      <c r="S9" s="42">
        <v>0</v>
      </c>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row>
    <row r="10" spans="1:220" ht="16.899999999999999" customHeight="1">
      <c r="A10" s="26"/>
      <c r="B10" s="461"/>
      <c r="C10" s="43" t="s">
        <v>20</v>
      </c>
      <c r="D10" s="39">
        <v>360.9</v>
      </c>
      <c r="E10" s="40">
        <v>2.38</v>
      </c>
      <c r="F10" s="40">
        <v>0</v>
      </c>
      <c r="G10" s="41">
        <v>363.28</v>
      </c>
      <c r="H10" s="39">
        <v>0</v>
      </c>
      <c r="I10" s="40">
        <v>0</v>
      </c>
      <c r="J10" s="40">
        <v>0</v>
      </c>
      <c r="K10" s="41">
        <v>0</v>
      </c>
      <c r="L10" s="39">
        <v>0</v>
      </c>
      <c r="M10" s="40">
        <v>0</v>
      </c>
      <c r="N10" s="40">
        <v>0</v>
      </c>
      <c r="O10" s="41">
        <v>0</v>
      </c>
      <c r="P10" s="39">
        <v>0</v>
      </c>
      <c r="Q10" s="40">
        <v>0</v>
      </c>
      <c r="R10" s="40">
        <v>0</v>
      </c>
      <c r="S10" s="42">
        <v>0</v>
      </c>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row>
    <row r="11" spans="1:220" ht="16.899999999999999" customHeight="1">
      <c r="A11" s="26"/>
      <c r="B11" s="44" t="s">
        <v>21</v>
      </c>
      <c r="C11" s="33" t="s">
        <v>22</v>
      </c>
      <c r="D11" s="34">
        <v>747.6</v>
      </c>
      <c r="E11" s="35">
        <v>226.7</v>
      </c>
      <c r="F11" s="35">
        <v>21.8</v>
      </c>
      <c r="G11" s="36">
        <v>996.09999999999991</v>
      </c>
      <c r="H11" s="34">
        <v>0</v>
      </c>
      <c r="I11" s="35">
        <v>153.30000000000001</v>
      </c>
      <c r="J11" s="35">
        <v>4.3</v>
      </c>
      <c r="K11" s="36">
        <v>157.60000000000002</v>
      </c>
      <c r="L11" s="34">
        <v>0</v>
      </c>
      <c r="M11" s="35">
        <v>0</v>
      </c>
      <c r="N11" s="35">
        <v>0</v>
      </c>
      <c r="O11" s="36">
        <v>0</v>
      </c>
      <c r="P11" s="34">
        <v>0</v>
      </c>
      <c r="Q11" s="35">
        <v>0</v>
      </c>
      <c r="R11" s="35">
        <v>0</v>
      </c>
      <c r="S11" s="37">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row>
    <row r="12" spans="1:220" ht="16.899999999999999" customHeight="1">
      <c r="A12" s="26"/>
      <c r="B12" s="44" t="s">
        <v>23</v>
      </c>
      <c r="C12" s="33" t="s">
        <v>24</v>
      </c>
      <c r="D12" s="34">
        <v>671.75</v>
      </c>
      <c r="E12" s="35">
        <v>113.3</v>
      </c>
      <c r="F12" s="35">
        <v>62.1</v>
      </c>
      <c r="G12" s="36">
        <v>847.15</v>
      </c>
      <c r="H12" s="34">
        <v>45.8</v>
      </c>
      <c r="I12" s="35">
        <v>22.5</v>
      </c>
      <c r="J12" s="35">
        <v>15.3</v>
      </c>
      <c r="K12" s="36">
        <v>83.6</v>
      </c>
      <c r="L12" s="34">
        <v>0</v>
      </c>
      <c r="M12" s="35">
        <v>0</v>
      </c>
      <c r="N12" s="35">
        <v>0</v>
      </c>
      <c r="O12" s="36">
        <v>0</v>
      </c>
      <c r="P12" s="34">
        <v>0</v>
      </c>
      <c r="Q12" s="35">
        <v>0</v>
      </c>
      <c r="R12" s="35">
        <v>0</v>
      </c>
      <c r="S12" s="37">
        <v>0</v>
      </c>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row>
    <row r="13" spans="1:220" ht="16.899999999999999" customHeight="1">
      <c r="A13" s="26"/>
      <c r="B13" s="459" t="s">
        <v>25</v>
      </c>
      <c r="C13" s="43" t="s">
        <v>26</v>
      </c>
      <c r="D13" s="39">
        <v>587.49</v>
      </c>
      <c r="E13" s="40">
        <v>10.32</v>
      </c>
      <c r="F13" s="40">
        <v>10.5</v>
      </c>
      <c r="G13" s="41">
        <v>608.31000000000006</v>
      </c>
      <c r="H13" s="39">
        <v>0</v>
      </c>
      <c r="I13" s="40">
        <v>1.988</v>
      </c>
      <c r="J13" s="40">
        <v>6.6</v>
      </c>
      <c r="K13" s="41">
        <v>8.5879999999999992</v>
      </c>
      <c r="L13" s="39">
        <v>0</v>
      </c>
      <c r="M13" s="40">
        <v>0</v>
      </c>
      <c r="N13" s="40">
        <v>0</v>
      </c>
      <c r="O13" s="41">
        <v>0</v>
      </c>
      <c r="P13" s="39">
        <v>0</v>
      </c>
      <c r="Q13" s="40">
        <v>0</v>
      </c>
      <c r="R13" s="40">
        <v>0</v>
      </c>
      <c r="S13" s="42">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row>
    <row r="14" spans="1:220" ht="16.899999999999999" customHeight="1">
      <c r="A14" s="26"/>
      <c r="B14" s="460"/>
      <c r="C14" s="43" t="s">
        <v>27</v>
      </c>
      <c r="D14" s="39">
        <v>719.9</v>
      </c>
      <c r="E14" s="40">
        <v>9.1999999999999993</v>
      </c>
      <c r="F14" s="40">
        <v>0</v>
      </c>
      <c r="G14" s="41">
        <v>729.1</v>
      </c>
      <c r="H14" s="39">
        <v>0</v>
      </c>
      <c r="I14" s="40">
        <v>0</v>
      </c>
      <c r="J14" s="40">
        <v>0</v>
      </c>
      <c r="K14" s="41">
        <v>0</v>
      </c>
      <c r="L14" s="39">
        <v>0</v>
      </c>
      <c r="M14" s="40">
        <v>0</v>
      </c>
      <c r="N14" s="40">
        <v>0</v>
      </c>
      <c r="O14" s="41">
        <v>0</v>
      </c>
      <c r="P14" s="39">
        <v>0</v>
      </c>
      <c r="Q14" s="40">
        <v>0</v>
      </c>
      <c r="R14" s="40">
        <v>0</v>
      </c>
      <c r="S14" s="42">
        <v>0</v>
      </c>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row>
    <row r="15" spans="1:220" ht="16.899999999999999" customHeight="1">
      <c r="A15" s="26"/>
      <c r="B15" s="460"/>
      <c r="C15" s="43" t="s">
        <v>28</v>
      </c>
      <c r="D15" s="39">
        <v>439.2</v>
      </c>
      <c r="E15" s="40">
        <v>122.2</v>
      </c>
      <c r="F15" s="40">
        <v>0</v>
      </c>
      <c r="G15" s="41">
        <v>561.4</v>
      </c>
      <c r="H15" s="39">
        <v>0</v>
      </c>
      <c r="I15" s="40">
        <v>57.3</v>
      </c>
      <c r="J15" s="40">
        <v>0</v>
      </c>
      <c r="K15" s="41">
        <v>57.3</v>
      </c>
      <c r="L15" s="39">
        <v>0</v>
      </c>
      <c r="M15" s="40">
        <v>0</v>
      </c>
      <c r="N15" s="40">
        <v>0</v>
      </c>
      <c r="O15" s="41">
        <v>0</v>
      </c>
      <c r="P15" s="39">
        <v>0</v>
      </c>
      <c r="Q15" s="40">
        <v>0</v>
      </c>
      <c r="R15" s="40">
        <v>0</v>
      </c>
      <c r="S15" s="42">
        <v>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row>
    <row r="16" spans="1:220" ht="16.899999999999999" customHeight="1">
      <c r="A16" s="26"/>
      <c r="B16" s="461"/>
      <c r="C16" s="33" t="s">
        <v>29</v>
      </c>
      <c r="D16" s="34">
        <v>1746.59</v>
      </c>
      <c r="E16" s="35">
        <v>141.72</v>
      </c>
      <c r="F16" s="35">
        <v>10.5</v>
      </c>
      <c r="G16" s="36">
        <v>1898.81</v>
      </c>
      <c r="H16" s="34">
        <v>0</v>
      </c>
      <c r="I16" s="35">
        <v>59.287999999999997</v>
      </c>
      <c r="J16" s="35">
        <v>6.6</v>
      </c>
      <c r="K16" s="36">
        <v>65.887999999999991</v>
      </c>
      <c r="L16" s="34">
        <v>0</v>
      </c>
      <c r="M16" s="35">
        <v>0</v>
      </c>
      <c r="N16" s="35">
        <v>0</v>
      </c>
      <c r="O16" s="36">
        <v>0</v>
      </c>
      <c r="P16" s="34">
        <v>0</v>
      </c>
      <c r="Q16" s="35">
        <v>0</v>
      </c>
      <c r="R16" s="35">
        <v>0</v>
      </c>
      <c r="S16" s="37">
        <v>0</v>
      </c>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row>
    <row r="17" spans="1:220" ht="16.899999999999999" customHeight="1">
      <c r="A17" s="26"/>
      <c r="B17" s="459" t="s">
        <v>30</v>
      </c>
      <c r="C17" s="43" t="s">
        <v>31</v>
      </c>
      <c r="D17" s="39">
        <v>1164.4000000000001</v>
      </c>
      <c r="E17" s="40">
        <v>48.3</v>
      </c>
      <c r="F17" s="40">
        <v>117.4</v>
      </c>
      <c r="G17" s="41">
        <v>1330.1000000000001</v>
      </c>
      <c r="H17" s="39">
        <v>0</v>
      </c>
      <c r="I17" s="40">
        <v>13.8</v>
      </c>
      <c r="J17" s="40">
        <v>6.5</v>
      </c>
      <c r="K17" s="41">
        <v>20.3</v>
      </c>
      <c r="L17" s="39">
        <v>0</v>
      </c>
      <c r="M17" s="40">
        <v>0</v>
      </c>
      <c r="N17" s="40">
        <v>0</v>
      </c>
      <c r="O17" s="41">
        <v>0</v>
      </c>
      <c r="P17" s="39">
        <v>0</v>
      </c>
      <c r="Q17" s="40">
        <v>0</v>
      </c>
      <c r="R17" s="40">
        <v>0</v>
      </c>
      <c r="S17" s="42">
        <v>0</v>
      </c>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row>
    <row r="18" spans="1:220" ht="16.899999999999999" customHeight="1">
      <c r="A18" s="26"/>
      <c r="B18" s="460"/>
      <c r="C18" s="43" t="s">
        <v>32</v>
      </c>
      <c r="D18" s="45">
        <v>410.6</v>
      </c>
      <c r="E18" s="46">
        <v>14.2</v>
      </c>
      <c r="F18" s="46">
        <v>78.900000000000006</v>
      </c>
      <c r="G18" s="47">
        <v>503.70000000000005</v>
      </c>
      <c r="H18" s="45">
        <v>0</v>
      </c>
      <c r="I18" s="46">
        <v>0</v>
      </c>
      <c r="J18" s="46">
        <v>0</v>
      </c>
      <c r="K18" s="47">
        <v>0</v>
      </c>
      <c r="L18" s="45">
        <v>0</v>
      </c>
      <c r="M18" s="46">
        <v>0</v>
      </c>
      <c r="N18" s="46">
        <v>0</v>
      </c>
      <c r="O18" s="47">
        <v>0</v>
      </c>
      <c r="P18" s="45">
        <v>0</v>
      </c>
      <c r="Q18" s="46">
        <v>0</v>
      </c>
      <c r="R18" s="46">
        <v>0</v>
      </c>
      <c r="S18" s="48">
        <v>0</v>
      </c>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row>
    <row r="19" spans="1:220" ht="16.899999999999999" customHeight="1">
      <c r="A19" s="26"/>
      <c r="B19" s="460"/>
      <c r="C19" s="43" t="s">
        <v>33</v>
      </c>
      <c r="D19" s="39">
        <v>130.4</v>
      </c>
      <c r="E19" s="40">
        <v>2.4</v>
      </c>
      <c r="F19" s="40">
        <v>44.9</v>
      </c>
      <c r="G19" s="41">
        <v>177.70000000000002</v>
      </c>
      <c r="H19" s="39">
        <v>0</v>
      </c>
      <c r="I19" s="40">
        <v>2.2999999999999998</v>
      </c>
      <c r="J19" s="40">
        <v>0</v>
      </c>
      <c r="K19" s="41">
        <v>2.2999999999999998</v>
      </c>
      <c r="L19" s="39">
        <v>0</v>
      </c>
      <c r="M19" s="40">
        <v>0</v>
      </c>
      <c r="N19" s="40">
        <v>0</v>
      </c>
      <c r="O19" s="41">
        <v>0</v>
      </c>
      <c r="P19" s="39">
        <v>0</v>
      </c>
      <c r="Q19" s="40">
        <v>0</v>
      </c>
      <c r="R19" s="40">
        <v>0</v>
      </c>
      <c r="S19" s="42">
        <v>0</v>
      </c>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row>
    <row r="20" spans="1:220" ht="16.899999999999999" customHeight="1">
      <c r="A20" s="26"/>
      <c r="B20" s="461"/>
      <c r="C20" s="33" t="s">
        <v>34</v>
      </c>
      <c r="D20" s="34">
        <v>1705.4</v>
      </c>
      <c r="E20" s="35">
        <v>64.900000000000006</v>
      </c>
      <c r="F20" s="35">
        <v>241.20000000000002</v>
      </c>
      <c r="G20" s="36">
        <v>2011.5000000000002</v>
      </c>
      <c r="H20" s="34">
        <v>0</v>
      </c>
      <c r="I20" s="35">
        <v>16.100000000000001</v>
      </c>
      <c r="J20" s="35">
        <v>6.5</v>
      </c>
      <c r="K20" s="36">
        <v>22.6</v>
      </c>
      <c r="L20" s="34">
        <v>0</v>
      </c>
      <c r="M20" s="35">
        <v>0</v>
      </c>
      <c r="N20" s="35">
        <v>0</v>
      </c>
      <c r="O20" s="36">
        <v>0</v>
      </c>
      <c r="P20" s="34">
        <v>0</v>
      </c>
      <c r="Q20" s="35">
        <v>0</v>
      </c>
      <c r="R20" s="35">
        <v>0</v>
      </c>
      <c r="S20" s="37">
        <v>0</v>
      </c>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row>
    <row r="21" spans="1:220" ht="16.899999999999999" customHeight="1">
      <c r="A21" s="26"/>
      <c r="B21" s="44" t="s">
        <v>35</v>
      </c>
      <c r="C21" s="33" t="s">
        <v>36</v>
      </c>
      <c r="D21" s="34">
        <v>315.60000000000002</v>
      </c>
      <c r="E21" s="35">
        <v>0</v>
      </c>
      <c r="F21" s="35">
        <v>4.8</v>
      </c>
      <c r="G21" s="36">
        <v>320.40000000000003</v>
      </c>
      <c r="H21" s="34">
        <v>0</v>
      </c>
      <c r="I21" s="35">
        <v>0</v>
      </c>
      <c r="J21" s="35">
        <v>0</v>
      </c>
      <c r="K21" s="36">
        <v>0</v>
      </c>
      <c r="L21" s="34">
        <v>0</v>
      </c>
      <c r="M21" s="35">
        <v>0</v>
      </c>
      <c r="N21" s="35">
        <v>0</v>
      </c>
      <c r="O21" s="36">
        <v>0</v>
      </c>
      <c r="P21" s="34">
        <v>0</v>
      </c>
      <c r="Q21" s="35">
        <v>0</v>
      </c>
      <c r="R21" s="35">
        <v>0</v>
      </c>
      <c r="S21" s="37">
        <v>0</v>
      </c>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row>
    <row r="22" spans="1:220" ht="16.899999999999999" customHeight="1">
      <c r="A22" s="26"/>
      <c r="B22" s="44" t="s">
        <v>37</v>
      </c>
      <c r="C22" s="33" t="s">
        <v>38</v>
      </c>
      <c r="D22" s="34">
        <v>1230.8</v>
      </c>
      <c r="E22" s="35">
        <v>3.5</v>
      </c>
      <c r="F22" s="35">
        <v>10.199999999999999</v>
      </c>
      <c r="G22" s="36">
        <v>1244.5</v>
      </c>
      <c r="H22" s="34">
        <v>0</v>
      </c>
      <c r="I22" s="35">
        <v>0</v>
      </c>
      <c r="J22" s="35">
        <v>0</v>
      </c>
      <c r="K22" s="36">
        <v>0</v>
      </c>
      <c r="L22" s="34">
        <v>0</v>
      </c>
      <c r="M22" s="35">
        <v>0</v>
      </c>
      <c r="N22" s="35">
        <v>0</v>
      </c>
      <c r="O22" s="36">
        <v>0</v>
      </c>
      <c r="P22" s="34">
        <v>0</v>
      </c>
      <c r="Q22" s="35">
        <v>0</v>
      </c>
      <c r="R22" s="35">
        <v>0</v>
      </c>
      <c r="S22" s="37">
        <v>0</v>
      </c>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row>
    <row r="23" spans="1:220" ht="16.899999999999999" customHeight="1">
      <c r="A23" s="26"/>
      <c r="B23" s="44" t="s">
        <v>39</v>
      </c>
      <c r="C23" s="33" t="s">
        <v>40</v>
      </c>
      <c r="D23" s="34">
        <v>142.30000000000001</v>
      </c>
      <c r="E23" s="35">
        <v>22.1</v>
      </c>
      <c r="F23" s="35">
        <v>9.4</v>
      </c>
      <c r="G23" s="36">
        <v>173.8</v>
      </c>
      <c r="H23" s="34">
        <v>0</v>
      </c>
      <c r="I23" s="35">
        <v>23.2</v>
      </c>
      <c r="J23" s="35">
        <v>0</v>
      </c>
      <c r="K23" s="36">
        <v>23.2</v>
      </c>
      <c r="L23" s="34">
        <v>0</v>
      </c>
      <c r="M23" s="35">
        <v>0</v>
      </c>
      <c r="N23" s="35">
        <v>0</v>
      </c>
      <c r="O23" s="36">
        <v>0</v>
      </c>
      <c r="P23" s="34">
        <v>0</v>
      </c>
      <c r="Q23" s="35">
        <v>0</v>
      </c>
      <c r="R23" s="35">
        <v>0</v>
      </c>
      <c r="S23" s="37">
        <v>0</v>
      </c>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row>
    <row r="24" spans="1:220" ht="16.899999999999999" customHeight="1">
      <c r="A24" s="26"/>
      <c r="B24" s="44" t="s">
        <v>41</v>
      </c>
      <c r="C24" s="33" t="s">
        <v>42</v>
      </c>
      <c r="D24" s="34">
        <v>60.4</v>
      </c>
      <c r="E24" s="35">
        <v>62.7</v>
      </c>
      <c r="F24" s="35">
        <v>0</v>
      </c>
      <c r="G24" s="36">
        <v>123.1</v>
      </c>
      <c r="H24" s="34">
        <v>0</v>
      </c>
      <c r="I24" s="35">
        <v>0</v>
      </c>
      <c r="J24" s="35">
        <v>0</v>
      </c>
      <c r="K24" s="36">
        <v>0</v>
      </c>
      <c r="L24" s="34">
        <v>0</v>
      </c>
      <c r="M24" s="35">
        <v>0</v>
      </c>
      <c r="N24" s="35">
        <v>0</v>
      </c>
      <c r="O24" s="36">
        <v>0</v>
      </c>
      <c r="P24" s="34">
        <v>0</v>
      </c>
      <c r="Q24" s="35">
        <v>0</v>
      </c>
      <c r="R24" s="35">
        <v>0</v>
      </c>
      <c r="S24" s="37">
        <v>0</v>
      </c>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row>
    <row r="25" spans="1:220" ht="16.899999999999999" customHeight="1">
      <c r="A25" s="26"/>
      <c r="B25" s="44" t="s">
        <v>43</v>
      </c>
      <c r="C25" s="33" t="s">
        <v>44</v>
      </c>
      <c r="D25" s="34">
        <v>232.14</v>
      </c>
      <c r="E25" s="35">
        <v>31.199000000000002</v>
      </c>
      <c r="F25" s="35">
        <v>15.5</v>
      </c>
      <c r="G25" s="36">
        <v>278.839</v>
      </c>
      <c r="H25" s="34">
        <v>0</v>
      </c>
      <c r="I25" s="35">
        <v>54.1</v>
      </c>
      <c r="J25" s="35">
        <v>0</v>
      </c>
      <c r="K25" s="36">
        <v>54.1</v>
      </c>
      <c r="L25" s="34">
        <v>0</v>
      </c>
      <c r="M25" s="35">
        <v>0</v>
      </c>
      <c r="N25" s="35">
        <v>0</v>
      </c>
      <c r="O25" s="36">
        <v>0</v>
      </c>
      <c r="P25" s="34">
        <v>0</v>
      </c>
      <c r="Q25" s="35">
        <v>0</v>
      </c>
      <c r="R25" s="35">
        <v>0</v>
      </c>
      <c r="S25" s="37">
        <v>0</v>
      </c>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row>
    <row r="26" spans="1:220" ht="16.899999999999999" customHeight="1">
      <c r="A26" s="26"/>
      <c r="B26" s="44" t="s">
        <v>45</v>
      </c>
      <c r="C26" s="33" t="s">
        <v>46</v>
      </c>
      <c r="D26" s="34">
        <v>238.95</v>
      </c>
      <c r="E26" s="35">
        <v>12.3</v>
      </c>
      <c r="F26" s="35">
        <v>30.63</v>
      </c>
      <c r="G26" s="36">
        <v>281.88</v>
      </c>
      <c r="H26" s="34">
        <v>0</v>
      </c>
      <c r="I26" s="35">
        <v>9.9</v>
      </c>
      <c r="J26" s="35">
        <v>16.899999999999999</v>
      </c>
      <c r="K26" s="36">
        <v>26.799999999999997</v>
      </c>
      <c r="L26" s="34">
        <v>0</v>
      </c>
      <c r="M26" s="35">
        <v>0</v>
      </c>
      <c r="N26" s="35">
        <v>0</v>
      </c>
      <c r="O26" s="36">
        <v>0</v>
      </c>
      <c r="P26" s="34">
        <v>0</v>
      </c>
      <c r="Q26" s="35">
        <v>0</v>
      </c>
      <c r="R26" s="35">
        <v>0</v>
      </c>
      <c r="S26" s="37">
        <v>0</v>
      </c>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row>
    <row r="27" spans="1:220" ht="16.899999999999999" customHeight="1">
      <c r="A27" s="26"/>
      <c r="B27" s="459" t="s">
        <v>47</v>
      </c>
      <c r="C27" s="43" t="s">
        <v>48</v>
      </c>
      <c r="D27" s="39">
        <v>258.10000000000002</v>
      </c>
      <c r="E27" s="40">
        <v>11.8</v>
      </c>
      <c r="F27" s="40">
        <v>17.2</v>
      </c>
      <c r="G27" s="41">
        <v>287.10000000000002</v>
      </c>
      <c r="H27" s="39">
        <v>0</v>
      </c>
      <c r="I27" s="40">
        <v>0</v>
      </c>
      <c r="J27" s="40">
        <v>3.2</v>
      </c>
      <c r="K27" s="41">
        <v>3.2</v>
      </c>
      <c r="L27" s="39">
        <v>0</v>
      </c>
      <c r="M27" s="40">
        <v>0</v>
      </c>
      <c r="N27" s="40">
        <v>0</v>
      </c>
      <c r="O27" s="41">
        <v>0</v>
      </c>
      <c r="P27" s="39">
        <v>0</v>
      </c>
      <c r="Q27" s="40">
        <v>0</v>
      </c>
      <c r="R27" s="40">
        <v>0</v>
      </c>
      <c r="S27" s="42">
        <v>0</v>
      </c>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row>
    <row r="28" spans="1:220" ht="16.899999999999999" customHeight="1">
      <c r="A28" s="26"/>
      <c r="B28" s="460"/>
      <c r="C28" s="43" t="s">
        <v>49</v>
      </c>
      <c r="D28" s="39">
        <v>237.6</v>
      </c>
      <c r="E28" s="40">
        <v>19.5</v>
      </c>
      <c r="F28" s="40">
        <v>0</v>
      </c>
      <c r="G28" s="41">
        <v>257.10000000000002</v>
      </c>
      <c r="H28" s="39">
        <v>0</v>
      </c>
      <c r="I28" s="40">
        <v>4.3</v>
      </c>
      <c r="J28" s="40">
        <v>0</v>
      </c>
      <c r="K28" s="41">
        <v>4.3</v>
      </c>
      <c r="L28" s="39">
        <v>0</v>
      </c>
      <c r="M28" s="40">
        <v>0</v>
      </c>
      <c r="N28" s="40">
        <v>0</v>
      </c>
      <c r="O28" s="41">
        <v>0</v>
      </c>
      <c r="P28" s="39">
        <v>0</v>
      </c>
      <c r="Q28" s="40">
        <v>0</v>
      </c>
      <c r="R28" s="40">
        <v>0</v>
      </c>
      <c r="S28" s="42">
        <v>0</v>
      </c>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row>
    <row r="29" spans="1:220" ht="16.899999999999999" customHeight="1">
      <c r="A29" s="26"/>
      <c r="B29" s="460"/>
      <c r="C29" s="43" t="s">
        <v>50</v>
      </c>
      <c r="D29" s="39">
        <v>57</v>
      </c>
      <c r="E29" s="40">
        <v>30.1</v>
      </c>
      <c r="F29" s="40">
        <v>1.7</v>
      </c>
      <c r="G29" s="41">
        <v>88.8</v>
      </c>
      <c r="H29" s="39">
        <v>0</v>
      </c>
      <c r="I29" s="40">
        <v>45.2</v>
      </c>
      <c r="J29" s="40">
        <v>6.9</v>
      </c>
      <c r="K29" s="41">
        <v>52.1</v>
      </c>
      <c r="L29" s="39">
        <v>0</v>
      </c>
      <c r="M29" s="40">
        <v>0</v>
      </c>
      <c r="N29" s="40">
        <v>0</v>
      </c>
      <c r="O29" s="41">
        <v>0</v>
      </c>
      <c r="P29" s="39">
        <v>0</v>
      </c>
      <c r="Q29" s="40">
        <v>0</v>
      </c>
      <c r="R29" s="40">
        <v>0</v>
      </c>
      <c r="S29" s="42">
        <v>0</v>
      </c>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row>
    <row r="30" spans="1:220" ht="16.899999999999999" customHeight="1">
      <c r="A30" s="49"/>
      <c r="B30" s="461"/>
      <c r="C30" s="50" t="s">
        <v>34</v>
      </c>
      <c r="D30" s="34">
        <v>552.70000000000005</v>
      </c>
      <c r="E30" s="35">
        <v>61.400000000000006</v>
      </c>
      <c r="F30" s="35">
        <v>18.899999999999999</v>
      </c>
      <c r="G30" s="36">
        <v>633</v>
      </c>
      <c r="H30" s="34">
        <v>0</v>
      </c>
      <c r="I30" s="35">
        <v>49.5</v>
      </c>
      <c r="J30" s="35">
        <v>10.100000000000001</v>
      </c>
      <c r="K30" s="36">
        <v>59.6</v>
      </c>
      <c r="L30" s="34">
        <v>0</v>
      </c>
      <c r="M30" s="35">
        <v>0</v>
      </c>
      <c r="N30" s="35">
        <v>0</v>
      </c>
      <c r="O30" s="36">
        <v>0</v>
      </c>
      <c r="P30" s="34">
        <v>0</v>
      </c>
      <c r="Q30" s="35">
        <v>0</v>
      </c>
      <c r="R30" s="35">
        <v>0</v>
      </c>
      <c r="S30" s="37">
        <v>0</v>
      </c>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row>
    <row r="31" spans="1:220" ht="16.899999999999999" customHeight="1" thickBot="1">
      <c r="A31" s="26"/>
      <c r="B31" s="457" t="s">
        <v>51</v>
      </c>
      <c r="C31" s="458"/>
      <c r="D31" s="51">
        <v>14637.73</v>
      </c>
      <c r="E31" s="52">
        <v>1014.9989999999999</v>
      </c>
      <c r="F31" s="52">
        <v>689.73</v>
      </c>
      <c r="G31" s="53">
        <v>16342.458999999997</v>
      </c>
      <c r="H31" s="51">
        <v>45.8</v>
      </c>
      <c r="I31" s="52">
        <v>547.28800000000001</v>
      </c>
      <c r="J31" s="52">
        <v>87.199999999999989</v>
      </c>
      <c r="K31" s="53">
        <v>680.28800000000001</v>
      </c>
      <c r="L31" s="51">
        <v>0</v>
      </c>
      <c r="M31" s="52">
        <v>0</v>
      </c>
      <c r="N31" s="52">
        <v>0</v>
      </c>
      <c r="O31" s="53">
        <v>0</v>
      </c>
      <c r="P31" s="51">
        <v>0</v>
      </c>
      <c r="Q31" s="52">
        <v>0</v>
      </c>
      <c r="R31" s="52">
        <v>0</v>
      </c>
      <c r="S31" s="54">
        <v>0</v>
      </c>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row>
    <row r="32" spans="1:220" ht="16.899999999999999" customHeight="1">
      <c r="A32" s="26"/>
      <c r="B32" s="462" t="s">
        <v>52</v>
      </c>
      <c r="C32" s="43" t="s">
        <v>53</v>
      </c>
      <c r="D32" s="45">
        <v>613</v>
      </c>
      <c r="E32" s="46">
        <v>56</v>
      </c>
      <c r="F32" s="46">
        <v>126.4</v>
      </c>
      <c r="G32" s="47">
        <v>795.4</v>
      </c>
      <c r="H32" s="45">
        <v>0</v>
      </c>
      <c r="I32" s="46">
        <v>112.89</v>
      </c>
      <c r="J32" s="46">
        <v>19.5</v>
      </c>
      <c r="K32" s="47">
        <v>132.38999999999999</v>
      </c>
      <c r="L32" s="45">
        <v>0</v>
      </c>
      <c r="M32" s="46">
        <v>0</v>
      </c>
      <c r="N32" s="46">
        <v>0</v>
      </c>
      <c r="O32" s="47">
        <v>0</v>
      </c>
      <c r="P32" s="45">
        <v>0</v>
      </c>
      <c r="Q32" s="46">
        <v>0</v>
      </c>
      <c r="R32" s="46">
        <v>0</v>
      </c>
      <c r="S32" s="48">
        <v>0</v>
      </c>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row>
    <row r="33" spans="1:220" ht="16.899999999999999" customHeight="1">
      <c r="A33" s="26"/>
      <c r="B33" s="460"/>
      <c r="C33" s="43" t="s">
        <v>54</v>
      </c>
      <c r="D33" s="39">
        <v>89.5</v>
      </c>
      <c r="E33" s="40">
        <v>37.020000000000003</v>
      </c>
      <c r="F33" s="40">
        <v>19.8</v>
      </c>
      <c r="G33" s="41">
        <v>146.32000000000002</v>
      </c>
      <c r="H33" s="39">
        <v>0</v>
      </c>
      <c r="I33" s="40">
        <v>239.7</v>
      </c>
      <c r="J33" s="40">
        <v>2.4</v>
      </c>
      <c r="K33" s="41">
        <v>242.1</v>
      </c>
      <c r="L33" s="39">
        <v>0</v>
      </c>
      <c r="M33" s="40">
        <v>0</v>
      </c>
      <c r="N33" s="40">
        <v>0</v>
      </c>
      <c r="O33" s="41">
        <v>0</v>
      </c>
      <c r="P33" s="39">
        <v>0</v>
      </c>
      <c r="Q33" s="40">
        <v>0</v>
      </c>
      <c r="R33" s="40">
        <v>0</v>
      </c>
      <c r="S33" s="42">
        <v>0</v>
      </c>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row>
    <row r="34" spans="1:220" ht="16.899999999999999" customHeight="1">
      <c r="A34" s="26"/>
      <c r="B34" s="460"/>
      <c r="C34" s="43" t="s">
        <v>55</v>
      </c>
      <c r="D34" s="39">
        <v>47</v>
      </c>
      <c r="E34" s="40">
        <v>0</v>
      </c>
      <c r="F34" s="40">
        <v>0</v>
      </c>
      <c r="G34" s="41">
        <v>47</v>
      </c>
      <c r="H34" s="39">
        <v>0</v>
      </c>
      <c r="I34" s="40">
        <v>23.06</v>
      </c>
      <c r="J34" s="40">
        <v>0</v>
      </c>
      <c r="K34" s="41">
        <v>23.06</v>
      </c>
      <c r="L34" s="39">
        <v>0</v>
      </c>
      <c r="M34" s="40">
        <v>0</v>
      </c>
      <c r="N34" s="40">
        <v>0</v>
      </c>
      <c r="O34" s="41">
        <v>0</v>
      </c>
      <c r="P34" s="39">
        <v>0</v>
      </c>
      <c r="Q34" s="40">
        <v>0</v>
      </c>
      <c r="R34" s="40">
        <v>0</v>
      </c>
      <c r="S34" s="42">
        <v>0</v>
      </c>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row>
    <row r="35" spans="1:220" ht="16.899999999999999" customHeight="1">
      <c r="A35" s="26"/>
      <c r="B35" s="461"/>
      <c r="C35" s="33" t="s">
        <v>34</v>
      </c>
      <c r="D35" s="34">
        <v>749.5</v>
      </c>
      <c r="E35" s="35">
        <v>93.02000000000001</v>
      </c>
      <c r="F35" s="35">
        <v>146.20000000000002</v>
      </c>
      <c r="G35" s="36">
        <v>988.72</v>
      </c>
      <c r="H35" s="34">
        <v>0</v>
      </c>
      <c r="I35" s="35">
        <v>375.65</v>
      </c>
      <c r="J35" s="35">
        <v>21.9</v>
      </c>
      <c r="K35" s="36">
        <v>397.55</v>
      </c>
      <c r="L35" s="34">
        <v>0</v>
      </c>
      <c r="M35" s="35">
        <v>0</v>
      </c>
      <c r="N35" s="35">
        <v>0</v>
      </c>
      <c r="O35" s="36">
        <v>0</v>
      </c>
      <c r="P35" s="34">
        <v>0</v>
      </c>
      <c r="Q35" s="35">
        <v>0</v>
      </c>
      <c r="R35" s="35">
        <v>0</v>
      </c>
      <c r="S35" s="37">
        <v>0</v>
      </c>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row>
    <row r="36" spans="1:220" ht="16.899999999999999" customHeight="1">
      <c r="A36" s="26"/>
      <c r="B36" s="55" t="s">
        <v>56</v>
      </c>
      <c r="C36" s="28" t="s">
        <v>57</v>
      </c>
      <c r="D36" s="34">
        <v>367.8</v>
      </c>
      <c r="E36" s="35">
        <v>33.623607</v>
      </c>
      <c r="F36" s="35">
        <v>25.1</v>
      </c>
      <c r="G36" s="36">
        <v>426.52360700000003</v>
      </c>
      <c r="H36" s="34">
        <v>0</v>
      </c>
      <c r="I36" s="35">
        <v>25.776837999999998</v>
      </c>
      <c r="J36" s="35">
        <v>85.5</v>
      </c>
      <c r="K36" s="36">
        <v>111.276838</v>
      </c>
      <c r="L36" s="34">
        <v>0</v>
      </c>
      <c r="M36" s="35">
        <v>0</v>
      </c>
      <c r="N36" s="35">
        <v>0</v>
      </c>
      <c r="O36" s="36">
        <v>0</v>
      </c>
      <c r="P36" s="34">
        <v>0</v>
      </c>
      <c r="Q36" s="35">
        <v>0</v>
      </c>
      <c r="R36" s="35">
        <v>0</v>
      </c>
      <c r="S36" s="37">
        <v>0</v>
      </c>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row>
    <row r="37" spans="1:220" ht="16.899999999999999" customHeight="1">
      <c r="A37" s="99"/>
      <c r="B37" s="44" t="s">
        <v>58</v>
      </c>
      <c r="C37" s="33" t="s">
        <v>59</v>
      </c>
      <c r="D37" s="34">
        <v>595.79999999999995</v>
      </c>
      <c r="E37" s="35">
        <v>6.8</v>
      </c>
      <c r="F37" s="35">
        <v>0</v>
      </c>
      <c r="G37" s="36">
        <v>602.59999999999991</v>
      </c>
      <c r="H37" s="34">
        <v>0</v>
      </c>
      <c r="I37" s="35">
        <v>652.70000000000005</v>
      </c>
      <c r="J37" s="35">
        <v>0</v>
      </c>
      <c r="K37" s="36">
        <v>652.70000000000005</v>
      </c>
      <c r="L37" s="34">
        <v>0</v>
      </c>
      <c r="M37" s="35">
        <v>0</v>
      </c>
      <c r="N37" s="35">
        <v>0</v>
      </c>
      <c r="O37" s="36">
        <v>0</v>
      </c>
      <c r="P37" s="34">
        <v>0</v>
      </c>
      <c r="Q37" s="35">
        <v>0</v>
      </c>
      <c r="R37" s="35">
        <v>0</v>
      </c>
      <c r="S37" s="37">
        <v>0</v>
      </c>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row>
    <row r="38" spans="1:220" ht="16.899999999999999" customHeight="1">
      <c r="A38" s="26"/>
      <c r="B38" s="44" t="s">
        <v>60</v>
      </c>
      <c r="C38" s="56" t="s">
        <v>61</v>
      </c>
      <c r="D38" s="34">
        <v>778.2</v>
      </c>
      <c r="E38" s="35">
        <v>16.7</v>
      </c>
      <c r="F38" s="35">
        <v>123.3</v>
      </c>
      <c r="G38" s="36">
        <v>918.2</v>
      </c>
      <c r="H38" s="34">
        <v>0</v>
      </c>
      <c r="I38" s="35">
        <v>78</v>
      </c>
      <c r="J38" s="35">
        <v>40.6</v>
      </c>
      <c r="K38" s="36">
        <v>118.6</v>
      </c>
      <c r="L38" s="34">
        <v>0</v>
      </c>
      <c r="M38" s="35">
        <v>0</v>
      </c>
      <c r="N38" s="35">
        <v>0</v>
      </c>
      <c r="O38" s="36">
        <v>0</v>
      </c>
      <c r="P38" s="34">
        <v>0</v>
      </c>
      <c r="Q38" s="35">
        <v>0</v>
      </c>
      <c r="R38" s="35">
        <v>0</v>
      </c>
      <c r="S38" s="37">
        <v>0</v>
      </c>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row>
    <row r="39" spans="1:220" ht="16.899999999999999" customHeight="1">
      <c r="A39" s="26"/>
      <c r="B39" s="44" t="s">
        <v>62</v>
      </c>
      <c r="C39" s="56" t="s">
        <v>63</v>
      </c>
      <c r="D39" s="34">
        <v>0</v>
      </c>
      <c r="E39" s="35">
        <v>0</v>
      </c>
      <c r="F39" s="35">
        <v>0</v>
      </c>
      <c r="G39" s="36">
        <v>0</v>
      </c>
      <c r="H39" s="34">
        <v>0</v>
      </c>
      <c r="I39" s="35">
        <v>0</v>
      </c>
      <c r="J39" s="35">
        <v>0</v>
      </c>
      <c r="K39" s="36">
        <v>0</v>
      </c>
      <c r="L39" s="34">
        <v>0</v>
      </c>
      <c r="M39" s="35">
        <v>0</v>
      </c>
      <c r="N39" s="35">
        <v>0</v>
      </c>
      <c r="O39" s="36">
        <v>0</v>
      </c>
      <c r="P39" s="34">
        <v>0</v>
      </c>
      <c r="Q39" s="35">
        <v>0</v>
      </c>
      <c r="R39" s="35">
        <v>0</v>
      </c>
      <c r="S39" s="37">
        <v>0</v>
      </c>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row>
    <row r="40" spans="1:220" ht="16.899999999999999" customHeight="1">
      <c r="A40" s="26"/>
      <c r="B40" s="466" t="s">
        <v>64</v>
      </c>
      <c r="C40" s="43" t="s">
        <v>65</v>
      </c>
      <c r="D40" s="39">
        <v>587.70000000000005</v>
      </c>
      <c r="E40" s="40">
        <v>20.78</v>
      </c>
      <c r="F40" s="40">
        <v>34.299999999999997</v>
      </c>
      <c r="G40" s="41">
        <v>642.78</v>
      </c>
      <c r="H40" s="39">
        <v>0</v>
      </c>
      <c r="I40" s="40">
        <v>389.4</v>
      </c>
      <c r="J40" s="40">
        <v>4.5</v>
      </c>
      <c r="K40" s="41">
        <v>393.9</v>
      </c>
      <c r="L40" s="39">
        <v>0</v>
      </c>
      <c r="M40" s="40">
        <v>0</v>
      </c>
      <c r="N40" s="40">
        <v>0</v>
      </c>
      <c r="O40" s="41">
        <v>0</v>
      </c>
      <c r="P40" s="39">
        <v>0</v>
      </c>
      <c r="Q40" s="40">
        <v>0</v>
      </c>
      <c r="R40" s="40">
        <v>0</v>
      </c>
      <c r="S40" s="42">
        <v>0</v>
      </c>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row>
    <row r="41" spans="1:220" ht="16.899999999999999" customHeight="1">
      <c r="A41" s="26"/>
      <c r="B41" s="467"/>
      <c r="C41" s="43" t="s">
        <v>66</v>
      </c>
      <c r="D41" s="39">
        <v>140.69999999999999</v>
      </c>
      <c r="E41" s="40">
        <v>0</v>
      </c>
      <c r="F41" s="40">
        <v>0</v>
      </c>
      <c r="G41" s="41">
        <v>140.69999999999999</v>
      </c>
      <c r="H41" s="39">
        <v>0</v>
      </c>
      <c r="I41" s="40">
        <v>0</v>
      </c>
      <c r="J41" s="40">
        <v>0</v>
      </c>
      <c r="K41" s="41">
        <v>0</v>
      </c>
      <c r="L41" s="39">
        <v>0</v>
      </c>
      <c r="M41" s="40">
        <v>0</v>
      </c>
      <c r="N41" s="40">
        <v>0</v>
      </c>
      <c r="O41" s="41">
        <v>0</v>
      </c>
      <c r="P41" s="39">
        <v>0</v>
      </c>
      <c r="Q41" s="40">
        <v>0</v>
      </c>
      <c r="R41" s="40">
        <v>0</v>
      </c>
      <c r="S41" s="42">
        <v>0</v>
      </c>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row>
    <row r="42" spans="1:220" ht="16.899999999999999" customHeight="1">
      <c r="A42" s="26"/>
      <c r="B42" s="467"/>
      <c r="C42" s="43" t="s">
        <v>67</v>
      </c>
      <c r="D42" s="39">
        <v>164.3</v>
      </c>
      <c r="E42" s="40">
        <v>27.2</v>
      </c>
      <c r="F42" s="40">
        <v>0</v>
      </c>
      <c r="G42" s="41">
        <v>191.5</v>
      </c>
      <c r="H42" s="39">
        <v>0</v>
      </c>
      <c r="I42" s="40">
        <v>24</v>
      </c>
      <c r="J42" s="40">
        <v>5.4</v>
      </c>
      <c r="K42" s="41">
        <v>29.4</v>
      </c>
      <c r="L42" s="39">
        <v>0</v>
      </c>
      <c r="M42" s="40">
        <v>0</v>
      </c>
      <c r="N42" s="40">
        <v>0</v>
      </c>
      <c r="O42" s="41">
        <v>0</v>
      </c>
      <c r="P42" s="39">
        <v>0</v>
      </c>
      <c r="Q42" s="40">
        <v>0</v>
      </c>
      <c r="R42" s="40">
        <v>0</v>
      </c>
      <c r="S42" s="42">
        <v>0</v>
      </c>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row>
    <row r="43" spans="1:220" ht="16.899999999999999" customHeight="1">
      <c r="A43" s="26"/>
      <c r="B43" s="467"/>
      <c r="C43" s="43" t="s">
        <v>68</v>
      </c>
      <c r="D43" s="39">
        <v>82</v>
      </c>
      <c r="E43" s="40">
        <v>5.8</v>
      </c>
      <c r="F43" s="40">
        <v>0</v>
      </c>
      <c r="G43" s="41">
        <v>87.8</v>
      </c>
      <c r="H43" s="39">
        <v>0</v>
      </c>
      <c r="I43" s="40">
        <v>8.4</v>
      </c>
      <c r="J43" s="40">
        <v>32.799999999999997</v>
      </c>
      <c r="K43" s="41">
        <v>41.199999999999996</v>
      </c>
      <c r="L43" s="39">
        <v>0</v>
      </c>
      <c r="M43" s="40">
        <v>0</v>
      </c>
      <c r="N43" s="40">
        <v>0</v>
      </c>
      <c r="O43" s="41">
        <v>0</v>
      </c>
      <c r="P43" s="39">
        <v>0</v>
      </c>
      <c r="Q43" s="40">
        <v>0</v>
      </c>
      <c r="R43" s="40">
        <v>0</v>
      </c>
      <c r="S43" s="42">
        <v>0</v>
      </c>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row>
    <row r="44" spans="1:220" ht="16.899999999999999" customHeight="1">
      <c r="A44" s="26"/>
      <c r="B44" s="468"/>
      <c r="C44" s="33" t="s">
        <v>34</v>
      </c>
      <c r="D44" s="34">
        <v>974.7</v>
      </c>
      <c r="E44" s="35">
        <v>53.78</v>
      </c>
      <c r="F44" s="35">
        <v>34.299999999999997</v>
      </c>
      <c r="G44" s="36">
        <v>1062.78</v>
      </c>
      <c r="H44" s="34">
        <v>0</v>
      </c>
      <c r="I44" s="35">
        <v>421.79999999999995</v>
      </c>
      <c r="J44" s="35">
        <v>42.699999999999996</v>
      </c>
      <c r="K44" s="36">
        <v>464.49999999999994</v>
      </c>
      <c r="L44" s="34">
        <v>0</v>
      </c>
      <c r="M44" s="35">
        <v>0</v>
      </c>
      <c r="N44" s="35">
        <v>0</v>
      </c>
      <c r="O44" s="36">
        <v>0</v>
      </c>
      <c r="P44" s="34">
        <v>0</v>
      </c>
      <c r="Q44" s="35">
        <v>0</v>
      </c>
      <c r="R44" s="35">
        <v>0</v>
      </c>
      <c r="S44" s="37">
        <v>0</v>
      </c>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row>
    <row r="45" spans="1:220" ht="16.899999999999999" customHeight="1">
      <c r="A45" s="26"/>
      <c r="B45" s="44" t="s">
        <v>69</v>
      </c>
      <c r="C45" s="33" t="s">
        <v>70</v>
      </c>
      <c r="D45" s="29">
        <v>310.60000000000002</v>
      </c>
      <c r="E45" s="30">
        <v>141.19999999999999</v>
      </c>
      <c r="F45" s="30">
        <v>16.2</v>
      </c>
      <c r="G45" s="31">
        <v>468</v>
      </c>
      <c r="H45" s="29">
        <v>0</v>
      </c>
      <c r="I45" s="30">
        <v>46.4</v>
      </c>
      <c r="J45" s="30">
        <v>1.9</v>
      </c>
      <c r="K45" s="31">
        <v>48.3</v>
      </c>
      <c r="L45" s="29">
        <v>0</v>
      </c>
      <c r="M45" s="30">
        <v>0</v>
      </c>
      <c r="N45" s="30">
        <v>0</v>
      </c>
      <c r="O45" s="31">
        <v>0</v>
      </c>
      <c r="P45" s="29">
        <v>0</v>
      </c>
      <c r="Q45" s="30">
        <v>0</v>
      </c>
      <c r="R45" s="30">
        <v>0</v>
      </c>
      <c r="S45" s="32">
        <v>0</v>
      </c>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row>
    <row r="46" spans="1:220" ht="16.899999999999999" customHeight="1">
      <c r="A46" s="26"/>
      <c r="B46" s="44" t="s">
        <v>71</v>
      </c>
      <c r="C46" s="33" t="s">
        <v>72</v>
      </c>
      <c r="D46" s="34">
        <v>475.9</v>
      </c>
      <c r="E46" s="35">
        <v>0</v>
      </c>
      <c r="F46" s="35">
        <v>37.299999999999997</v>
      </c>
      <c r="G46" s="36">
        <v>513.19999999999993</v>
      </c>
      <c r="H46" s="34">
        <v>0</v>
      </c>
      <c r="I46" s="35">
        <v>20.5</v>
      </c>
      <c r="J46" s="35">
        <v>52.3</v>
      </c>
      <c r="K46" s="36">
        <v>72.8</v>
      </c>
      <c r="L46" s="34">
        <v>0</v>
      </c>
      <c r="M46" s="35">
        <v>0</v>
      </c>
      <c r="N46" s="35">
        <v>0</v>
      </c>
      <c r="O46" s="36">
        <v>0</v>
      </c>
      <c r="P46" s="34">
        <v>0</v>
      </c>
      <c r="Q46" s="35">
        <v>0</v>
      </c>
      <c r="R46" s="35">
        <v>0</v>
      </c>
      <c r="S46" s="37">
        <v>0</v>
      </c>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row>
    <row r="47" spans="1:220" ht="16.899999999999999" customHeight="1">
      <c r="A47" s="26"/>
      <c r="B47" s="57" t="s">
        <v>73</v>
      </c>
      <c r="C47" s="33" t="s">
        <v>74</v>
      </c>
      <c r="D47" s="34">
        <v>308.10000000000002</v>
      </c>
      <c r="E47" s="35">
        <v>45.624203999999992</v>
      </c>
      <c r="F47" s="35">
        <v>68.599999999999994</v>
      </c>
      <c r="G47" s="36">
        <v>422.32420400000001</v>
      </c>
      <c r="H47" s="34">
        <v>0</v>
      </c>
      <c r="I47" s="35">
        <v>24</v>
      </c>
      <c r="J47" s="35">
        <v>15</v>
      </c>
      <c r="K47" s="36">
        <v>39</v>
      </c>
      <c r="L47" s="34">
        <v>0</v>
      </c>
      <c r="M47" s="35">
        <v>0</v>
      </c>
      <c r="N47" s="35">
        <v>0</v>
      </c>
      <c r="O47" s="36">
        <v>0</v>
      </c>
      <c r="P47" s="34">
        <v>0</v>
      </c>
      <c r="Q47" s="35">
        <v>0</v>
      </c>
      <c r="R47" s="35">
        <v>0</v>
      </c>
      <c r="S47" s="37">
        <v>0</v>
      </c>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row>
    <row r="48" spans="1:220" ht="16.899999999999999" customHeight="1">
      <c r="A48" s="26"/>
      <c r="B48" s="459" t="s">
        <v>75</v>
      </c>
      <c r="C48" s="43" t="s">
        <v>76</v>
      </c>
      <c r="D48" s="39">
        <v>759.8</v>
      </c>
      <c r="E48" s="40">
        <v>80.900000000000006</v>
      </c>
      <c r="F48" s="40">
        <v>122.9</v>
      </c>
      <c r="G48" s="41">
        <v>963.59999999999991</v>
      </c>
      <c r="H48" s="39">
        <v>0</v>
      </c>
      <c r="I48" s="40">
        <v>53.3</v>
      </c>
      <c r="J48" s="40">
        <v>0</v>
      </c>
      <c r="K48" s="41">
        <v>53.3</v>
      </c>
      <c r="L48" s="39">
        <v>0</v>
      </c>
      <c r="M48" s="40">
        <v>0</v>
      </c>
      <c r="N48" s="40">
        <v>0</v>
      </c>
      <c r="O48" s="41">
        <v>0</v>
      </c>
      <c r="P48" s="39">
        <v>0</v>
      </c>
      <c r="Q48" s="40">
        <v>0</v>
      </c>
      <c r="R48" s="40">
        <v>0</v>
      </c>
      <c r="S48" s="42">
        <v>0</v>
      </c>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row>
    <row r="49" spans="1:220" ht="16.899999999999999" customHeight="1">
      <c r="A49" s="26"/>
      <c r="B49" s="460"/>
      <c r="C49" s="43" t="s">
        <v>77</v>
      </c>
      <c r="D49" s="39">
        <v>459</v>
      </c>
      <c r="E49" s="40">
        <v>28.9</v>
      </c>
      <c r="F49" s="40">
        <v>0</v>
      </c>
      <c r="G49" s="41">
        <v>487.9</v>
      </c>
      <c r="H49" s="39">
        <v>0</v>
      </c>
      <c r="I49" s="40">
        <v>16.3</v>
      </c>
      <c r="J49" s="40">
        <v>26.6</v>
      </c>
      <c r="K49" s="41">
        <v>42.900000000000006</v>
      </c>
      <c r="L49" s="39">
        <v>0</v>
      </c>
      <c r="M49" s="40">
        <v>0</v>
      </c>
      <c r="N49" s="40">
        <v>0</v>
      </c>
      <c r="O49" s="41">
        <v>0</v>
      </c>
      <c r="P49" s="39">
        <v>0</v>
      </c>
      <c r="Q49" s="40">
        <v>0</v>
      </c>
      <c r="R49" s="40">
        <v>0</v>
      </c>
      <c r="S49" s="42">
        <v>0</v>
      </c>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row>
    <row r="50" spans="1:220" ht="16.899999999999999" customHeight="1">
      <c r="A50" s="26"/>
      <c r="B50" s="461"/>
      <c r="C50" s="33" t="s">
        <v>34</v>
      </c>
      <c r="D50" s="34">
        <v>1218.8</v>
      </c>
      <c r="E50" s="35">
        <v>109.80000000000001</v>
      </c>
      <c r="F50" s="35">
        <v>122.9</v>
      </c>
      <c r="G50" s="36">
        <v>1451.5</v>
      </c>
      <c r="H50" s="34">
        <v>0</v>
      </c>
      <c r="I50" s="35">
        <v>69.599999999999994</v>
      </c>
      <c r="J50" s="35">
        <v>26.6</v>
      </c>
      <c r="K50" s="36">
        <v>96.2</v>
      </c>
      <c r="L50" s="34">
        <v>0</v>
      </c>
      <c r="M50" s="35">
        <v>0</v>
      </c>
      <c r="N50" s="35">
        <v>0</v>
      </c>
      <c r="O50" s="36">
        <v>0</v>
      </c>
      <c r="P50" s="34">
        <v>0</v>
      </c>
      <c r="Q50" s="35">
        <v>0</v>
      </c>
      <c r="R50" s="35">
        <v>0</v>
      </c>
      <c r="S50" s="37">
        <v>0</v>
      </c>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row>
    <row r="51" spans="1:220" ht="16.899999999999999" customHeight="1">
      <c r="A51" s="26"/>
      <c r="B51" s="44" t="s">
        <v>78</v>
      </c>
      <c r="C51" s="33" t="s">
        <v>79</v>
      </c>
      <c r="D51" s="34">
        <v>698.9</v>
      </c>
      <c r="E51" s="35">
        <v>127.36</v>
      </c>
      <c r="F51" s="35">
        <v>79.2</v>
      </c>
      <c r="G51" s="36">
        <v>905.46</v>
      </c>
      <c r="H51" s="34">
        <v>0</v>
      </c>
      <c r="I51" s="35">
        <v>83.6</v>
      </c>
      <c r="J51" s="35">
        <v>1.2</v>
      </c>
      <c r="K51" s="36">
        <v>84.8</v>
      </c>
      <c r="L51" s="34">
        <v>0</v>
      </c>
      <c r="M51" s="35">
        <v>0</v>
      </c>
      <c r="N51" s="35">
        <v>0</v>
      </c>
      <c r="O51" s="36">
        <v>0</v>
      </c>
      <c r="P51" s="34">
        <v>0</v>
      </c>
      <c r="Q51" s="35">
        <v>0</v>
      </c>
      <c r="R51" s="35">
        <v>0</v>
      </c>
      <c r="S51" s="37">
        <v>0</v>
      </c>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row>
    <row r="52" spans="1:220" ht="16.899999999999999" customHeight="1">
      <c r="A52" s="99"/>
      <c r="B52" s="44" t="s">
        <v>80</v>
      </c>
      <c r="C52" s="33" t="s">
        <v>81</v>
      </c>
      <c r="D52" s="34">
        <v>355.2</v>
      </c>
      <c r="E52" s="35">
        <v>42.8</v>
      </c>
      <c r="F52" s="35">
        <v>33.9</v>
      </c>
      <c r="G52" s="36">
        <v>431.9</v>
      </c>
      <c r="H52" s="34">
        <v>0</v>
      </c>
      <c r="I52" s="35">
        <v>6.4</v>
      </c>
      <c r="J52" s="35">
        <v>0</v>
      </c>
      <c r="K52" s="36">
        <v>6.4</v>
      </c>
      <c r="L52" s="34">
        <v>0</v>
      </c>
      <c r="M52" s="35">
        <v>0</v>
      </c>
      <c r="N52" s="35">
        <v>0</v>
      </c>
      <c r="O52" s="36">
        <v>0</v>
      </c>
      <c r="P52" s="34">
        <v>0</v>
      </c>
      <c r="Q52" s="35">
        <v>0</v>
      </c>
      <c r="R52" s="35">
        <v>0</v>
      </c>
      <c r="S52" s="37">
        <v>0</v>
      </c>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row>
    <row r="53" spans="1:220" ht="16.899999999999999" customHeight="1">
      <c r="A53" s="26"/>
      <c r="B53" s="57" t="s">
        <v>82</v>
      </c>
      <c r="C53" s="33" t="s">
        <v>83</v>
      </c>
      <c r="D53" s="34">
        <v>811.3</v>
      </c>
      <c r="E53" s="35">
        <v>98.9</v>
      </c>
      <c r="F53" s="35">
        <v>306.60000000000002</v>
      </c>
      <c r="G53" s="36">
        <v>1216.8</v>
      </c>
      <c r="H53" s="34">
        <v>0</v>
      </c>
      <c r="I53" s="35">
        <v>78.540000000000006</v>
      </c>
      <c r="J53" s="35">
        <v>2.9</v>
      </c>
      <c r="K53" s="36">
        <v>81.440000000000012</v>
      </c>
      <c r="L53" s="34">
        <v>0</v>
      </c>
      <c r="M53" s="35">
        <v>0</v>
      </c>
      <c r="N53" s="35">
        <v>0</v>
      </c>
      <c r="O53" s="36">
        <v>0</v>
      </c>
      <c r="P53" s="34">
        <v>0</v>
      </c>
      <c r="Q53" s="35">
        <v>0</v>
      </c>
      <c r="R53" s="35">
        <v>0</v>
      </c>
      <c r="S53" s="37">
        <v>0</v>
      </c>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row>
    <row r="54" spans="1:220" ht="16.5" customHeight="1">
      <c r="A54" s="26"/>
      <c r="B54" s="44" t="s">
        <v>84</v>
      </c>
      <c r="C54" s="33" t="s">
        <v>85</v>
      </c>
      <c r="D54" s="34">
        <v>70.8</v>
      </c>
      <c r="E54" s="35">
        <v>36.1</v>
      </c>
      <c r="F54" s="35">
        <v>55.2</v>
      </c>
      <c r="G54" s="36">
        <v>162.10000000000002</v>
      </c>
      <c r="H54" s="34">
        <v>0</v>
      </c>
      <c r="I54" s="35">
        <v>73.099999999999994</v>
      </c>
      <c r="J54" s="35">
        <v>4.7</v>
      </c>
      <c r="K54" s="36">
        <v>77.8</v>
      </c>
      <c r="L54" s="34">
        <v>0</v>
      </c>
      <c r="M54" s="35">
        <v>0</v>
      </c>
      <c r="N54" s="35">
        <v>0</v>
      </c>
      <c r="O54" s="36">
        <v>0</v>
      </c>
      <c r="P54" s="34">
        <v>0</v>
      </c>
      <c r="Q54" s="35">
        <v>0</v>
      </c>
      <c r="R54" s="35">
        <v>0</v>
      </c>
      <c r="S54" s="37">
        <v>0</v>
      </c>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row>
    <row r="55" spans="1:220" ht="16.899999999999999" customHeight="1">
      <c r="A55" s="26"/>
      <c r="B55" s="459" t="s">
        <v>86</v>
      </c>
      <c r="C55" s="43" t="s">
        <v>87</v>
      </c>
      <c r="D55" s="39">
        <v>231.4</v>
      </c>
      <c r="E55" s="40">
        <v>78.599999999999994</v>
      </c>
      <c r="F55" s="40">
        <v>3.1</v>
      </c>
      <c r="G55" s="41">
        <v>313.10000000000002</v>
      </c>
      <c r="H55" s="39">
        <v>0</v>
      </c>
      <c r="I55" s="40">
        <v>3.5</v>
      </c>
      <c r="J55" s="40">
        <v>1.8</v>
      </c>
      <c r="K55" s="41">
        <v>5.3</v>
      </c>
      <c r="L55" s="39">
        <v>0</v>
      </c>
      <c r="M55" s="40">
        <v>0</v>
      </c>
      <c r="N55" s="40">
        <v>0</v>
      </c>
      <c r="O55" s="41">
        <v>0</v>
      </c>
      <c r="P55" s="39">
        <v>0</v>
      </c>
      <c r="Q55" s="40">
        <v>0</v>
      </c>
      <c r="R55" s="40">
        <v>0</v>
      </c>
      <c r="S55" s="42">
        <v>0</v>
      </c>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row>
    <row r="56" spans="1:220" ht="16.899999999999999" customHeight="1">
      <c r="A56" s="26"/>
      <c r="B56" s="460"/>
      <c r="C56" s="43" t="s">
        <v>88</v>
      </c>
      <c r="D56" s="39">
        <v>197.1</v>
      </c>
      <c r="E56" s="40">
        <v>95.5</v>
      </c>
      <c r="F56" s="40">
        <v>0</v>
      </c>
      <c r="G56" s="41">
        <v>292.60000000000002</v>
      </c>
      <c r="H56" s="39">
        <v>0</v>
      </c>
      <c r="I56" s="40">
        <v>40.700000000000003</v>
      </c>
      <c r="J56" s="40">
        <v>3.9</v>
      </c>
      <c r="K56" s="41">
        <v>44.6</v>
      </c>
      <c r="L56" s="39">
        <v>0</v>
      </c>
      <c r="M56" s="40">
        <v>0</v>
      </c>
      <c r="N56" s="40">
        <v>0</v>
      </c>
      <c r="O56" s="41">
        <v>0</v>
      </c>
      <c r="P56" s="39">
        <v>0</v>
      </c>
      <c r="Q56" s="40">
        <v>0</v>
      </c>
      <c r="R56" s="40">
        <v>0</v>
      </c>
      <c r="S56" s="42">
        <v>0</v>
      </c>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row>
    <row r="57" spans="1:220" ht="16.899999999999999" customHeight="1">
      <c r="A57" s="26"/>
      <c r="B57" s="461"/>
      <c r="C57" s="33" t="s">
        <v>34</v>
      </c>
      <c r="D57" s="34">
        <v>428.5</v>
      </c>
      <c r="E57" s="35">
        <v>174.1</v>
      </c>
      <c r="F57" s="35">
        <v>3.1</v>
      </c>
      <c r="G57" s="36">
        <v>605.70000000000005</v>
      </c>
      <c r="H57" s="34">
        <v>0</v>
      </c>
      <c r="I57" s="35">
        <v>44.2</v>
      </c>
      <c r="J57" s="35">
        <v>5.7</v>
      </c>
      <c r="K57" s="36">
        <v>49.9</v>
      </c>
      <c r="L57" s="34">
        <v>0</v>
      </c>
      <c r="M57" s="35">
        <v>0</v>
      </c>
      <c r="N57" s="35">
        <v>0</v>
      </c>
      <c r="O57" s="36">
        <v>0</v>
      </c>
      <c r="P57" s="34">
        <v>0</v>
      </c>
      <c r="Q57" s="35">
        <v>0</v>
      </c>
      <c r="R57" s="35">
        <v>0</v>
      </c>
      <c r="S57" s="37">
        <v>0</v>
      </c>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row>
    <row r="58" spans="1:220" ht="16.899999999999999" customHeight="1">
      <c r="A58" s="26"/>
      <c r="B58" s="459" t="s">
        <v>89</v>
      </c>
      <c r="C58" s="43" t="s">
        <v>90</v>
      </c>
      <c r="D58" s="45">
        <v>689.6</v>
      </c>
      <c r="E58" s="46">
        <v>108.6</v>
      </c>
      <c r="F58" s="46">
        <v>0</v>
      </c>
      <c r="G58" s="47">
        <v>798.2</v>
      </c>
      <c r="H58" s="45">
        <v>0</v>
      </c>
      <c r="I58" s="46">
        <v>35.9</v>
      </c>
      <c r="J58" s="46">
        <v>36.200000000000003</v>
      </c>
      <c r="K58" s="47">
        <v>72.099999999999994</v>
      </c>
      <c r="L58" s="45">
        <v>0</v>
      </c>
      <c r="M58" s="46">
        <v>0</v>
      </c>
      <c r="N58" s="46">
        <v>0</v>
      </c>
      <c r="O58" s="47">
        <v>0</v>
      </c>
      <c r="P58" s="45">
        <v>0</v>
      </c>
      <c r="Q58" s="46">
        <v>0</v>
      </c>
      <c r="R58" s="46">
        <v>0</v>
      </c>
      <c r="S58" s="48">
        <v>0</v>
      </c>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row>
    <row r="59" spans="1:220" ht="16.899999999999999" customHeight="1">
      <c r="A59" s="26"/>
      <c r="B59" s="460"/>
      <c r="C59" s="43" t="s">
        <v>91</v>
      </c>
      <c r="D59" s="45">
        <v>448.3</v>
      </c>
      <c r="E59" s="46">
        <v>14.7</v>
      </c>
      <c r="F59" s="46">
        <v>0</v>
      </c>
      <c r="G59" s="47">
        <v>463</v>
      </c>
      <c r="H59" s="45">
        <v>0</v>
      </c>
      <c r="I59" s="46">
        <v>2</v>
      </c>
      <c r="J59" s="46">
        <v>40.200000000000003</v>
      </c>
      <c r="K59" s="47">
        <v>42.2</v>
      </c>
      <c r="L59" s="45">
        <v>0</v>
      </c>
      <c r="M59" s="46">
        <v>0</v>
      </c>
      <c r="N59" s="46">
        <v>0</v>
      </c>
      <c r="O59" s="47">
        <v>0</v>
      </c>
      <c r="P59" s="45">
        <v>0</v>
      </c>
      <c r="Q59" s="46">
        <v>0</v>
      </c>
      <c r="R59" s="46">
        <v>0</v>
      </c>
      <c r="S59" s="48">
        <v>0</v>
      </c>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row>
    <row r="60" spans="1:220" ht="16.899999999999999" customHeight="1">
      <c r="A60" s="26"/>
      <c r="B60" s="461"/>
      <c r="C60" s="33" t="s">
        <v>34</v>
      </c>
      <c r="D60" s="34">
        <v>1137.9000000000001</v>
      </c>
      <c r="E60" s="35">
        <v>123.3</v>
      </c>
      <c r="F60" s="35">
        <v>0</v>
      </c>
      <c r="G60" s="36">
        <v>1261.2</v>
      </c>
      <c r="H60" s="34">
        <v>0</v>
      </c>
      <c r="I60" s="35">
        <v>37.9</v>
      </c>
      <c r="J60" s="35">
        <v>76.400000000000006</v>
      </c>
      <c r="K60" s="36">
        <v>114.3</v>
      </c>
      <c r="L60" s="34">
        <v>0</v>
      </c>
      <c r="M60" s="35">
        <v>0</v>
      </c>
      <c r="N60" s="35">
        <v>0</v>
      </c>
      <c r="O60" s="36">
        <v>0</v>
      </c>
      <c r="P60" s="34">
        <v>0</v>
      </c>
      <c r="Q60" s="35">
        <v>0</v>
      </c>
      <c r="R60" s="35">
        <v>0</v>
      </c>
      <c r="S60" s="37">
        <v>0</v>
      </c>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row>
    <row r="61" spans="1:220" ht="16.899999999999999" customHeight="1">
      <c r="A61" s="26"/>
      <c r="B61" s="459" t="s">
        <v>92</v>
      </c>
      <c r="C61" s="43" t="s">
        <v>93</v>
      </c>
      <c r="D61" s="39">
        <v>24.8</v>
      </c>
      <c r="E61" s="40">
        <v>4.2</v>
      </c>
      <c r="F61" s="40">
        <v>114</v>
      </c>
      <c r="G61" s="41">
        <v>143</v>
      </c>
      <c r="H61" s="39">
        <v>0</v>
      </c>
      <c r="I61" s="40">
        <v>0</v>
      </c>
      <c r="J61" s="40">
        <v>8.1999999999999993</v>
      </c>
      <c r="K61" s="41">
        <v>8.1999999999999993</v>
      </c>
      <c r="L61" s="39">
        <v>0</v>
      </c>
      <c r="M61" s="40">
        <v>0</v>
      </c>
      <c r="N61" s="40">
        <v>0</v>
      </c>
      <c r="O61" s="41">
        <v>0</v>
      </c>
      <c r="P61" s="39">
        <v>0</v>
      </c>
      <c r="Q61" s="40">
        <v>0</v>
      </c>
      <c r="R61" s="40">
        <v>0</v>
      </c>
      <c r="S61" s="42">
        <v>0</v>
      </c>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row>
    <row r="62" spans="1:220" ht="16.899999999999999" customHeight="1">
      <c r="A62" s="26"/>
      <c r="B62" s="460"/>
      <c r="C62" s="43" t="s">
        <v>94</v>
      </c>
      <c r="D62" s="39">
        <v>37.700000000000003</v>
      </c>
      <c r="E62" s="40">
        <v>53.3</v>
      </c>
      <c r="F62" s="40">
        <v>12.4</v>
      </c>
      <c r="G62" s="41">
        <v>103.4</v>
      </c>
      <c r="H62" s="39">
        <v>0</v>
      </c>
      <c r="I62" s="40">
        <v>67.400000000000006</v>
      </c>
      <c r="J62" s="40">
        <v>6.7</v>
      </c>
      <c r="K62" s="41">
        <v>74.100000000000009</v>
      </c>
      <c r="L62" s="39">
        <v>0</v>
      </c>
      <c r="M62" s="40">
        <v>0</v>
      </c>
      <c r="N62" s="40">
        <v>0</v>
      </c>
      <c r="O62" s="41">
        <v>0</v>
      </c>
      <c r="P62" s="39">
        <v>0</v>
      </c>
      <c r="Q62" s="40">
        <v>0</v>
      </c>
      <c r="R62" s="40">
        <v>0</v>
      </c>
      <c r="S62" s="42">
        <v>0</v>
      </c>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row>
    <row r="63" spans="1:220" ht="16.899999999999999" customHeight="1">
      <c r="A63" s="26"/>
      <c r="B63" s="460"/>
      <c r="C63" s="43" t="s">
        <v>95</v>
      </c>
      <c r="D63" s="39">
        <v>123.6</v>
      </c>
      <c r="E63" s="40">
        <v>8.6999999999999993</v>
      </c>
      <c r="F63" s="40">
        <v>48.4</v>
      </c>
      <c r="G63" s="41">
        <v>180.7</v>
      </c>
      <c r="H63" s="39">
        <v>0</v>
      </c>
      <c r="I63" s="40">
        <v>3.6</v>
      </c>
      <c r="J63" s="40">
        <v>16.7</v>
      </c>
      <c r="K63" s="41">
        <v>20.3</v>
      </c>
      <c r="L63" s="39">
        <v>0</v>
      </c>
      <c r="M63" s="40">
        <v>0</v>
      </c>
      <c r="N63" s="40">
        <v>0</v>
      </c>
      <c r="O63" s="41">
        <v>0</v>
      </c>
      <c r="P63" s="39">
        <v>0</v>
      </c>
      <c r="Q63" s="40">
        <v>0</v>
      </c>
      <c r="R63" s="40">
        <v>0</v>
      </c>
      <c r="S63" s="42">
        <v>0</v>
      </c>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row>
    <row r="64" spans="1:220" ht="16.899999999999999" customHeight="1">
      <c r="A64" s="26"/>
      <c r="B64" s="461"/>
      <c r="C64" s="33" t="s">
        <v>34</v>
      </c>
      <c r="D64" s="34">
        <v>186.1</v>
      </c>
      <c r="E64" s="35">
        <v>66.2</v>
      </c>
      <c r="F64" s="35">
        <v>174.8</v>
      </c>
      <c r="G64" s="36">
        <v>427.1</v>
      </c>
      <c r="H64" s="34">
        <v>0</v>
      </c>
      <c r="I64" s="35">
        <v>71</v>
      </c>
      <c r="J64" s="35">
        <v>31.599999999999998</v>
      </c>
      <c r="K64" s="36">
        <v>102.60000000000001</v>
      </c>
      <c r="L64" s="34">
        <v>0</v>
      </c>
      <c r="M64" s="35">
        <v>0</v>
      </c>
      <c r="N64" s="35">
        <v>0</v>
      </c>
      <c r="O64" s="36">
        <v>0</v>
      </c>
      <c r="P64" s="34">
        <v>0</v>
      </c>
      <c r="Q64" s="35">
        <v>0</v>
      </c>
      <c r="R64" s="35">
        <v>0</v>
      </c>
      <c r="S64" s="37">
        <v>0</v>
      </c>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row>
    <row r="65" spans="1:220" ht="16.899999999999999" customHeight="1">
      <c r="A65" s="26"/>
      <c r="B65" s="44" t="s">
        <v>96</v>
      </c>
      <c r="C65" s="58" t="s">
        <v>97</v>
      </c>
      <c r="D65" s="34">
        <v>16.3</v>
      </c>
      <c r="E65" s="35">
        <v>210.9</v>
      </c>
      <c r="F65" s="35">
        <v>0</v>
      </c>
      <c r="G65" s="36">
        <v>227.20000000000002</v>
      </c>
      <c r="H65" s="34">
        <v>0</v>
      </c>
      <c r="I65" s="35">
        <v>20</v>
      </c>
      <c r="J65" s="35">
        <v>0</v>
      </c>
      <c r="K65" s="36">
        <v>20</v>
      </c>
      <c r="L65" s="34">
        <v>0</v>
      </c>
      <c r="M65" s="35">
        <v>0</v>
      </c>
      <c r="N65" s="35">
        <v>0</v>
      </c>
      <c r="O65" s="36">
        <v>0</v>
      </c>
      <c r="P65" s="34">
        <v>0</v>
      </c>
      <c r="Q65" s="35">
        <v>0</v>
      </c>
      <c r="R65" s="35">
        <v>0</v>
      </c>
      <c r="S65" s="37">
        <v>0</v>
      </c>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row>
    <row r="66" spans="1:220" ht="16.5" customHeight="1">
      <c r="A66" s="26"/>
      <c r="B66" s="463" t="s">
        <v>98</v>
      </c>
      <c r="C66" s="43" t="s">
        <v>99</v>
      </c>
      <c r="D66" s="39">
        <v>24.5</v>
      </c>
      <c r="E66" s="40">
        <v>17.399999999999999</v>
      </c>
      <c r="F66" s="40">
        <v>0</v>
      </c>
      <c r="G66" s="41">
        <v>41.9</v>
      </c>
      <c r="H66" s="39">
        <v>0</v>
      </c>
      <c r="I66" s="40">
        <v>196.8</v>
      </c>
      <c r="J66" s="40">
        <v>1.7</v>
      </c>
      <c r="K66" s="41">
        <v>198.5</v>
      </c>
      <c r="L66" s="39">
        <v>0</v>
      </c>
      <c r="M66" s="40">
        <v>0</v>
      </c>
      <c r="N66" s="40">
        <v>0</v>
      </c>
      <c r="O66" s="41">
        <v>0</v>
      </c>
      <c r="P66" s="39">
        <v>0</v>
      </c>
      <c r="Q66" s="40">
        <v>0</v>
      </c>
      <c r="R66" s="40">
        <v>0</v>
      </c>
      <c r="S66" s="42">
        <v>0</v>
      </c>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row>
    <row r="67" spans="1:220" ht="16.899999999999999" customHeight="1">
      <c r="A67" s="26"/>
      <c r="B67" s="464"/>
      <c r="C67" s="43" t="s">
        <v>100</v>
      </c>
      <c r="D67" s="39">
        <v>68.900000000000006</v>
      </c>
      <c r="E67" s="40">
        <v>0</v>
      </c>
      <c r="F67" s="40">
        <v>0</v>
      </c>
      <c r="G67" s="41">
        <v>68.900000000000006</v>
      </c>
      <c r="H67" s="39">
        <v>0</v>
      </c>
      <c r="I67" s="40">
        <v>5.6</v>
      </c>
      <c r="J67" s="40">
        <v>23.7</v>
      </c>
      <c r="K67" s="41">
        <v>29.299999999999997</v>
      </c>
      <c r="L67" s="39">
        <v>0</v>
      </c>
      <c r="M67" s="40">
        <v>0</v>
      </c>
      <c r="N67" s="40">
        <v>0</v>
      </c>
      <c r="O67" s="41">
        <v>0</v>
      </c>
      <c r="P67" s="39">
        <v>0</v>
      </c>
      <c r="Q67" s="40">
        <v>0</v>
      </c>
      <c r="R67" s="40">
        <v>0</v>
      </c>
      <c r="S67" s="42">
        <v>0</v>
      </c>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row>
    <row r="68" spans="1:220" ht="16.899999999999999" customHeight="1">
      <c r="A68" s="26"/>
      <c r="B68" s="464"/>
      <c r="C68" s="43" t="s">
        <v>101</v>
      </c>
      <c r="D68" s="39">
        <v>41.9</v>
      </c>
      <c r="E68" s="40">
        <v>112.4</v>
      </c>
      <c r="F68" s="40">
        <v>0</v>
      </c>
      <c r="G68" s="41">
        <v>154.30000000000001</v>
      </c>
      <c r="H68" s="39">
        <v>0</v>
      </c>
      <c r="I68" s="40">
        <v>83.8</v>
      </c>
      <c r="J68" s="40">
        <v>2.8</v>
      </c>
      <c r="K68" s="41">
        <v>86.6</v>
      </c>
      <c r="L68" s="39">
        <v>0</v>
      </c>
      <c r="M68" s="40">
        <v>0</v>
      </c>
      <c r="N68" s="40">
        <v>0</v>
      </c>
      <c r="O68" s="41">
        <v>0</v>
      </c>
      <c r="P68" s="39">
        <v>0</v>
      </c>
      <c r="Q68" s="40">
        <v>0</v>
      </c>
      <c r="R68" s="40">
        <v>0</v>
      </c>
      <c r="S68" s="42">
        <v>0</v>
      </c>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row>
    <row r="69" spans="1:220" ht="16.899999999999999" customHeight="1">
      <c r="A69" s="26"/>
      <c r="B69" s="465"/>
      <c r="C69" s="33" t="s">
        <v>34</v>
      </c>
      <c r="D69" s="34">
        <v>135.30000000000001</v>
      </c>
      <c r="E69" s="35">
        <v>129.80000000000001</v>
      </c>
      <c r="F69" s="35">
        <v>0</v>
      </c>
      <c r="G69" s="36">
        <v>265.10000000000002</v>
      </c>
      <c r="H69" s="34">
        <v>0</v>
      </c>
      <c r="I69" s="35">
        <v>286.2</v>
      </c>
      <c r="J69" s="35">
        <v>28.2</v>
      </c>
      <c r="K69" s="36">
        <v>314.39999999999998</v>
      </c>
      <c r="L69" s="34">
        <v>0</v>
      </c>
      <c r="M69" s="35">
        <v>0</v>
      </c>
      <c r="N69" s="35">
        <v>0</v>
      </c>
      <c r="O69" s="36">
        <v>0</v>
      </c>
      <c r="P69" s="34">
        <v>0</v>
      </c>
      <c r="Q69" s="35">
        <v>0</v>
      </c>
      <c r="R69" s="35">
        <v>0</v>
      </c>
      <c r="S69" s="37">
        <v>0</v>
      </c>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row>
    <row r="70" spans="1:220" ht="16.899999999999999" customHeight="1">
      <c r="A70" s="59"/>
      <c r="B70" s="60" t="s">
        <v>102</v>
      </c>
      <c r="C70" s="50" t="s">
        <v>103</v>
      </c>
      <c r="D70" s="34">
        <v>0</v>
      </c>
      <c r="E70" s="35">
        <v>0</v>
      </c>
      <c r="F70" s="35">
        <v>0</v>
      </c>
      <c r="G70" s="36">
        <v>0</v>
      </c>
      <c r="H70" s="34">
        <v>0</v>
      </c>
      <c r="I70" s="35">
        <v>0</v>
      </c>
      <c r="J70" s="35">
        <v>0</v>
      </c>
      <c r="K70" s="36">
        <v>0</v>
      </c>
      <c r="L70" s="34">
        <v>0</v>
      </c>
      <c r="M70" s="35">
        <v>0</v>
      </c>
      <c r="N70" s="35">
        <v>0</v>
      </c>
      <c r="O70" s="36">
        <v>0</v>
      </c>
      <c r="P70" s="34">
        <v>0</v>
      </c>
      <c r="Q70" s="35">
        <v>0</v>
      </c>
      <c r="R70" s="35">
        <v>0</v>
      </c>
      <c r="S70" s="37">
        <v>0</v>
      </c>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row>
    <row r="71" spans="1:220" ht="16.899999999999999" customHeight="1" thickBot="1">
      <c r="A71" s="26"/>
      <c r="B71" s="457" t="s">
        <v>104</v>
      </c>
      <c r="C71" s="458"/>
      <c r="D71" s="51">
        <v>9619.6999999999989</v>
      </c>
      <c r="E71" s="52">
        <v>1510.0078109999999</v>
      </c>
      <c r="F71" s="52">
        <v>1226.6999999999998</v>
      </c>
      <c r="G71" s="53">
        <v>12356.407811000003</v>
      </c>
      <c r="H71" s="51">
        <v>0</v>
      </c>
      <c r="I71" s="52">
        <v>2415.3668379999999</v>
      </c>
      <c r="J71" s="52">
        <v>437.2</v>
      </c>
      <c r="K71" s="53">
        <v>2852.5668380000006</v>
      </c>
      <c r="L71" s="51">
        <v>0</v>
      </c>
      <c r="M71" s="52">
        <v>0</v>
      </c>
      <c r="N71" s="52">
        <v>0</v>
      </c>
      <c r="O71" s="53">
        <v>0</v>
      </c>
      <c r="P71" s="51">
        <v>0</v>
      </c>
      <c r="Q71" s="52">
        <v>0</v>
      </c>
      <c r="R71" s="52">
        <v>0</v>
      </c>
      <c r="S71" s="54">
        <v>0</v>
      </c>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row>
    <row r="72" spans="1:220" ht="16.899999999999999" customHeight="1">
      <c r="A72" s="26"/>
      <c r="B72" s="61" t="s">
        <v>105</v>
      </c>
      <c r="C72" s="62" t="s">
        <v>106</v>
      </c>
      <c r="D72" s="63">
        <v>916.7</v>
      </c>
      <c r="E72" s="64">
        <v>179.5</v>
      </c>
      <c r="F72" s="64">
        <v>46.7</v>
      </c>
      <c r="G72" s="65">
        <v>1142.9000000000001</v>
      </c>
      <c r="H72" s="63">
        <v>0</v>
      </c>
      <c r="I72" s="64">
        <v>178.6</v>
      </c>
      <c r="J72" s="64">
        <v>131.30000000000001</v>
      </c>
      <c r="K72" s="65">
        <v>309.89999999999998</v>
      </c>
      <c r="L72" s="63">
        <v>0</v>
      </c>
      <c r="M72" s="64">
        <v>0</v>
      </c>
      <c r="N72" s="64">
        <v>0</v>
      </c>
      <c r="O72" s="65">
        <v>0</v>
      </c>
      <c r="P72" s="63">
        <v>0</v>
      </c>
      <c r="Q72" s="64">
        <v>0</v>
      </c>
      <c r="R72" s="64">
        <v>0</v>
      </c>
      <c r="S72" s="66">
        <v>0</v>
      </c>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row>
    <row r="73" spans="1:220" ht="16.899999999999999" customHeight="1">
      <c r="A73" s="26"/>
      <c r="B73" s="57"/>
      <c r="C73" s="43" t="s">
        <v>107</v>
      </c>
      <c r="D73" s="45">
        <v>352.2</v>
      </c>
      <c r="E73" s="46">
        <v>50.3</v>
      </c>
      <c r="F73" s="46">
        <v>72.8</v>
      </c>
      <c r="G73" s="47">
        <v>475.3</v>
      </c>
      <c r="H73" s="45">
        <v>0</v>
      </c>
      <c r="I73" s="46">
        <v>107.4</v>
      </c>
      <c r="J73" s="46">
        <v>7.7</v>
      </c>
      <c r="K73" s="47">
        <v>115.10000000000001</v>
      </c>
      <c r="L73" s="45">
        <v>36.9</v>
      </c>
      <c r="M73" s="46">
        <v>2.2000000000000002</v>
      </c>
      <c r="N73" s="46">
        <v>0</v>
      </c>
      <c r="O73" s="47">
        <v>39.1</v>
      </c>
      <c r="P73" s="45">
        <v>0</v>
      </c>
      <c r="Q73" s="46">
        <v>38.200000000000003</v>
      </c>
      <c r="R73" s="46">
        <v>8.1999999999999993</v>
      </c>
      <c r="S73" s="48">
        <v>46.400000000000006</v>
      </c>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row>
    <row r="74" spans="1:220" s="71" customFormat="1" ht="16.899999999999999" customHeight="1">
      <c r="A74" s="67"/>
      <c r="B74" s="68" t="s">
        <v>108</v>
      </c>
      <c r="C74" s="56" t="s">
        <v>109</v>
      </c>
      <c r="D74" s="34">
        <v>352.2</v>
      </c>
      <c r="E74" s="35">
        <v>50.3</v>
      </c>
      <c r="F74" s="35">
        <v>72.8</v>
      </c>
      <c r="G74" s="36">
        <v>475.3</v>
      </c>
      <c r="H74" s="34">
        <v>0</v>
      </c>
      <c r="I74" s="35">
        <v>107.4</v>
      </c>
      <c r="J74" s="35">
        <v>7.7</v>
      </c>
      <c r="K74" s="36">
        <v>115.10000000000001</v>
      </c>
      <c r="L74" s="34">
        <v>0</v>
      </c>
      <c r="M74" s="35">
        <v>0</v>
      </c>
      <c r="N74" s="35">
        <v>0</v>
      </c>
      <c r="O74" s="36">
        <v>0</v>
      </c>
      <c r="P74" s="34">
        <v>0</v>
      </c>
      <c r="Q74" s="35">
        <v>0</v>
      </c>
      <c r="R74" s="35">
        <v>0</v>
      </c>
      <c r="S74" s="37">
        <v>0</v>
      </c>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row>
    <row r="75" spans="1:220" ht="16.899999999999999" customHeight="1">
      <c r="A75" s="26"/>
      <c r="B75" s="57"/>
      <c r="C75" s="43" t="s">
        <v>110</v>
      </c>
      <c r="D75" s="45">
        <v>518.79999999999995</v>
      </c>
      <c r="E75" s="46">
        <v>138.30000000000001</v>
      </c>
      <c r="F75" s="46">
        <v>207.4</v>
      </c>
      <c r="G75" s="47">
        <v>864.49999999999989</v>
      </c>
      <c r="H75" s="45">
        <v>0</v>
      </c>
      <c r="I75" s="46">
        <v>107.62</v>
      </c>
      <c r="J75" s="46">
        <v>46.1</v>
      </c>
      <c r="K75" s="47">
        <v>153.72</v>
      </c>
      <c r="L75" s="45">
        <v>0</v>
      </c>
      <c r="M75" s="46">
        <v>13.4</v>
      </c>
      <c r="N75" s="46">
        <v>0</v>
      </c>
      <c r="O75" s="47">
        <v>13.4</v>
      </c>
      <c r="P75" s="45">
        <v>0</v>
      </c>
      <c r="Q75" s="46">
        <v>7.6</v>
      </c>
      <c r="R75" s="46">
        <v>1.3</v>
      </c>
      <c r="S75" s="48">
        <v>8.9</v>
      </c>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row>
    <row r="76" spans="1:220" ht="16.899999999999999" customHeight="1">
      <c r="A76" s="26"/>
      <c r="B76" s="57" t="s">
        <v>111</v>
      </c>
      <c r="C76" s="56" t="s">
        <v>112</v>
      </c>
      <c r="D76" s="34">
        <v>518.79999999999995</v>
      </c>
      <c r="E76" s="35">
        <v>138.30000000000001</v>
      </c>
      <c r="F76" s="35">
        <v>207.4</v>
      </c>
      <c r="G76" s="36">
        <v>864.49999999999989</v>
      </c>
      <c r="H76" s="34">
        <v>0</v>
      </c>
      <c r="I76" s="35">
        <v>107.62</v>
      </c>
      <c r="J76" s="35">
        <v>46.1</v>
      </c>
      <c r="K76" s="36">
        <v>153.72</v>
      </c>
      <c r="L76" s="34">
        <v>0</v>
      </c>
      <c r="M76" s="35">
        <v>0</v>
      </c>
      <c r="N76" s="35">
        <v>0</v>
      </c>
      <c r="O76" s="36">
        <v>0</v>
      </c>
      <c r="P76" s="34">
        <v>0</v>
      </c>
      <c r="Q76" s="35">
        <v>0</v>
      </c>
      <c r="R76" s="35">
        <v>0</v>
      </c>
      <c r="S76" s="37">
        <v>0</v>
      </c>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row>
    <row r="77" spans="1:220" ht="16.899999999999999" customHeight="1">
      <c r="A77" s="26"/>
      <c r="B77" s="459" t="s">
        <v>113</v>
      </c>
      <c r="C77" s="72" t="s">
        <v>114</v>
      </c>
      <c r="D77" s="39">
        <v>0</v>
      </c>
      <c r="E77" s="40">
        <v>0</v>
      </c>
      <c r="F77" s="40">
        <v>0</v>
      </c>
      <c r="G77" s="41">
        <v>0</v>
      </c>
      <c r="H77" s="39">
        <v>0</v>
      </c>
      <c r="I77" s="40">
        <v>0</v>
      </c>
      <c r="J77" s="40">
        <v>0</v>
      </c>
      <c r="K77" s="41">
        <v>0</v>
      </c>
      <c r="L77" s="39">
        <v>36.9</v>
      </c>
      <c r="M77" s="40">
        <v>2.2000000000000002</v>
      </c>
      <c r="N77" s="40">
        <v>0</v>
      </c>
      <c r="O77" s="41">
        <v>39.1</v>
      </c>
      <c r="P77" s="39">
        <v>0</v>
      </c>
      <c r="Q77" s="40">
        <v>38.200000000000003</v>
      </c>
      <c r="R77" s="40">
        <v>8.1999999999999993</v>
      </c>
      <c r="S77" s="42">
        <v>46.400000000000006</v>
      </c>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row>
    <row r="78" spans="1:220" ht="16.899999999999999" customHeight="1">
      <c r="A78" s="26"/>
      <c r="B78" s="460"/>
      <c r="C78" s="73" t="s">
        <v>115</v>
      </c>
      <c r="D78" s="39">
        <v>0</v>
      </c>
      <c r="E78" s="40">
        <v>0</v>
      </c>
      <c r="F78" s="40">
        <v>0</v>
      </c>
      <c r="G78" s="41">
        <v>0</v>
      </c>
      <c r="H78" s="39">
        <v>0</v>
      </c>
      <c r="I78" s="40">
        <v>0</v>
      </c>
      <c r="J78" s="40">
        <v>0</v>
      </c>
      <c r="K78" s="41">
        <v>0</v>
      </c>
      <c r="L78" s="39">
        <v>0</v>
      </c>
      <c r="M78" s="40">
        <v>0</v>
      </c>
      <c r="N78" s="40">
        <v>0</v>
      </c>
      <c r="O78" s="41">
        <v>0</v>
      </c>
      <c r="P78" s="39">
        <v>0</v>
      </c>
      <c r="Q78" s="40">
        <v>0</v>
      </c>
      <c r="R78" s="40">
        <v>0</v>
      </c>
      <c r="S78" s="42">
        <v>0</v>
      </c>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row>
    <row r="79" spans="1:220" ht="16.899999999999999" customHeight="1">
      <c r="A79" s="26"/>
      <c r="B79" s="460"/>
      <c r="C79" s="74" t="s">
        <v>116</v>
      </c>
      <c r="D79" s="39">
        <v>0</v>
      </c>
      <c r="E79" s="40">
        <v>0</v>
      </c>
      <c r="F79" s="40">
        <v>0</v>
      </c>
      <c r="G79" s="41">
        <v>0</v>
      </c>
      <c r="H79" s="39">
        <v>0</v>
      </c>
      <c r="I79" s="40">
        <v>0</v>
      </c>
      <c r="J79" s="40">
        <v>0</v>
      </c>
      <c r="K79" s="41">
        <v>0</v>
      </c>
      <c r="L79" s="39">
        <v>0</v>
      </c>
      <c r="M79" s="40">
        <v>0</v>
      </c>
      <c r="N79" s="40">
        <v>32.799999999999997</v>
      </c>
      <c r="O79" s="41">
        <v>32.799999999999997</v>
      </c>
      <c r="P79" s="39">
        <v>0</v>
      </c>
      <c r="Q79" s="40">
        <v>162.80000000000001</v>
      </c>
      <c r="R79" s="40">
        <v>0</v>
      </c>
      <c r="S79" s="42">
        <v>162.80000000000001</v>
      </c>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row>
    <row r="80" spans="1:220" ht="16.899999999999999" customHeight="1">
      <c r="A80" s="26"/>
      <c r="B80" s="460"/>
      <c r="C80" s="73" t="s">
        <v>117</v>
      </c>
      <c r="D80" s="39">
        <v>0</v>
      </c>
      <c r="E80" s="40">
        <v>0</v>
      </c>
      <c r="F80" s="40">
        <v>0</v>
      </c>
      <c r="G80" s="41">
        <v>0</v>
      </c>
      <c r="H80" s="39">
        <v>0</v>
      </c>
      <c r="I80" s="40">
        <v>0</v>
      </c>
      <c r="J80" s="40">
        <v>0</v>
      </c>
      <c r="K80" s="41">
        <v>0</v>
      </c>
      <c r="L80" s="39">
        <v>39.6</v>
      </c>
      <c r="M80" s="40">
        <v>37.5</v>
      </c>
      <c r="N80" s="40">
        <v>33</v>
      </c>
      <c r="O80" s="41">
        <v>110.1</v>
      </c>
      <c r="P80" s="39">
        <v>0</v>
      </c>
      <c r="Q80" s="40">
        <v>38.4</v>
      </c>
      <c r="R80" s="40">
        <v>0</v>
      </c>
      <c r="S80" s="42">
        <v>38.4</v>
      </c>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row>
    <row r="81" spans="1:220" ht="16.899999999999999" customHeight="1">
      <c r="A81" s="26"/>
      <c r="B81" s="461"/>
      <c r="C81" s="33" t="s">
        <v>34</v>
      </c>
      <c r="D81" s="34">
        <v>0</v>
      </c>
      <c r="E81" s="35">
        <v>0</v>
      </c>
      <c r="F81" s="35">
        <v>0</v>
      </c>
      <c r="G81" s="36">
        <v>0</v>
      </c>
      <c r="H81" s="34">
        <v>0</v>
      </c>
      <c r="I81" s="35">
        <v>0</v>
      </c>
      <c r="J81" s="35">
        <v>0</v>
      </c>
      <c r="K81" s="36">
        <v>0</v>
      </c>
      <c r="L81" s="34">
        <v>76.5</v>
      </c>
      <c r="M81" s="35">
        <v>39.700000000000003</v>
      </c>
      <c r="N81" s="35">
        <v>65.8</v>
      </c>
      <c r="O81" s="36">
        <v>182</v>
      </c>
      <c r="P81" s="34">
        <v>0</v>
      </c>
      <c r="Q81" s="35">
        <v>239.4</v>
      </c>
      <c r="R81" s="35">
        <v>8.1999999999999993</v>
      </c>
      <c r="S81" s="37">
        <v>247.60000000000002</v>
      </c>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row>
    <row r="82" spans="1:220" ht="16.899999999999999" customHeight="1">
      <c r="A82" s="26"/>
      <c r="B82" s="459" t="s">
        <v>118</v>
      </c>
      <c r="C82" s="72" t="s">
        <v>119</v>
      </c>
      <c r="D82" s="39">
        <v>0</v>
      </c>
      <c r="E82" s="40">
        <v>0</v>
      </c>
      <c r="F82" s="40">
        <v>0</v>
      </c>
      <c r="G82" s="41">
        <v>0</v>
      </c>
      <c r="H82" s="39">
        <v>0</v>
      </c>
      <c r="I82" s="40">
        <v>0</v>
      </c>
      <c r="J82" s="40">
        <v>0</v>
      </c>
      <c r="K82" s="41">
        <v>0</v>
      </c>
      <c r="L82" s="39">
        <v>0</v>
      </c>
      <c r="M82" s="40">
        <v>13.4</v>
      </c>
      <c r="N82" s="40">
        <v>0</v>
      </c>
      <c r="O82" s="41">
        <v>13.4</v>
      </c>
      <c r="P82" s="39">
        <v>0</v>
      </c>
      <c r="Q82" s="40">
        <v>7.6</v>
      </c>
      <c r="R82" s="40">
        <v>1.3</v>
      </c>
      <c r="S82" s="42">
        <v>8.9</v>
      </c>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row>
    <row r="83" spans="1:220" ht="16.899999999999999" customHeight="1">
      <c r="A83" s="26"/>
      <c r="B83" s="460"/>
      <c r="C83" s="43" t="s">
        <v>120</v>
      </c>
      <c r="D83" s="39">
        <v>0</v>
      </c>
      <c r="E83" s="40">
        <v>0</v>
      </c>
      <c r="F83" s="40">
        <v>0</v>
      </c>
      <c r="G83" s="41">
        <v>0</v>
      </c>
      <c r="H83" s="39">
        <v>0</v>
      </c>
      <c r="I83" s="40">
        <v>0</v>
      </c>
      <c r="J83" s="40">
        <v>0</v>
      </c>
      <c r="K83" s="41">
        <v>0</v>
      </c>
      <c r="L83" s="39">
        <v>0</v>
      </c>
      <c r="M83" s="40">
        <v>128.4</v>
      </c>
      <c r="N83" s="40">
        <v>0</v>
      </c>
      <c r="O83" s="41">
        <v>128.4</v>
      </c>
      <c r="P83" s="39">
        <v>0</v>
      </c>
      <c r="Q83" s="40">
        <v>339</v>
      </c>
      <c r="R83" s="40">
        <v>0</v>
      </c>
      <c r="S83" s="42">
        <v>339</v>
      </c>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row>
    <row r="84" spans="1:220" ht="16.899999999999999" customHeight="1">
      <c r="A84" s="26"/>
      <c r="B84" s="461"/>
      <c r="C84" s="50" t="s">
        <v>34</v>
      </c>
      <c r="D84" s="34">
        <v>0</v>
      </c>
      <c r="E84" s="35">
        <v>0</v>
      </c>
      <c r="F84" s="35">
        <v>0</v>
      </c>
      <c r="G84" s="36">
        <v>0</v>
      </c>
      <c r="H84" s="34">
        <v>0</v>
      </c>
      <c r="I84" s="35">
        <v>0</v>
      </c>
      <c r="J84" s="35">
        <v>0</v>
      </c>
      <c r="K84" s="36">
        <v>0</v>
      </c>
      <c r="L84" s="34">
        <v>0</v>
      </c>
      <c r="M84" s="35">
        <v>141.80000000000001</v>
      </c>
      <c r="N84" s="35">
        <v>0</v>
      </c>
      <c r="O84" s="36">
        <v>141.80000000000001</v>
      </c>
      <c r="P84" s="34">
        <v>0</v>
      </c>
      <c r="Q84" s="35">
        <v>346.6</v>
      </c>
      <c r="R84" s="35">
        <v>1.3</v>
      </c>
      <c r="S84" s="37">
        <v>347.9</v>
      </c>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row>
    <row r="85" spans="1:220" ht="16.899999999999999" customHeight="1" thickBot="1">
      <c r="A85" s="26"/>
      <c r="B85" s="457" t="s">
        <v>121</v>
      </c>
      <c r="C85" s="458"/>
      <c r="D85" s="51">
        <v>1787.7</v>
      </c>
      <c r="E85" s="52">
        <v>368.1</v>
      </c>
      <c r="F85" s="52">
        <v>326.89999999999998</v>
      </c>
      <c r="G85" s="53">
        <v>2482.6999999999998</v>
      </c>
      <c r="H85" s="51">
        <v>0</v>
      </c>
      <c r="I85" s="52">
        <v>393.62</v>
      </c>
      <c r="J85" s="52">
        <v>185.1</v>
      </c>
      <c r="K85" s="53">
        <v>578.72</v>
      </c>
      <c r="L85" s="51">
        <v>76.5</v>
      </c>
      <c r="M85" s="52">
        <v>181.5</v>
      </c>
      <c r="N85" s="52">
        <v>65.8</v>
      </c>
      <c r="O85" s="53">
        <v>323.8</v>
      </c>
      <c r="P85" s="51">
        <v>0</v>
      </c>
      <c r="Q85" s="52">
        <v>586</v>
      </c>
      <c r="R85" s="52">
        <v>9.5</v>
      </c>
      <c r="S85" s="54">
        <v>595.5</v>
      </c>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row>
    <row r="86" spans="1:220" ht="16.899999999999999" customHeight="1">
      <c r="A86" s="26"/>
      <c r="B86" s="462" t="s">
        <v>122</v>
      </c>
      <c r="C86" s="43" t="s">
        <v>123</v>
      </c>
      <c r="D86" s="45">
        <v>0</v>
      </c>
      <c r="E86" s="46">
        <v>0</v>
      </c>
      <c r="F86" s="46">
        <v>0</v>
      </c>
      <c r="G86" s="47">
        <v>0</v>
      </c>
      <c r="H86" s="45">
        <v>0</v>
      </c>
      <c r="I86" s="46">
        <v>0</v>
      </c>
      <c r="J86" s="46">
        <v>0</v>
      </c>
      <c r="K86" s="47">
        <v>0</v>
      </c>
      <c r="L86" s="45">
        <v>7.7</v>
      </c>
      <c r="M86" s="46">
        <v>6.8</v>
      </c>
      <c r="N86" s="46">
        <v>0</v>
      </c>
      <c r="O86" s="47">
        <v>14.5</v>
      </c>
      <c r="P86" s="45">
        <v>0</v>
      </c>
      <c r="Q86" s="46">
        <v>106.3</v>
      </c>
      <c r="R86" s="46">
        <v>4.5999999999999996</v>
      </c>
      <c r="S86" s="48">
        <v>110.89999999999999</v>
      </c>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row>
    <row r="87" spans="1:220" ht="16.899999999999999" customHeight="1">
      <c r="A87" s="26"/>
      <c r="B87" s="460"/>
      <c r="C87" s="43" t="s">
        <v>124</v>
      </c>
      <c r="D87" s="39">
        <v>0</v>
      </c>
      <c r="E87" s="40">
        <v>0</v>
      </c>
      <c r="F87" s="40">
        <v>0</v>
      </c>
      <c r="G87" s="41">
        <v>0</v>
      </c>
      <c r="H87" s="39">
        <v>0</v>
      </c>
      <c r="I87" s="40">
        <v>0</v>
      </c>
      <c r="J87" s="40">
        <v>0</v>
      </c>
      <c r="K87" s="41">
        <v>0</v>
      </c>
      <c r="L87" s="39">
        <v>0</v>
      </c>
      <c r="M87" s="40">
        <v>0</v>
      </c>
      <c r="N87" s="40">
        <v>0</v>
      </c>
      <c r="O87" s="41">
        <v>0</v>
      </c>
      <c r="P87" s="39">
        <v>0</v>
      </c>
      <c r="Q87" s="40">
        <v>0</v>
      </c>
      <c r="R87" s="40">
        <v>0</v>
      </c>
      <c r="S87" s="42">
        <v>0</v>
      </c>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row>
    <row r="88" spans="1:220" ht="16.899999999999999" customHeight="1">
      <c r="A88" s="26"/>
      <c r="B88" s="460"/>
      <c r="C88" s="73" t="s">
        <v>125</v>
      </c>
      <c r="D88" s="39">
        <v>0</v>
      </c>
      <c r="E88" s="40">
        <v>0</v>
      </c>
      <c r="F88" s="40">
        <v>0</v>
      </c>
      <c r="G88" s="41">
        <v>0</v>
      </c>
      <c r="H88" s="39">
        <v>0</v>
      </c>
      <c r="I88" s="40">
        <v>0</v>
      </c>
      <c r="J88" s="40">
        <v>0</v>
      </c>
      <c r="K88" s="41">
        <v>0</v>
      </c>
      <c r="L88" s="39">
        <v>0</v>
      </c>
      <c r="M88" s="40">
        <v>2.6</v>
      </c>
      <c r="N88" s="40">
        <v>0</v>
      </c>
      <c r="O88" s="41">
        <v>2.6</v>
      </c>
      <c r="P88" s="39">
        <v>0</v>
      </c>
      <c r="Q88" s="40">
        <v>0</v>
      </c>
      <c r="R88" s="40">
        <v>0</v>
      </c>
      <c r="S88" s="42">
        <v>0</v>
      </c>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row>
    <row r="89" spans="1:220" ht="16.899999999999999" customHeight="1">
      <c r="A89" s="26"/>
      <c r="B89" s="461"/>
      <c r="C89" s="33" t="s">
        <v>34</v>
      </c>
      <c r="D89" s="34">
        <v>0</v>
      </c>
      <c r="E89" s="35">
        <v>0</v>
      </c>
      <c r="F89" s="35">
        <v>0</v>
      </c>
      <c r="G89" s="36">
        <v>0</v>
      </c>
      <c r="H89" s="34">
        <v>0</v>
      </c>
      <c r="I89" s="35">
        <v>0</v>
      </c>
      <c r="J89" s="35">
        <v>0</v>
      </c>
      <c r="K89" s="36">
        <v>0</v>
      </c>
      <c r="L89" s="34">
        <v>7.7</v>
      </c>
      <c r="M89" s="35">
        <v>9.4</v>
      </c>
      <c r="N89" s="35">
        <v>0</v>
      </c>
      <c r="O89" s="36">
        <v>17.100000000000001</v>
      </c>
      <c r="P89" s="34">
        <v>0</v>
      </c>
      <c r="Q89" s="35">
        <v>106.3</v>
      </c>
      <c r="R89" s="35">
        <v>4.5999999999999996</v>
      </c>
      <c r="S89" s="37">
        <v>110.89999999999999</v>
      </c>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row>
    <row r="90" spans="1:220" ht="16.899999999999999" customHeight="1">
      <c r="A90" s="26"/>
      <c r="B90" s="75" t="s">
        <v>126</v>
      </c>
      <c r="C90" s="76" t="s">
        <v>127</v>
      </c>
      <c r="D90" s="34">
        <v>0</v>
      </c>
      <c r="E90" s="35">
        <v>0</v>
      </c>
      <c r="F90" s="35">
        <v>0</v>
      </c>
      <c r="G90" s="36">
        <v>0</v>
      </c>
      <c r="H90" s="34">
        <v>0</v>
      </c>
      <c r="I90" s="35">
        <v>0</v>
      </c>
      <c r="J90" s="35">
        <v>0</v>
      </c>
      <c r="K90" s="36">
        <v>0</v>
      </c>
      <c r="L90" s="34">
        <v>0</v>
      </c>
      <c r="M90" s="35">
        <v>0</v>
      </c>
      <c r="N90" s="35">
        <v>0</v>
      </c>
      <c r="O90" s="36">
        <v>0</v>
      </c>
      <c r="P90" s="34">
        <v>0</v>
      </c>
      <c r="Q90" s="35">
        <v>0</v>
      </c>
      <c r="R90" s="35">
        <v>0</v>
      </c>
      <c r="S90" s="37">
        <v>0</v>
      </c>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row>
    <row r="91" spans="1:220" ht="16.899999999999999" customHeight="1" thickBot="1">
      <c r="A91" s="26"/>
      <c r="B91" s="457" t="s">
        <v>128</v>
      </c>
      <c r="C91" s="458"/>
      <c r="D91" s="51">
        <v>0</v>
      </c>
      <c r="E91" s="52">
        <v>0</v>
      </c>
      <c r="F91" s="52">
        <v>0</v>
      </c>
      <c r="G91" s="53">
        <v>0</v>
      </c>
      <c r="H91" s="51">
        <v>0</v>
      </c>
      <c r="I91" s="52">
        <v>0</v>
      </c>
      <c r="J91" s="52">
        <v>0</v>
      </c>
      <c r="K91" s="53">
        <v>0</v>
      </c>
      <c r="L91" s="51">
        <v>7.7</v>
      </c>
      <c r="M91" s="52">
        <v>9.4</v>
      </c>
      <c r="N91" s="52">
        <v>0</v>
      </c>
      <c r="O91" s="53">
        <v>17.100000000000001</v>
      </c>
      <c r="P91" s="51">
        <v>0</v>
      </c>
      <c r="Q91" s="52">
        <v>106.3</v>
      </c>
      <c r="R91" s="52">
        <v>4.5999999999999996</v>
      </c>
      <c r="S91" s="54">
        <v>110.89999999999999</v>
      </c>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row>
    <row r="92" spans="1:220" ht="16.899999999999999" customHeight="1">
      <c r="A92" s="26"/>
      <c r="B92" s="77"/>
      <c r="C92" s="43" t="s">
        <v>129</v>
      </c>
      <c r="D92" s="45">
        <v>0</v>
      </c>
      <c r="E92" s="46">
        <v>0</v>
      </c>
      <c r="F92" s="46">
        <v>0</v>
      </c>
      <c r="G92" s="47">
        <v>0</v>
      </c>
      <c r="H92" s="45">
        <v>0</v>
      </c>
      <c r="I92" s="46">
        <v>0</v>
      </c>
      <c r="J92" s="46">
        <v>0</v>
      </c>
      <c r="K92" s="47">
        <v>0</v>
      </c>
      <c r="L92" s="45">
        <v>0</v>
      </c>
      <c r="M92" s="46">
        <v>0</v>
      </c>
      <c r="N92" s="46">
        <v>0</v>
      </c>
      <c r="O92" s="47">
        <v>0</v>
      </c>
      <c r="P92" s="45">
        <v>0</v>
      </c>
      <c r="Q92" s="46">
        <v>0</v>
      </c>
      <c r="R92" s="46">
        <v>0</v>
      </c>
      <c r="S92" s="48">
        <v>0</v>
      </c>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row>
    <row r="93" spans="1:220" ht="16.899999999999999" customHeight="1" thickBot="1">
      <c r="A93" s="26"/>
      <c r="B93" s="77"/>
      <c r="C93" s="43" t="s">
        <v>130</v>
      </c>
      <c r="D93" s="78">
        <v>0</v>
      </c>
      <c r="E93" s="79">
        <v>0</v>
      </c>
      <c r="F93" s="79">
        <v>0</v>
      </c>
      <c r="G93" s="80">
        <v>0</v>
      </c>
      <c r="H93" s="78">
        <v>0</v>
      </c>
      <c r="I93" s="79">
        <v>0</v>
      </c>
      <c r="J93" s="79">
        <v>0</v>
      </c>
      <c r="K93" s="80">
        <v>0</v>
      </c>
      <c r="L93" s="78">
        <v>0</v>
      </c>
      <c r="M93" s="79">
        <v>0</v>
      </c>
      <c r="N93" s="79">
        <v>0</v>
      </c>
      <c r="O93" s="80">
        <v>0</v>
      </c>
      <c r="P93" s="78">
        <v>0</v>
      </c>
      <c r="Q93" s="79">
        <v>0</v>
      </c>
      <c r="R93" s="79">
        <v>0</v>
      </c>
      <c r="S93" s="81">
        <v>0</v>
      </c>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row>
    <row r="94" spans="1:220" ht="16.899999999999999" customHeight="1" thickTop="1">
      <c r="A94" s="26"/>
      <c r="B94" s="449" t="s">
        <v>131</v>
      </c>
      <c r="C94" s="450"/>
      <c r="D94" s="45">
        <v>26045.129999999997</v>
      </c>
      <c r="E94" s="46">
        <v>2893.1068110000001</v>
      </c>
      <c r="F94" s="46">
        <v>2243.33</v>
      </c>
      <c r="G94" s="47">
        <v>31181.566810999993</v>
      </c>
      <c r="H94" s="45">
        <v>45.8</v>
      </c>
      <c r="I94" s="46">
        <v>3356.2748379999994</v>
      </c>
      <c r="J94" s="46">
        <v>709.50000000000011</v>
      </c>
      <c r="K94" s="47">
        <v>4111.5748380000005</v>
      </c>
      <c r="L94" s="45">
        <v>0</v>
      </c>
      <c r="M94" s="46">
        <v>0</v>
      </c>
      <c r="N94" s="46">
        <v>0</v>
      </c>
      <c r="O94" s="47">
        <v>0</v>
      </c>
      <c r="P94" s="45">
        <v>0</v>
      </c>
      <c r="Q94" s="46">
        <v>0</v>
      </c>
      <c r="R94" s="46">
        <v>0</v>
      </c>
      <c r="S94" s="48">
        <v>0</v>
      </c>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row>
    <row r="95" spans="1:220" ht="16.899999999999999" customHeight="1">
      <c r="A95" s="26"/>
      <c r="B95" s="451" t="s">
        <v>132</v>
      </c>
      <c r="C95" s="452"/>
      <c r="D95" s="39">
        <v>0</v>
      </c>
      <c r="E95" s="40">
        <v>0</v>
      </c>
      <c r="F95" s="40">
        <v>0</v>
      </c>
      <c r="G95" s="41">
        <v>0</v>
      </c>
      <c r="H95" s="39">
        <v>0</v>
      </c>
      <c r="I95" s="40">
        <v>0</v>
      </c>
      <c r="J95" s="40">
        <v>0</v>
      </c>
      <c r="K95" s="41">
        <v>0</v>
      </c>
      <c r="L95" s="39">
        <v>84.2</v>
      </c>
      <c r="M95" s="40">
        <v>190.9</v>
      </c>
      <c r="N95" s="40">
        <v>65.8</v>
      </c>
      <c r="O95" s="41">
        <v>340.90000000000003</v>
      </c>
      <c r="P95" s="39">
        <v>0</v>
      </c>
      <c r="Q95" s="40">
        <v>692.3</v>
      </c>
      <c r="R95" s="40">
        <v>14.1</v>
      </c>
      <c r="S95" s="42">
        <v>706.4</v>
      </c>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row>
    <row r="96" spans="1:220" ht="16.899999999999999" customHeight="1">
      <c r="A96" s="26"/>
      <c r="B96" s="453" t="s">
        <v>133</v>
      </c>
      <c r="C96" s="454"/>
      <c r="D96" s="39">
        <v>0</v>
      </c>
      <c r="E96" s="40">
        <v>0</v>
      </c>
      <c r="F96" s="40">
        <v>0</v>
      </c>
      <c r="G96" s="41">
        <v>0</v>
      </c>
      <c r="H96" s="39">
        <v>0</v>
      </c>
      <c r="I96" s="40">
        <v>0</v>
      </c>
      <c r="J96" s="40">
        <v>0</v>
      </c>
      <c r="K96" s="41">
        <v>0</v>
      </c>
      <c r="L96" s="39">
        <v>0</v>
      </c>
      <c r="M96" s="40">
        <v>0</v>
      </c>
      <c r="N96" s="40">
        <v>0</v>
      </c>
      <c r="O96" s="41">
        <v>0</v>
      </c>
      <c r="P96" s="39">
        <v>0</v>
      </c>
      <c r="Q96" s="40">
        <v>0</v>
      </c>
      <c r="R96" s="40">
        <v>0</v>
      </c>
      <c r="S96" s="42">
        <v>0</v>
      </c>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row>
    <row r="97" spans="1:220" ht="16.899999999999999" customHeight="1" thickBot="1">
      <c r="A97" s="26"/>
      <c r="B97" s="455" t="s">
        <v>134</v>
      </c>
      <c r="C97" s="456"/>
      <c r="D97" s="82">
        <v>26045.129999999997</v>
      </c>
      <c r="E97" s="83">
        <v>2893.1068110000001</v>
      </c>
      <c r="F97" s="83">
        <v>2243.33</v>
      </c>
      <c r="G97" s="84">
        <v>31181.566810999993</v>
      </c>
      <c r="H97" s="82">
        <v>45.8</v>
      </c>
      <c r="I97" s="83">
        <v>3356.2748379999994</v>
      </c>
      <c r="J97" s="83">
        <v>709.50000000000011</v>
      </c>
      <c r="K97" s="84">
        <v>4111.5748380000005</v>
      </c>
      <c r="L97" s="82">
        <v>84.2</v>
      </c>
      <c r="M97" s="83">
        <v>190.9</v>
      </c>
      <c r="N97" s="83">
        <v>65.8</v>
      </c>
      <c r="O97" s="84">
        <v>340.90000000000003</v>
      </c>
      <c r="P97" s="82">
        <v>0</v>
      </c>
      <c r="Q97" s="83">
        <v>692.3</v>
      </c>
      <c r="R97" s="83">
        <v>14.1</v>
      </c>
      <c r="S97" s="85">
        <v>706.4</v>
      </c>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row>
    <row r="98" spans="1:220" ht="16.899999999999999" customHeight="1">
      <c r="A98" s="26"/>
      <c r="B98" s="86" t="s">
        <v>135</v>
      </c>
      <c r="C98" s="87"/>
      <c r="D98" s="88"/>
      <c r="E98" s="88"/>
      <c r="F98" s="88"/>
      <c r="G98" s="89"/>
      <c r="H98" s="89"/>
      <c r="I98" s="90"/>
      <c r="J98" s="90"/>
      <c r="K98" s="91"/>
      <c r="L98" s="89"/>
      <c r="M98" s="89"/>
      <c r="N98" s="89"/>
      <c r="O98" s="89"/>
      <c r="P98" s="89"/>
      <c r="Q98" s="89"/>
      <c r="R98" s="89"/>
      <c r="S98" s="89"/>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row>
    <row r="99" spans="1:220" ht="16.899999999999999" customHeight="1">
      <c r="A99" s="26"/>
      <c r="B99" s="92" t="s">
        <v>136</v>
      </c>
      <c r="C99" s="93"/>
      <c r="D99" s="88"/>
      <c r="E99" s="88"/>
      <c r="F99" s="88"/>
      <c r="G99" s="89"/>
      <c r="H99" s="89"/>
      <c r="I99" s="94"/>
      <c r="J99" s="94"/>
      <c r="K99" s="91"/>
      <c r="L99" s="89"/>
      <c r="M99" s="89"/>
      <c r="N99" s="89"/>
      <c r="O99" s="89"/>
      <c r="P99" s="89"/>
      <c r="Q99" s="89"/>
      <c r="R99" s="89"/>
      <c r="S99" s="89"/>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row>
    <row r="100" spans="1:220" ht="16.899999999999999" customHeight="1">
      <c r="A100" s="26"/>
      <c r="B100" s="92" t="s">
        <v>137</v>
      </c>
      <c r="C100" s="93"/>
      <c r="D100" s="88"/>
      <c r="E100" s="88"/>
      <c r="F100" s="88"/>
      <c r="G100" s="89"/>
      <c r="H100" s="89"/>
      <c r="I100" s="90"/>
      <c r="J100" s="90"/>
      <c r="K100" s="91"/>
      <c r="L100" s="89"/>
      <c r="M100" s="89"/>
      <c r="N100" s="89"/>
      <c r="O100" s="89"/>
      <c r="P100" s="89"/>
      <c r="Q100" s="89"/>
      <c r="R100" s="89"/>
      <c r="S100" s="89"/>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row>
    <row r="101" spans="1:220" ht="16.899999999999999" customHeight="1">
      <c r="A101" s="26"/>
      <c r="B101" s="95" t="s">
        <v>138</v>
      </c>
      <c r="C101" s="93"/>
      <c r="D101" s="88"/>
      <c r="E101" s="88"/>
      <c r="F101" s="88"/>
      <c r="G101" s="89"/>
      <c r="H101" s="89"/>
      <c r="I101" s="90"/>
      <c r="J101" s="90"/>
      <c r="K101" s="91"/>
      <c r="L101" s="89"/>
      <c r="M101" s="89"/>
      <c r="N101" s="89"/>
      <c r="O101" s="89"/>
      <c r="P101" s="89"/>
      <c r="Q101" s="89"/>
      <c r="R101" s="89"/>
      <c r="S101" s="89"/>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row>
    <row r="102" spans="1:220" ht="16.899999999999999" customHeight="1">
      <c r="A102" s="26"/>
      <c r="B102" s="95" t="s">
        <v>139</v>
      </c>
      <c r="C102" s="93"/>
      <c r="D102" s="88"/>
      <c r="E102" s="88"/>
      <c r="F102" s="88"/>
      <c r="G102" s="89"/>
      <c r="H102" s="89"/>
      <c r="I102" s="90"/>
      <c r="J102" s="90"/>
      <c r="K102" s="91"/>
      <c r="L102" s="89"/>
      <c r="M102" s="89"/>
      <c r="N102" s="89"/>
      <c r="O102" s="89"/>
      <c r="P102" s="89"/>
      <c r="Q102" s="89"/>
      <c r="R102" s="89"/>
      <c r="S102" s="89"/>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row>
    <row r="103" spans="1:220" ht="16.899999999999999" customHeight="1">
      <c r="A103" s="26"/>
      <c r="B103" s="96" t="s">
        <v>140</v>
      </c>
      <c r="C103" s="93"/>
      <c r="D103" s="88"/>
      <c r="E103" s="88"/>
      <c r="F103" s="88"/>
      <c r="G103" s="89"/>
      <c r="H103" s="89"/>
      <c r="I103" s="90"/>
      <c r="J103" s="90"/>
      <c r="K103" s="91"/>
      <c r="L103" s="89"/>
      <c r="M103" s="89"/>
      <c r="N103" s="89"/>
      <c r="O103" s="89"/>
      <c r="P103" s="89"/>
      <c r="Q103" s="89"/>
      <c r="R103" s="89"/>
      <c r="S103" s="89"/>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row>
    <row r="104" spans="1:220" ht="16.899999999999999" customHeight="1">
      <c r="A104" s="26"/>
      <c r="B104" s="96" t="s">
        <v>141</v>
      </c>
      <c r="C104" s="93"/>
      <c r="D104" s="88"/>
      <c r="E104" s="88"/>
      <c r="F104" s="88"/>
      <c r="G104" s="89"/>
      <c r="H104" s="89"/>
      <c r="I104" s="90"/>
      <c r="J104" s="90"/>
      <c r="K104" s="91"/>
      <c r="L104" s="89"/>
      <c r="M104" s="89"/>
      <c r="N104" s="89"/>
      <c r="O104" s="89"/>
      <c r="P104" s="89"/>
      <c r="Q104" s="89"/>
      <c r="R104" s="89"/>
      <c r="S104" s="89"/>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row>
    <row r="105" spans="1:220" ht="16.899999999999999" customHeight="1">
      <c r="A105" s="26"/>
      <c r="B105" s="96" t="s">
        <v>142</v>
      </c>
      <c r="C105" s="87"/>
      <c r="D105" s="88"/>
      <c r="E105" s="88"/>
      <c r="F105" s="88"/>
      <c r="G105" s="89"/>
      <c r="H105" s="89"/>
      <c r="I105" s="90"/>
      <c r="J105" s="90"/>
      <c r="K105" s="91"/>
      <c r="L105" s="89"/>
      <c r="M105" s="89"/>
      <c r="N105" s="89"/>
      <c r="O105" s="89"/>
      <c r="P105" s="89"/>
      <c r="Q105" s="89"/>
      <c r="R105" s="89"/>
      <c r="S105" s="89"/>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row>
    <row r="106" spans="1:220" ht="16.899999999999999" customHeight="1">
      <c r="A106" s="26"/>
      <c r="B106" s="86"/>
      <c r="C106" s="26"/>
      <c r="D106" s="88"/>
      <c r="E106" s="88"/>
      <c r="F106" s="88"/>
      <c r="G106" s="89"/>
      <c r="H106" s="89"/>
      <c r="I106" s="11"/>
      <c r="J106" s="11"/>
      <c r="K106" s="11"/>
      <c r="L106" s="89"/>
      <c r="M106" s="89"/>
      <c r="N106" s="89"/>
      <c r="O106" s="89"/>
      <c r="P106" s="89"/>
      <c r="Q106" s="89"/>
      <c r="R106" s="89"/>
      <c r="S106" s="89"/>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row>
    <row r="107" spans="1:220" ht="16.899999999999999" customHeight="1">
      <c r="A107" s="26"/>
      <c r="B107" s="96"/>
      <c r="C107" s="26"/>
      <c r="D107" s="88"/>
      <c r="E107" s="88"/>
      <c r="F107" s="88"/>
      <c r="G107" s="89"/>
      <c r="H107" s="89"/>
      <c r="I107" s="11"/>
      <c r="J107" s="11"/>
      <c r="K107" s="11"/>
      <c r="L107" s="89"/>
      <c r="M107" s="89"/>
      <c r="N107" s="89"/>
      <c r="O107" s="89"/>
      <c r="P107" s="89"/>
      <c r="Q107" s="89"/>
      <c r="R107" s="89"/>
      <c r="S107" s="89"/>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row>
    <row r="108" spans="1:220" ht="16.899999999999999" customHeight="1">
      <c r="A108" s="26"/>
      <c r="B108" s="96"/>
      <c r="C108" s="26"/>
      <c r="D108" s="88"/>
      <c r="E108" s="88"/>
      <c r="F108" s="88"/>
      <c r="G108" s="89"/>
      <c r="H108" s="89"/>
      <c r="I108" s="11"/>
      <c r="J108" s="11"/>
      <c r="K108" s="11"/>
      <c r="L108" s="89"/>
      <c r="M108" s="89"/>
      <c r="N108" s="89"/>
      <c r="O108" s="89"/>
      <c r="P108" s="89"/>
      <c r="Q108" s="89"/>
      <c r="R108" s="89"/>
      <c r="S108" s="89"/>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row>
    <row r="109" spans="1:220" ht="16.899999999999999" customHeight="1">
      <c r="A109" s="26"/>
      <c r="B109" s="86"/>
      <c r="C109" s="26"/>
      <c r="D109" s="88"/>
      <c r="E109" s="88"/>
      <c r="F109" s="88"/>
      <c r="G109" s="89"/>
      <c r="H109" s="89"/>
      <c r="I109" s="11"/>
      <c r="J109" s="11"/>
      <c r="K109" s="11"/>
      <c r="L109" s="89"/>
      <c r="M109" s="89"/>
      <c r="N109" s="89"/>
      <c r="O109" s="89"/>
      <c r="P109" s="89"/>
      <c r="Q109" s="89"/>
      <c r="R109" s="89"/>
      <c r="S109" s="89"/>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row>
    <row r="110" spans="1:220" ht="16.5" customHeight="1">
      <c r="A110" s="26"/>
      <c r="B110" s="86"/>
      <c r="C110" s="26"/>
      <c r="D110" s="97"/>
      <c r="E110" s="88"/>
      <c r="F110" s="88"/>
      <c r="G110" s="88"/>
      <c r="H110" s="88"/>
      <c r="I110" s="89"/>
      <c r="J110" s="89"/>
      <c r="K110" s="89"/>
      <c r="L110" s="98"/>
      <c r="M110" s="89"/>
      <c r="N110" s="89"/>
      <c r="O110" s="89"/>
      <c r="P110" s="89"/>
      <c r="Q110" s="89"/>
      <c r="R110" s="89"/>
      <c r="S110" s="89"/>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row>
    <row r="111" spans="1:220" ht="16.899999999999999" customHeight="1">
      <c r="A111" s="26"/>
      <c r="B111" s="96"/>
      <c r="C111" s="26"/>
      <c r="D111" s="88"/>
      <c r="E111" s="88"/>
      <c r="F111" s="88"/>
      <c r="G111" s="88"/>
      <c r="H111" s="88"/>
      <c r="I111" s="89"/>
      <c r="J111" s="89"/>
      <c r="K111" s="89"/>
      <c r="L111" s="89"/>
      <c r="M111" s="89"/>
      <c r="N111" s="89"/>
      <c r="O111" s="89"/>
      <c r="P111" s="89"/>
      <c r="Q111" s="89"/>
      <c r="R111" s="89"/>
      <c r="S111" s="89"/>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row>
    <row r="112" spans="1:220" ht="16.5" customHeight="1">
      <c r="A112" s="26"/>
      <c r="B112" s="86"/>
      <c r="C112" s="26"/>
    </row>
    <row r="113" spans="1:3" ht="16.5" customHeight="1">
      <c r="A113" s="26"/>
      <c r="B113" s="96"/>
      <c r="C113" s="26"/>
    </row>
    <row r="114" spans="1:3">
      <c r="B114" s="96"/>
      <c r="C114" s="26"/>
    </row>
  </sheetData>
  <mergeCells count="30">
    <mergeCell ref="B3:B6"/>
    <mergeCell ref="C3:C6"/>
    <mergeCell ref="D3:K3"/>
    <mergeCell ref="L3:S3"/>
    <mergeCell ref="D4:G4"/>
    <mergeCell ref="H4:K4"/>
    <mergeCell ref="L4:O4"/>
    <mergeCell ref="P4:S4"/>
    <mergeCell ref="B66:B69"/>
    <mergeCell ref="B8:B10"/>
    <mergeCell ref="B13:B16"/>
    <mergeCell ref="B17:B20"/>
    <mergeCell ref="B27:B30"/>
    <mergeCell ref="B31:C31"/>
    <mergeCell ref="B32:B35"/>
    <mergeCell ref="B40:B44"/>
    <mergeCell ref="B48:B50"/>
    <mergeCell ref="B55:B57"/>
    <mergeCell ref="B58:B60"/>
    <mergeCell ref="B61:B64"/>
    <mergeCell ref="B94:C94"/>
    <mergeCell ref="B95:C95"/>
    <mergeCell ref="B96:C96"/>
    <mergeCell ref="B97:C97"/>
    <mergeCell ref="B71:C71"/>
    <mergeCell ref="B77:B81"/>
    <mergeCell ref="B82:B84"/>
    <mergeCell ref="B85:C85"/>
    <mergeCell ref="B86:B89"/>
    <mergeCell ref="B91:C91"/>
  </mergeCells>
  <phoneticPr fontId="3"/>
  <printOptions horizontalCentered="1"/>
  <pageMargins left="0.39370078740157483" right="0.39370078740157483" top="0.59055118110236227" bottom="0.59055118110236227" header="0.39370078740157483" footer="0.31496062992125984"/>
  <pageSetup paperSize="9" scale="52" orientation="portrait" horizontalDpi="4294967292" r:id="rId1"/>
  <headerFooter alignWithMargins="0"/>
  <rowBreaks count="1" manualBreakCount="1">
    <brk id="71" min="1" max="18"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B0F0"/>
  </sheetPr>
  <dimension ref="A1:BW183"/>
  <sheetViews>
    <sheetView view="pageBreakPreview" zoomScaleNormal="85" zoomScaleSheetLayoutView="100" zoomScalePageLayoutView="85" workbookViewId="0">
      <pane ySplit="7" topLeftCell="A8" activePane="bottomLeft" state="frozen"/>
      <selection pane="bottomLeft"/>
    </sheetView>
  </sheetViews>
  <sheetFormatPr defaultColWidth="4.125" defaultRowHeight="12"/>
  <cols>
    <col min="1" max="1" width="2.5" style="26" customWidth="1"/>
    <col min="2" max="2" width="10.25" style="26" customWidth="1"/>
    <col min="3" max="3" width="16.625" style="26" customWidth="1"/>
    <col min="4" max="17" width="12.375" style="109" customWidth="1"/>
    <col min="18" max="18" width="10.25" style="26" customWidth="1"/>
    <col min="19" max="19" width="16.625" style="26" customWidth="1"/>
    <col min="20" max="33" width="12.375" style="109" customWidth="1"/>
    <col min="34" max="34" width="10.25" style="26" customWidth="1"/>
    <col min="35" max="35" width="16.625" style="26" customWidth="1"/>
    <col min="36" max="49" width="12.375" style="109" customWidth="1"/>
    <col min="50" max="50" width="10.25" style="26" customWidth="1"/>
    <col min="51" max="51" width="16.625" style="26" customWidth="1"/>
    <col min="52" max="58" width="12.375" style="109" customWidth="1"/>
    <col min="59" max="59" width="10.25" style="26" customWidth="1"/>
    <col min="60" max="60" width="16.625" style="26" customWidth="1"/>
    <col min="61" max="74" width="12.375" style="109" customWidth="1"/>
    <col min="75" max="128" width="10.25" style="26" customWidth="1"/>
    <col min="129" max="16384" width="4.125" style="26"/>
  </cols>
  <sheetData>
    <row r="1" spans="1:74" ht="15" customHeight="1">
      <c r="B1" s="96"/>
      <c r="C1" s="96"/>
      <c r="D1" s="417"/>
      <c r="F1" s="417"/>
      <c r="H1" s="417"/>
      <c r="I1" s="417"/>
      <c r="K1" s="417"/>
      <c r="M1" s="417"/>
      <c r="O1" s="417"/>
      <c r="P1" s="417"/>
      <c r="R1" s="96"/>
      <c r="S1" s="96"/>
      <c r="T1" s="417"/>
      <c r="V1" s="417"/>
      <c r="X1" s="417"/>
      <c r="Y1" s="417"/>
      <c r="AA1" s="417"/>
      <c r="AC1" s="417"/>
      <c r="AE1" s="417"/>
      <c r="AF1" s="417"/>
      <c r="AH1" s="96"/>
      <c r="AI1" s="96"/>
      <c r="AJ1" s="417"/>
      <c r="AL1" s="417"/>
      <c r="AN1" s="417"/>
      <c r="AO1" s="417"/>
      <c r="AQ1" s="417"/>
      <c r="AS1" s="417"/>
      <c r="AU1" s="417"/>
      <c r="AV1" s="417"/>
      <c r="AX1" s="96"/>
      <c r="AY1" s="96"/>
      <c r="AZ1" s="417"/>
      <c r="BB1" s="417"/>
      <c r="BD1" s="417"/>
      <c r="BE1" s="417"/>
      <c r="BG1" s="96"/>
      <c r="BH1" s="96"/>
      <c r="BI1" s="417"/>
      <c r="BK1" s="417"/>
      <c r="BM1" s="417"/>
      <c r="BN1" s="417"/>
      <c r="BP1" s="417"/>
      <c r="BR1" s="417"/>
      <c r="BT1" s="417"/>
      <c r="BU1" s="417"/>
    </row>
    <row r="2" spans="1:74" ht="21.75" thickBot="1">
      <c r="B2" s="418" t="s">
        <v>3169</v>
      </c>
      <c r="C2" s="109"/>
      <c r="R2" s="419" t="s">
        <v>3170</v>
      </c>
      <c r="S2" s="109"/>
      <c r="AH2" s="419" t="s">
        <v>3171</v>
      </c>
      <c r="AI2" s="109"/>
      <c r="AX2" s="419" t="s">
        <v>3172</v>
      </c>
      <c r="AY2" s="109"/>
      <c r="BG2" s="419" t="s">
        <v>3173</v>
      </c>
      <c r="BH2" s="109"/>
    </row>
    <row r="3" spans="1:74" ht="16.899999999999999" customHeight="1">
      <c r="B3" s="573" t="s">
        <v>1</v>
      </c>
      <c r="C3" s="576" t="s">
        <v>2</v>
      </c>
      <c r="D3" s="579" t="s">
        <v>3174</v>
      </c>
      <c r="E3" s="580"/>
      <c r="F3" s="580"/>
      <c r="G3" s="580"/>
      <c r="H3" s="580"/>
      <c r="I3" s="580"/>
      <c r="J3" s="580"/>
      <c r="K3" s="580"/>
      <c r="L3" s="580"/>
      <c r="M3" s="580"/>
      <c r="N3" s="580"/>
      <c r="O3" s="580"/>
      <c r="P3" s="580"/>
      <c r="Q3" s="581"/>
      <c r="R3" s="469" t="s">
        <v>1</v>
      </c>
      <c r="S3" s="472" t="s">
        <v>2</v>
      </c>
      <c r="T3" s="579" t="s">
        <v>3174</v>
      </c>
      <c r="U3" s="580"/>
      <c r="V3" s="580"/>
      <c r="W3" s="580"/>
      <c r="X3" s="580"/>
      <c r="Y3" s="580"/>
      <c r="Z3" s="580"/>
      <c r="AA3" s="580"/>
      <c r="AB3" s="580"/>
      <c r="AC3" s="580"/>
      <c r="AD3" s="580"/>
      <c r="AE3" s="580"/>
      <c r="AF3" s="580"/>
      <c r="AG3" s="581"/>
      <c r="AH3" s="573" t="s">
        <v>1</v>
      </c>
      <c r="AI3" s="576" t="s">
        <v>2</v>
      </c>
      <c r="AJ3" s="579" t="s">
        <v>3174</v>
      </c>
      <c r="AK3" s="580"/>
      <c r="AL3" s="580"/>
      <c r="AM3" s="580"/>
      <c r="AN3" s="580"/>
      <c r="AO3" s="580"/>
      <c r="AP3" s="580"/>
      <c r="AQ3" s="580"/>
      <c r="AR3" s="580"/>
      <c r="AS3" s="580"/>
      <c r="AT3" s="580"/>
      <c r="AU3" s="580"/>
      <c r="AV3" s="580"/>
      <c r="AW3" s="581"/>
      <c r="AX3" s="573" t="s">
        <v>1</v>
      </c>
      <c r="AY3" s="576" t="s">
        <v>2</v>
      </c>
      <c r="AZ3" s="503" t="s">
        <v>3175</v>
      </c>
      <c r="BA3" s="559"/>
      <c r="BB3" s="559"/>
      <c r="BC3" s="559"/>
      <c r="BD3" s="559"/>
      <c r="BE3" s="559"/>
      <c r="BF3" s="560"/>
      <c r="BG3" s="573" t="s">
        <v>1</v>
      </c>
      <c r="BH3" s="576" t="s">
        <v>2</v>
      </c>
      <c r="BI3" s="579" t="s">
        <v>3174</v>
      </c>
      <c r="BJ3" s="580"/>
      <c r="BK3" s="580"/>
      <c r="BL3" s="580"/>
      <c r="BM3" s="580"/>
      <c r="BN3" s="580"/>
      <c r="BO3" s="580"/>
      <c r="BP3" s="580"/>
      <c r="BQ3" s="580"/>
      <c r="BR3" s="580"/>
      <c r="BS3" s="580"/>
      <c r="BT3" s="580"/>
      <c r="BU3" s="580"/>
      <c r="BV3" s="581"/>
    </row>
    <row r="4" spans="1:74" ht="16.899999999999999" customHeight="1">
      <c r="B4" s="574"/>
      <c r="C4" s="577"/>
      <c r="D4" s="569" t="s">
        <v>3176</v>
      </c>
      <c r="E4" s="570"/>
      <c r="F4" s="570"/>
      <c r="G4" s="570"/>
      <c r="H4" s="570"/>
      <c r="I4" s="570"/>
      <c r="J4" s="571"/>
      <c r="K4" s="569" t="s">
        <v>3177</v>
      </c>
      <c r="L4" s="570"/>
      <c r="M4" s="570"/>
      <c r="N4" s="570"/>
      <c r="O4" s="570"/>
      <c r="P4" s="570"/>
      <c r="Q4" s="572"/>
      <c r="R4" s="470"/>
      <c r="S4" s="473"/>
      <c r="T4" s="569" t="s">
        <v>3178</v>
      </c>
      <c r="U4" s="570"/>
      <c r="V4" s="570"/>
      <c r="W4" s="570"/>
      <c r="X4" s="570"/>
      <c r="Y4" s="570"/>
      <c r="Z4" s="571"/>
      <c r="AA4" s="569" t="s">
        <v>3179</v>
      </c>
      <c r="AB4" s="570"/>
      <c r="AC4" s="570"/>
      <c r="AD4" s="570"/>
      <c r="AE4" s="570"/>
      <c r="AF4" s="570"/>
      <c r="AG4" s="572"/>
      <c r="AH4" s="574"/>
      <c r="AI4" s="577"/>
      <c r="AJ4" s="569" t="s">
        <v>3180</v>
      </c>
      <c r="AK4" s="570"/>
      <c r="AL4" s="570"/>
      <c r="AM4" s="570"/>
      <c r="AN4" s="570"/>
      <c r="AO4" s="570"/>
      <c r="AP4" s="571"/>
      <c r="AQ4" s="569" t="s">
        <v>3181</v>
      </c>
      <c r="AR4" s="570"/>
      <c r="AS4" s="570"/>
      <c r="AT4" s="570"/>
      <c r="AU4" s="570"/>
      <c r="AV4" s="570"/>
      <c r="AW4" s="572"/>
      <c r="AX4" s="574"/>
      <c r="AY4" s="577"/>
      <c r="AZ4" s="569" t="s">
        <v>3182</v>
      </c>
      <c r="BA4" s="570"/>
      <c r="BB4" s="570"/>
      <c r="BC4" s="570"/>
      <c r="BD4" s="570"/>
      <c r="BE4" s="570"/>
      <c r="BF4" s="572"/>
      <c r="BG4" s="574"/>
      <c r="BH4" s="577"/>
      <c r="BI4" s="569" t="s">
        <v>3183</v>
      </c>
      <c r="BJ4" s="570"/>
      <c r="BK4" s="570"/>
      <c r="BL4" s="570"/>
      <c r="BM4" s="570"/>
      <c r="BN4" s="570"/>
      <c r="BO4" s="571"/>
      <c r="BP4" s="569" t="s">
        <v>3184</v>
      </c>
      <c r="BQ4" s="570"/>
      <c r="BR4" s="570"/>
      <c r="BS4" s="570"/>
      <c r="BT4" s="570"/>
      <c r="BU4" s="570"/>
      <c r="BV4" s="572"/>
    </row>
    <row r="5" spans="1:74" ht="16.899999999999999" customHeight="1">
      <c r="B5" s="574"/>
      <c r="C5" s="577"/>
      <c r="D5" s="565" t="s">
        <v>3185</v>
      </c>
      <c r="E5" s="565" t="s">
        <v>3186</v>
      </c>
      <c r="F5" s="565" t="s">
        <v>3187</v>
      </c>
      <c r="G5" s="565" t="s">
        <v>3188</v>
      </c>
      <c r="H5" s="565" t="s">
        <v>3189</v>
      </c>
      <c r="I5" s="565" t="s">
        <v>3190</v>
      </c>
      <c r="J5" s="565" t="s">
        <v>134</v>
      </c>
      <c r="K5" s="565" t="s">
        <v>3185</v>
      </c>
      <c r="L5" s="565" t="s">
        <v>3186</v>
      </c>
      <c r="M5" s="565" t="s">
        <v>3187</v>
      </c>
      <c r="N5" s="565" t="s">
        <v>3188</v>
      </c>
      <c r="O5" s="565" t="s">
        <v>3189</v>
      </c>
      <c r="P5" s="565" t="s">
        <v>3190</v>
      </c>
      <c r="Q5" s="567" t="s">
        <v>134</v>
      </c>
      <c r="R5" s="470"/>
      <c r="S5" s="473"/>
      <c r="T5" s="565" t="s">
        <v>3185</v>
      </c>
      <c r="U5" s="565" t="s">
        <v>3186</v>
      </c>
      <c r="V5" s="565" t="s">
        <v>3187</v>
      </c>
      <c r="W5" s="565" t="s">
        <v>3188</v>
      </c>
      <c r="X5" s="565" t="s">
        <v>3189</v>
      </c>
      <c r="Y5" s="565" t="s">
        <v>3190</v>
      </c>
      <c r="Z5" s="565" t="s">
        <v>134</v>
      </c>
      <c r="AA5" s="565" t="s">
        <v>3185</v>
      </c>
      <c r="AB5" s="565" t="s">
        <v>3186</v>
      </c>
      <c r="AC5" s="565" t="s">
        <v>3187</v>
      </c>
      <c r="AD5" s="565" t="s">
        <v>3188</v>
      </c>
      <c r="AE5" s="565" t="s">
        <v>3189</v>
      </c>
      <c r="AF5" s="565" t="s">
        <v>3190</v>
      </c>
      <c r="AG5" s="567" t="s">
        <v>134</v>
      </c>
      <c r="AH5" s="574"/>
      <c r="AI5" s="577"/>
      <c r="AJ5" s="565" t="s">
        <v>3185</v>
      </c>
      <c r="AK5" s="565" t="s">
        <v>3186</v>
      </c>
      <c r="AL5" s="565" t="s">
        <v>3187</v>
      </c>
      <c r="AM5" s="565" t="s">
        <v>3188</v>
      </c>
      <c r="AN5" s="565" t="s">
        <v>3189</v>
      </c>
      <c r="AO5" s="565" t="s">
        <v>3190</v>
      </c>
      <c r="AP5" s="565" t="s">
        <v>134</v>
      </c>
      <c r="AQ5" s="565" t="s">
        <v>3185</v>
      </c>
      <c r="AR5" s="565" t="s">
        <v>3186</v>
      </c>
      <c r="AS5" s="565" t="s">
        <v>3187</v>
      </c>
      <c r="AT5" s="565" t="s">
        <v>3188</v>
      </c>
      <c r="AU5" s="565" t="s">
        <v>3189</v>
      </c>
      <c r="AV5" s="565" t="s">
        <v>3190</v>
      </c>
      <c r="AW5" s="567" t="s">
        <v>134</v>
      </c>
      <c r="AX5" s="574"/>
      <c r="AY5" s="577"/>
      <c r="AZ5" s="565" t="s">
        <v>3185</v>
      </c>
      <c r="BA5" s="565" t="s">
        <v>3186</v>
      </c>
      <c r="BB5" s="565" t="s">
        <v>3187</v>
      </c>
      <c r="BC5" s="565" t="s">
        <v>3188</v>
      </c>
      <c r="BD5" s="565" t="s">
        <v>3189</v>
      </c>
      <c r="BE5" s="565" t="s">
        <v>3190</v>
      </c>
      <c r="BF5" s="567" t="s">
        <v>134</v>
      </c>
      <c r="BG5" s="574"/>
      <c r="BH5" s="577"/>
      <c r="BI5" s="565" t="s">
        <v>3185</v>
      </c>
      <c r="BJ5" s="565" t="s">
        <v>3186</v>
      </c>
      <c r="BK5" s="565" t="s">
        <v>3187</v>
      </c>
      <c r="BL5" s="565" t="s">
        <v>3188</v>
      </c>
      <c r="BM5" s="565" t="s">
        <v>3189</v>
      </c>
      <c r="BN5" s="565" t="s">
        <v>3190</v>
      </c>
      <c r="BO5" s="565" t="s">
        <v>134</v>
      </c>
      <c r="BP5" s="565" t="s">
        <v>3185</v>
      </c>
      <c r="BQ5" s="565" t="s">
        <v>3186</v>
      </c>
      <c r="BR5" s="565" t="s">
        <v>3187</v>
      </c>
      <c r="BS5" s="565" t="s">
        <v>3188</v>
      </c>
      <c r="BT5" s="565" t="s">
        <v>3189</v>
      </c>
      <c r="BU5" s="565" t="s">
        <v>3190</v>
      </c>
      <c r="BV5" s="567" t="s">
        <v>134</v>
      </c>
    </row>
    <row r="6" spans="1:74" ht="16.899999999999999" customHeight="1">
      <c r="A6" s="420"/>
      <c r="B6" s="574"/>
      <c r="C6" s="577"/>
      <c r="D6" s="565"/>
      <c r="E6" s="565"/>
      <c r="F6" s="565"/>
      <c r="G6" s="565"/>
      <c r="H6" s="565"/>
      <c r="I6" s="565"/>
      <c r="J6" s="565"/>
      <c r="K6" s="565"/>
      <c r="L6" s="565"/>
      <c r="M6" s="565"/>
      <c r="N6" s="565"/>
      <c r="O6" s="565"/>
      <c r="P6" s="565"/>
      <c r="Q6" s="567"/>
      <c r="R6" s="470"/>
      <c r="S6" s="473"/>
      <c r="T6" s="565"/>
      <c r="U6" s="565"/>
      <c r="V6" s="565"/>
      <c r="W6" s="565"/>
      <c r="X6" s="565"/>
      <c r="Y6" s="565"/>
      <c r="Z6" s="565"/>
      <c r="AA6" s="565"/>
      <c r="AB6" s="565"/>
      <c r="AC6" s="565"/>
      <c r="AD6" s="565"/>
      <c r="AE6" s="565"/>
      <c r="AF6" s="565"/>
      <c r="AG6" s="567"/>
      <c r="AH6" s="574"/>
      <c r="AI6" s="577"/>
      <c r="AJ6" s="565"/>
      <c r="AK6" s="565"/>
      <c r="AL6" s="565"/>
      <c r="AM6" s="565"/>
      <c r="AN6" s="565"/>
      <c r="AO6" s="565"/>
      <c r="AP6" s="565"/>
      <c r="AQ6" s="565"/>
      <c r="AR6" s="565"/>
      <c r="AS6" s="565"/>
      <c r="AT6" s="565"/>
      <c r="AU6" s="565"/>
      <c r="AV6" s="565"/>
      <c r="AW6" s="567"/>
      <c r="AX6" s="574"/>
      <c r="AY6" s="577"/>
      <c r="AZ6" s="565"/>
      <c r="BA6" s="565"/>
      <c r="BB6" s="565"/>
      <c r="BC6" s="565"/>
      <c r="BD6" s="565"/>
      <c r="BE6" s="565"/>
      <c r="BF6" s="567"/>
      <c r="BG6" s="574"/>
      <c r="BH6" s="577"/>
      <c r="BI6" s="565"/>
      <c r="BJ6" s="565"/>
      <c r="BK6" s="565"/>
      <c r="BL6" s="565"/>
      <c r="BM6" s="565"/>
      <c r="BN6" s="565"/>
      <c r="BO6" s="565"/>
      <c r="BP6" s="565"/>
      <c r="BQ6" s="565"/>
      <c r="BR6" s="565"/>
      <c r="BS6" s="565"/>
      <c r="BT6" s="565"/>
      <c r="BU6" s="565"/>
      <c r="BV6" s="567"/>
    </row>
    <row r="7" spans="1:74" ht="16.899999999999999" customHeight="1" thickBot="1">
      <c r="A7" s="49"/>
      <c r="B7" s="575"/>
      <c r="C7" s="578"/>
      <c r="D7" s="566"/>
      <c r="E7" s="566"/>
      <c r="F7" s="566"/>
      <c r="G7" s="566"/>
      <c r="H7" s="566"/>
      <c r="I7" s="566"/>
      <c r="J7" s="566"/>
      <c r="K7" s="566"/>
      <c r="L7" s="566"/>
      <c r="M7" s="566"/>
      <c r="N7" s="566"/>
      <c r="O7" s="566"/>
      <c r="P7" s="566"/>
      <c r="Q7" s="568"/>
      <c r="R7" s="471"/>
      <c r="S7" s="474"/>
      <c r="T7" s="566"/>
      <c r="U7" s="566"/>
      <c r="V7" s="566"/>
      <c r="W7" s="566"/>
      <c r="X7" s="566"/>
      <c r="Y7" s="566"/>
      <c r="Z7" s="566"/>
      <c r="AA7" s="566"/>
      <c r="AB7" s="566"/>
      <c r="AC7" s="566"/>
      <c r="AD7" s="566"/>
      <c r="AE7" s="566"/>
      <c r="AF7" s="566"/>
      <c r="AG7" s="568"/>
      <c r="AH7" s="575"/>
      <c r="AI7" s="578"/>
      <c r="AJ7" s="566"/>
      <c r="AK7" s="566"/>
      <c r="AL7" s="566"/>
      <c r="AM7" s="566"/>
      <c r="AN7" s="566"/>
      <c r="AO7" s="566"/>
      <c r="AP7" s="566"/>
      <c r="AQ7" s="566"/>
      <c r="AR7" s="566"/>
      <c r="AS7" s="566"/>
      <c r="AT7" s="566"/>
      <c r="AU7" s="566"/>
      <c r="AV7" s="566"/>
      <c r="AW7" s="568"/>
      <c r="AX7" s="575"/>
      <c r="AY7" s="578"/>
      <c r="AZ7" s="566"/>
      <c r="BA7" s="566"/>
      <c r="BB7" s="566"/>
      <c r="BC7" s="566"/>
      <c r="BD7" s="566"/>
      <c r="BE7" s="566"/>
      <c r="BF7" s="568"/>
      <c r="BG7" s="575"/>
      <c r="BH7" s="578"/>
      <c r="BI7" s="566"/>
      <c r="BJ7" s="566"/>
      <c r="BK7" s="566"/>
      <c r="BL7" s="566"/>
      <c r="BM7" s="566"/>
      <c r="BN7" s="566"/>
      <c r="BO7" s="566"/>
      <c r="BP7" s="566"/>
      <c r="BQ7" s="566"/>
      <c r="BR7" s="566"/>
      <c r="BS7" s="566"/>
      <c r="BT7" s="566"/>
      <c r="BU7" s="566"/>
      <c r="BV7" s="568"/>
    </row>
    <row r="8" spans="1:74" ht="16.899999999999999" customHeight="1">
      <c r="B8" s="115" t="s">
        <v>15</v>
      </c>
      <c r="C8" s="28" t="s">
        <v>16</v>
      </c>
      <c r="D8" s="421">
        <v>88744.996999999901</v>
      </c>
      <c r="E8" s="421">
        <v>79607.016999999905</v>
      </c>
      <c r="F8" s="421">
        <v>601975.86899999995</v>
      </c>
      <c r="G8" s="421">
        <v>3452656.13199999</v>
      </c>
      <c r="H8" s="421">
        <v>1318459.8769999901</v>
      </c>
      <c r="I8" s="421">
        <v>0</v>
      </c>
      <c r="J8" s="421">
        <v>5541443.8920000503</v>
      </c>
      <c r="K8" s="421">
        <f t="shared" ref="K8:Q14" si="0">SUM(T8,AA8,AJ8,AQ8)</f>
        <v>88744.997000000003</v>
      </c>
      <c r="L8" s="421">
        <f t="shared" si="0"/>
        <v>79607.016999999905</v>
      </c>
      <c r="M8" s="421">
        <f t="shared" si="0"/>
        <v>601975.869000001</v>
      </c>
      <c r="N8" s="421">
        <f t="shared" si="0"/>
        <v>3452656.1320000002</v>
      </c>
      <c r="O8" s="421">
        <f t="shared" si="0"/>
        <v>1318459.876999998</v>
      </c>
      <c r="P8" s="421">
        <f t="shared" si="0"/>
        <v>0</v>
      </c>
      <c r="Q8" s="422">
        <f t="shared" si="0"/>
        <v>5541443.8919999804</v>
      </c>
      <c r="R8" s="115" t="s">
        <v>15</v>
      </c>
      <c r="S8" s="28" t="s">
        <v>16</v>
      </c>
      <c r="T8" s="421">
        <v>63767.13</v>
      </c>
      <c r="U8" s="421">
        <v>74444.899999999907</v>
      </c>
      <c r="V8" s="421">
        <v>394485.526000001</v>
      </c>
      <c r="W8" s="421">
        <v>2524529.165</v>
      </c>
      <c r="X8" s="421">
        <v>372452.7</v>
      </c>
      <c r="Y8" s="421">
        <v>0</v>
      </c>
      <c r="Z8" s="421">
        <v>3429679.4210000001</v>
      </c>
      <c r="AA8" s="421">
        <v>24977.866999999998</v>
      </c>
      <c r="AB8" s="421">
        <v>5162.1170000000002</v>
      </c>
      <c r="AC8" s="421">
        <v>207490.34299999999</v>
      </c>
      <c r="AD8" s="421">
        <v>928126.96699999995</v>
      </c>
      <c r="AE8" s="421">
        <v>946007.17699999805</v>
      </c>
      <c r="AF8" s="421">
        <v>0</v>
      </c>
      <c r="AG8" s="422">
        <v>2111764.4709999799</v>
      </c>
      <c r="AH8" s="115" t="s">
        <v>15</v>
      </c>
      <c r="AI8" s="28" t="s">
        <v>16</v>
      </c>
      <c r="AJ8" s="421">
        <v>0</v>
      </c>
      <c r="AK8" s="421">
        <v>0</v>
      </c>
      <c r="AL8" s="421">
        <v>0</v>
      </c>
      <c r="AM8" s="421">
        <v>0</v>
      </c>
      <c r="AN8" s="421">
        <v>0</v>
      </c>
      <c r="AO8" s="421">
        <v>0</v>
      </c>
      <c r="AP8" s="421">
        <f>SUM(AJ8:AO8)</f>
        <v>0</v>
      </c>
      <c r="AQ8" s="421">
        <v>0</v>
      </c>
      <c r="AR8" s="421">
        <v>0</v>
      </c>
      <c r="AS8" s="421">
        <v>0</v>
      </c>
      <c r="AT8" s="421">
        <v>0</v>
      </c>
      <c r="AU8" s="421">
        <v>0</v>
      </c>
      <c r="AV8" s="421">
        <v>0</v>
      </c>
      <c r="AW8" s="422">
        <f>SUM(AQ8:AV8)</f>
        <v>0</v>
      </c>
      <c r="AX8" s="115" t="s">
        <v>15</v>
      </c>
      <c r="AY8" s="28" t="s">
        <v>16</v>
      </c>
      <c r="AZ8" s="421">
        <v>0</v>
      </c>
      <c r="BA8" s="421">
        <v>0</v>
      </c>
      <c r="BB8" s="421">
        <v>0</v>
      </c>
      <c r="BC8" s="421">
        <v>0</v>
      </c>
      <c r="BD8" s="421">
        <v>0</v>
      </c>
      <c r="BE8" s="421">
        <v>0</v>
      </c>
      <c r="BF8" s="422">
        <f>SUM(AZ8:BE8)</f>
        <v>0</v>
      </c>
      <c r="BG8" s="115" t="s">
        <v>15</v>
      </c>
      <c r="BH8" s="28" t="s">
        <v>16</v>
      </c>
      <c r="BI8" s="421">
        <v>11.093</v>
      </c>
      <c r="BJ8" s="421">
        <v>0</v>
      </c>
      <c r="BK8" s="421">
        <v>114.095</v>
      </c>
      <c r="BL8" s="421">
        <v>1114.057</v>
      </c>
      <c r="BM8" s="421">
        <v>59.173999999999999</v>
      </c>
      <c r="BN8" s="421">
        <v>0</v>
      </c>
      <c r="BO8" s="421">
        <v>1298.4190000000001</v>
      </c>
      <c r="BP8" s="421">
        <v>0</v>
      </c>
      <c r="BQ8" s="421">
        <v>0</v>
      </c>
      <c r="BR8" s="421">
        <v>18.484000000000002</v>
      </c>
      <c r="BS8" s="421">
        <v>96.138000000000005</v>
      </c>
      <c r="BT8" s="421">
        <v>0</v>
      </c>
      <c r="BU8" s="421">
        <v>0</v>
      </c>
      <c r="BV8" s="422">
        <v>114.622</v>
      </c>
    </row>
    <row r="9" spans="1:74" ht="16.899999999999999" customHeight="1">
      <c r="B9" s="117" t="s">
        <v>148</v>
      </c>
      <c r="C9" s="33" t="s">
        <v>149</v>
      </c>
      <c r="D9" s="423">
        <v>55652.843000000103</v>
      </c>
      <c r="E9" s="423">
        <v>18650.327000000001</v>
      </c>
      <c r="F9" s="423">
        <v>234166.55499999999</v>
      </c>
      <c r="G9" s="423">
        <v>978421.15800000099</v>
      </c>
      <c r="H9" s="423">
        <v>488368.201999999</v>
      </c>
      <c r="I9" s="423">
        <v>0</v>
      </c>
      <c r="J9" s="423">
        <v>1775259.085</v>
      </c>
      <c r="K9" s="423">
        <f t="shared" si="0"/>
        <v>55652.843000000001</v>
      </c>
      <c r="L9" s="423">
        <f t="shared" si="0"/>
        <v>18650.327000000001</v>
      </c>
      <c r="M9" s="423">
        <f t="shared" si="0"/>
        <v>234166.55500000002</v>
      </c>
      <c r="N9" s="423">
        <f t="shared" si="0"/>
        <v>978421.15800000099</v>
      </c>
      <c r="O9" s="423">
        <f t="shared" si="0"/>
        <v>488368.20199999888</v>
      </c>
      <c r="P9" s="423">
        <f t="shared" si="0"/>
        <v>0</v>
      </c>
      <c r="Q9" s="424">
        <f t="shared" si="0"/>
        <v>1775259.08499999</v>
      </c>
      <c r="R9" s="117" t="s">
        <v>148</v>
      </c>
      <c r="S9" s="33" t="s">
        <v>149</v>
      </c>
      <c r="T9" s="423">
        <v>45261.21</v>
      </c>
      <c r="U9" s="423">
        <v>16981.593000000001</v>
      </c>
      <c r="V9" s="423">
        <v>219298.03700000001</v>
      </c>
      <c r="W9" s="423">
        <v>917877.754000001</v>
      </c>
      <c r="X9" s="423">
        <v>411611.054999999</v>
      </c>
      <c r="Y9" s="423">
        <v>0</v>
      </c>
      <c r="Z9" s="423">
        <v>1611029.64899999</v>
      </c>
      <c r="AA9" s="423">
        <v>10391.633</v>
      </c>
      <c r="AB9" s="423">
        <v>1668.7339999999999</v>
      </c>
      <c r="AC9" s="423">
        <v>14868.518</v>
      </c>
      <c r="AD9" s="423">
        <v>60543.404000000002</v>
      </c>
      <c r="AE9" s="423">
        <v>76757.146999999895</v>
      </c>
      <c r="AF9" s="423">
        <v>0</v>
      </c>
      <c r="AG9" s="424">
        <v>164229.43599999999</v>
      </c>
      <c r="AH9" s="117" t="s">
        <v>148</v>
      </c>
      <c r="AI9" s="33" t="s">
        <v>149</v>
      </c>
      <c r="AJ9" s="423">
        <v>0</v>
      </c>
      <c r="AK9" s="423">
        <v>0</v>
      </c>
      <c r="AL9" s="423">
        <v>0</v>
      </c>
      <c r="AM9" s="423">
        <v>0</v>
      </c>
      <c r="AN9" s="423">
        <v>0</v>
      </c>
      <c r="AO9" s="423">
        <v>0</v>
      </c>
      <c r="AP9" s="423">
        <f t="shared" ref="AP9:AP14" si="1">SUM(AJ9:AO9)</f>
        <v>0</v>
      </c>
      <c r="AQ9" s="423">
        <v>0</v>
      </c>
      <c r="AR9" s="423">
        <v>0</v>
      </c>
      <c r="AS9" s="423">
        <v>0</v>
      </c>
      <c r="AT9" s="423">
        <v>0</v>
      </c>
      <c r="AU9" s="423">
        <v>0</v>
      </c>
      <c r="AV9" s="423">
        <v>0</v>
      </c>
      <c r="AW9" s="424">
        <f t="shared" ref="AW9:AW14" si="2">SUM(AQ9:AV9)</f>
        <v>0</v>
      </c>
      <c r="AX9" s="117" t="s">
        <v>148</v>
      </c>
      <c r="AY9" s="33" t="s">
        <v>149</v>
      </c>
      <c r="AZ9" s="423">
        <v>0</v>
      </c>
      <c r="BA9" s="423">
        <v>0</v>
      </c>
      <c r="BB9" s="423">
        <v>0</v>
      </c>
      <c r="BC9" s="423">
        <v>0</v>
      </c>
      <c r="BD9" s="423">
        <v>0</v>
      </c>
      <c r="BE9" s="423">
        <v>0</v>
      </c>
      <c r="BF9" s="424">
        <f t="shared" ref="BF9:BF14" si="3">SUM(AZ9:BE9)</f>
        <v>0</v>
      </c>
      <c r="BG9" s="117" t="s">
        <v>148</v>
      </c>
      <c r="BH9" s="33" t="s">
        <v>149</v>
      </c>
      <c r="BI9" s="423">
        <v>0</v>
      </c>
      <c r="BJ9" s="423">
        <v>9.0850000000000009</v>
      </c>
      <c r="BK9" s="423">
        <v>0</v>
      </c>
      <c r="BL9" s="423">
        <v>104.56100000000001</v>
      </c>
      <c r="BM9" s="423">
        <v>494.096</v>
      </c>
      <c r="BN9" s="423">
        <v>0</v>
      </c>
      <c r="BO9" s="423">
        <v>607.74199999999996</v>
      </c>
      <c r="BP9" s="423">
        <v>0</v>
      </c>
      <c r="BQ9" s="423">
        <v>0</v>
      </c>
      <c r="BR9" s="423">
        <v>0</v>
      </c>
      <c r="BS9" s="423">
        <v>0</v>
      </c>
      <c r="BT9" s="423">
        <v>0</v>
      </c>
      <c r="BU9" s="423">
        <v>0</v>
      </c>
      <c r="BV9" s="424">
        <v>0</v>
      </c>
    </row>
    <row r="10" spans="1:74" ht="16.899999999999999" customHeight="1">
      <c r="B10" s="77" t="s">
        <v>21</v>
      </c>
      <c r="C10" s="33" t="s">
        <v>22</v>
      </c>
      <c r="D10" s="423">
        <v>28421.812999999998</v>
      </c>
      <c r="E10" s="423">
        <v>451.59500000000003</v>
      </c>
      <c r="F10" s="423">
        <v>157161.06200000001</v>
      </c>
      <c r="G10" s="423">
        <v>645681.98899999796</v>
      </c>
      <c r="H10" s="423">
        <v>877444.75699999905</v>
      </c>
      <c r="I10" s="423">
        <v>0</v>
      </c>
      <c r="J10" s="423">
        <v>1709161.21600001</v>
      </c>
      <c r="K10" s="423">
        <f t="shared" si="0"/>
        <v>28421.813000000002</v>
      </c>
      <c r="L10" s="423">
        <f t="shared" si="0"/>
        <v>451.59500000000003</v>
      </c>
      <c r="M10" s="423">
        <f t="shared" si="0"/>
        <v>157161.06200000001</v>
      </c>
      <c r="N10" s="423">
        <f t="shared" si="0"/>
        <v>645681.98899999796</v>
      </c>
      <c r="O10" s="423">
        <f t="shared" si="0"/>
        <v>877444.75700000103</v>
      </c>
      <c r="P10" s="423">
        <f t="shared" si="0"/>
        <v>0</v>
      </c>
      <c r="Q10" s="424">
        <f t="shared" si="0"/>
        <v>1709161.2160000019</v>
      </c>
      <c r="R10" s="77" t="s">
        <v>21</v>
      </c>
      <c r="S10" s="33" t="s">
        <v>22</v>
      </c>
      <c r="T10" s="423">
        <v>13926.013000000001</v>
      </c>
      <c r="U10" s="423">
        <v>224.25200000000001</v>
      </c>
      <c r="V10" s="423">
        <v>81887.225000000006</v>
      </c>
      <c r="W10" s="423">
        <v>451998.89399999799</v>
      </c>
      <c r="X10" s="423">
        <v>358433.66100000002</v>
      </c>
      <c r="Y10" s="423">
        <v>0</v>
      </c>
      <c r="Z10" s="423">
        <v>906470.04500000295</v>
      </c>
      <c r="AA10" s="423">
        <v>14495.8</v>
      </c>
      <c r="AB10" s="423">
        <v>227.34299999999999</v>
      </c>
      <c r="AC10" s="423">
        <v>75273.837</v>
      </c>
      <c r="AD10" s="423">
        <v>193683.095</v>
      </c>
      <c r="AE10" s="423">
        <v>519011.09600000101</v>
      </c>
      <c r="AF10" s="423">
        <v>0</v>
      </c>
      <c r="AG10" s="424">
        <v>802691.17099999904</v>
      </c>
      <c r="AH10" s="77" t="s">
        <v>21</v>
      </c>
      <c r="AI10" s="33" t="s">
        <v>22</v>
      </c>
      <c r="AJ10" s="423">
        <v>0</v>
      </c>
      <c r="AK10" s="423">
        <v>0</v>
      </c>
      <c r="AL10" s="423">
        <v>0</v>
      </c>
      <c r="AM10" s="423">
        <v>0</v>
      </c>
      <c r="AN10" s="423">
        <v>0</v>
      </c>
      <c r="AO10" s="423">
        <v>0</v>
      </c>
      <c r="AP10" s="423">
        <f t="shared" si="1"/>
        <v>0</v>
      </c>
      <c r="AQ10" s="423">
        <v>0</v>
      </c>
      <c r="AR10" s="423">
        <v>0</v>
      </c>
      <c r="AS10" s="423">
        <v>0</v>
      </c>
      <c r="AT10" s="423">
        <v>0</v>
      </c>
      <c r="AU10" s="423">
        <v>0</v>
      </c>
      <c r="AV10" s="423">
        <v>0</v>
      </c>
      <c r="AW10" s="424">
        <f t="shared" si="2"/>
        <v>0</v>
      </c>
      <c r="AX10" s="77" t="s">
        <v>21</v>
      </c>
      <c r="AY10" s="33" t="s">
        <v>22</v>
      </c>
      <c r="AZ10" s="423">
        <v>0</v>
      </c>
      <c r="BA10" s="423">
        <v>0</v>
      </c>
      <c r="BB10" s="423">
        <v>0</v>
      </c>
      <c r="BC10" s="423">
        <v>0</v>
      </c>
      <c r="BD10" s="423">
        <v>0</v>
      </c>
      <c r="BE10" s="423">
        <v>0</v>
      </c>
      <c r="BF10" s="424">
        <f t="shared" si="3"/>
        <v>0</v>
      </c>
      <c r="BG10" s="77" t="s">
        <v>21</v>
      </c>
      <c r="BH10" s="33" t="s">
        <v>22</v>
      </c>
      <c r="BI10" s="423">
        <v>0</v>
      </c>
      <c r="BJ10" s="423">
        <v>0</v>
      </c>
      <c r="BK10" s="423">
        <v>0</v>
      </c>
      <c r="BL10" s="423">
        <v>0</v>
      </c>
      <c r="BM10" s="423">
        <v>0</v>
      </c>
      <c r="BN10" s="423">
        <v>0</v>
      </c>
      <c r="BO10" s="423">
        <v>0</v>
      </c>
      <c r="BP10" s="423">
        <v>0</v>
      </c>
      <c r="BQ10" s="423">
        <v>0</v>
      </c>
      <c r="BR10" s="423">
        <v>0</v>
      </c>
      <c r="BS10" s="423">
        <v>0</v>
      </c>
      <c r="BT10" s="423">
        <v>0</v>
      </c>
      <c r="BU10" s="423">
        <v>0</v>
      </c>
      <c r="BV10" s="424">
        <v>0</v>
      </c>
    </row>
    <row r="11" spans="1:74" ht="16.899999999999999" customHeight="1">
      <c r="B11" s="77" t="s">
        <v>23</v>
      </c>
      <c r="C11" s="33" t="s">
        <v>24</v>
      </c>
      <c r="D11" s="423">
        <v>23333.661</v>
      </c>
      <c r="E11" s="423">
        <v>10609.246999999999</v>
      </c>
      <c r="F11" s="423">
        <v>152729.068</v>
      </c>
      <c r="G11" s="423">
        <v>625075.500999999</v>
      </c>
      <c r="H11" s="423">
        <v>729996.52099999995</v>
      </c>
      <c r="I11" s="423">
        <v>0</v>
      </c>
      <c r="J11" s="423">
        <v>1541743.9980000099</v>
      </c>
      <c r="K11" s="423">
        <f t="shared" si="0"/>
        <v>23333.661</v>
      </c>
      <c r="L11" s="423">
        <f t="shared" si="0"/>
        <v>10609.246999999999</v>
      </c>
      <c r="M11" s="423">
        <f t="shared" si="0"/>
        <v>152729.068</v>
      </c>
      <c r="N11" s="423">
        <f t="shared" si="0"/>
        <v>625075.50100000098</v>
      </c>
      <c r="O11" s="423">
        <f t="shared" si="0"/>
        <v>729996.52099999995</v>
      </c>
      <c r="P11" s="423">
        <f t="shared" si="0"/>
        <v>0</v>
      </c>
      <c r="Q11" s="424">
        <f t="shared" si="0"/>
        <v>1541743.997999998</v>
      </c>
      <c r="R11" s="77" t="s">
        <v>23</v>
      </c>
      <c r="S11" s="33" t="s">
        <v>24</v>
      </c>
      <c r="T11" s="423">
        <v>9022.8169999999991</v>
      </c>
      <c r="U11" s="423">
        <v>8418.1419999999998</v>
      </c>
      <c r="V11" s="423">
        <v>62583.212</v>
      </c>
      <c r="W11" s="423">
        <v>372826.52500000101</v>
      </c>
      <c r="X11" s="423">
        <v>255560.035</v>
      </c>
      <c r="Y11" s="423">
        <v>0</v>
      </c>
      <c r="Z11" s="423">
        <v>708410.73099999805</v>
      </c>
      <c r="AA11" s="423">
        <v>14310.843999999999</v>
      </c>
      <c r="AB11" s="423">
        <v>2191.105</v>
      </c>
      <c r="AC11" s="423">
        <v>90145.856</v>
      </c>
      <c r="AD11" s="423">
        <v>252248.976</v>
      </c>
      <c r="AE11" s="423">
        <v>474436.48599999998</v>
      </c>
      <c r="AF11" s="423">
        <v>0</v>
      </c>
      <c r="AG11" s="424">
        <v>833333.26699999999</v>
      </c>
      <c r="AH11" s="77" t="s">
        <v>23</v>
      </c>
      <c r="AI11" s="33" t="s">
        <v>24</v>
      </c>
      <c r="AJ11" s="423">
        <v>0</v>
      </c>
      <c r="AK11" s="423">
        <v>0</v>
      </c>
      <c r="AL11" s="423">
        <v>0</v>
      </c>
      <c r="AM11" s="423">
        <v>0</v>
      </c>
      <c r="AN11" s="423">
        <v>0</v>
      </c>
      <c r="AO11" s="423">
        <v>0</v>
      </c>
      <c r="AP11" s="423">
        <f t="shared" si="1"/>
        <v>0</v>
      </c>
      <c r="AQ11" s="423">
        <v>0</v>
      </c>
      <c r="AR11" s="423">
        <v>0</v>
      </c>
      <c r="AS11" s="423">
        <v>0</v>
      </c>
      <c r="AT11" s="423">
        <v>0</v>
      </c>
      <c r="AU11" s="423">
        <v>0</v>
      </c>
      <c r="AV11" s="423">
        <v>0</v>
      </c>
      <c r="AW11" s="424">
        <f t="shared" si="2"/>
        <v>0</v>
      </c>
      <c r="AX11" s="77" t="s">
        <v>23</v>
      </c>
      <c r="AY11" s="33" t="s">
        <v>24</v>
      </c>
      <c r="AZ11" s="423">
        <v>0</v>
      </c>
      <c r="BA11" s="423">
        <v>0</v>
      </c>
      <c r="BB11" s="423">
        <v>0</v>
      </c>
      <c r="BC11" s="423">
        <v>0</v>
      </c>
      <c r="BD11" s="423">
        <v>0</v>
      </c>
      <c r="BE11" s="423">
        <v>0</v>
      </c>
      <c r="BF11" s="424">
        <f t="shared" si="3"/>
        <v>0</v>
      </c>
      <c r="BG11" s="77" t="s">
        <v>23</v>
      </c>
      <c r="BH11" s="33" t="s">
        <v>24</v>
      </c>
      <c r="BI11" s="423">
        <v>8097.3019999999997</v>
      </c>
      <c r="BJ11" s="423">
        <v>7848.8190000000004</v>
      </c>
      <c r="BK11" s="423">
        <v>58327.538999999997</v>
      </c>
      <c r="BL11" s="423">
        <v>361627.65900000097</v>
      </c>
      <c r="BM11" s="423">
        <v>253610.09400000001</v>
      </c>
      <c r="BN11" s="423">
        <v>0</v>
      </c>
      <c r="BO11" s="423">
        <v>689511.41299999703</v>
      </c>
      <c r="BP11" s="423">
        <v>2071.7530000000002</v>
      </c>
      <c r="BQ11" s="423">
        <v>1312.491</v>
      </c>
      <c r="BR11" s="423">
        <v>12127.17</v>
      </c>
      <c r="BS11" s="423">
        <v>57234.161</v>
      </c>
      <c r="BT11" s="423">
        <v>38852.527999999998</v>
      </c>
      <c r="BU11" s="423">
        <v>0</v>
      </c>
      <c r="BV11" s="424">
        <v>111598.103</v>
      </c>
    </row>
    <row r="12" spans="1:74" ht="16.899999999999999" customHeight="1">
      <c r="B12" s="492" t="s">
        <v>25</v>
      </c>
      <c r="C12" s="118" t="s">
        <v>26</v>
      </c>
      <c r="D12" s="425">
        <v>13201.785</v>
      </c>
      <c r="E12" s="425">
        <v>12778.375</v>
      </c>
      <c r="F12" s="425">
        <v>87598.858999999895</v>
      </c>
      <c r="G12" s="425">
        <v>605255.33700000006</v>
      </c>
      <c r="H12" s="425">
        <v>137872.008</v>
      </c>
      <c r="I12" s="425">
        <v>0</v>
      </c>
      <c r="J12" s="425">
        <v>856706.36400000204</v>
      </c>
      <c r="K12" s="425">
        <f t="shared" si="0"/>
        <v>13201.785</v>
      </c>
      <c r="L12" s="425">
        <f t="shared" si="0"/>
        <v>12778.375</v>
      </c>
      <c r="M12" s="425">
        <f t="shared" si="0"/>
        <v>87598.858999999909</v>
      </c>
      <c r="N12" s="425">
        <f t="shared" si="0"/>
        <v>605255.33700000006</v>
      </c>
      <c r="O12" s="425">
        <f t="shared" si="0"/>
        <v>137872.008</v>
      </c>
      <c r="P12" s="425">
        <f t="shared" si="0"/>
        <v>0</v>
      </c>
      <c r="Q12" s="426">
        <f t="shared" si="0"/>
        <v>856706.36400000192</v>
      </c>
      <c r="R12" s="492" t="s">
        <v>25</v>
      </c>
      <c r="S12" s="118" t="s">
        <v>26</v>
      </c>
      <c r="T12" s="425">
        <v>13153.699000000001</v>
      </c>
      <c r="U12" s="425">
        <v>12680.939</v>
      </c>
      <c r="V12" s="425">
        <v>78863.970999999903</v>
      </c>
      <c r="W12" s="425">
        <v>577591.804</v>
      </c>
      <c r="X12" s="425">
        <v>120583.068</v>
      </c>
      <c r="Y12" s="425">
        <v>0</v>
      </c>
      <c r="Z12" s="425">
        <v>802873.48100000201</v>
      </c>
      <c r="AA12" s="425">
        <v>48.085999999999999</v>
      </c>
      <c r="AB12" s="425">
        <v>97.436000000000007</v>
      </c>
      <c r="AC12" s="425">
        <v>8734.8880000000008</v>
      </c>
      <c r="AD12" s="425">
        <v>27663.532999999999</v>
      </c>
      <c r="AE12" s="425">
        <v>17288.939999999999</v>
      </c>
      <c r="AF12" s="425">
        <v>0</v>
      </c>
      <c r="AG12" s="426">
        <v>53832.8829999999</v>
      </c>
      <c r="AH12" s="492" t="s">
        <v>25</v>
      </c>
      <c r="AI12" s="118" t="s">
        <v>26</v>
      </c>
      <c r="AJ12" s="425">
        <v>0</v>
      </c>
      <c r="AK12" s="425">
        <v>0</v>
      </c>
      <c r="AL12" s="425">
        <v>0</v>
      </c>
      <c r="AM12" s="425">
        <v>0</v>
      </c>
      <c r="AN12" s="425">
        <v>0</v>
      </c>
      <c r="AO12" s="425">
        <v>0</v>
      </c>
      <c r="AP12" s="425">
        <f t="shared" si="1"/>
        <v>0</v>
      </c>
      <c r="AQ12" s="425">
        <v>0</v>
      </c>
      <c r="AR12" s="425">
        <v>0</v>
      </c>
      <c r="AS12" s="425">
        <v>0</v>
      </c>
      <c r="AT12" s="425">
        <v>0</v>
      </c>
      <c r="AU12" s="425">
        <v>0</v>
      </c>
      <c r="AV12" s="425">
        <v>0</v>
      </c>
      <c r="AW12" s="426">
        <f t="shared" si="2"/>
        <v>0</v>
      </c>
      <c r="AX12" s="492" t="s">
        <v>25</v>
      </c>
      <c r="AY12" s="118" t="s">
        <v>26</v>
      </c>
      <c r="AZ12" s="425">
        <v>0</v>
      </c>
      <c r="BA12" s="425">
        <v>0</v>
      </c>
      <c r="BB12" s="425">
        <v>0</v>
      </c>
      <c r="BC12" s="425">
        <v>0</v>
      </c>
      <c r="BD12" s="425">
        <v>0</v>
      </c>
      <c r="BE12" s="425">
        <v>0</v>
      </c>
      <c r="BF12" s="426">
        <f t="shared" si="3"/>
        <v>0</v>
      </c>
      <c r="BG12" s="492" t="s">
        <v>25</v>
      </c>
      <c r="BH12" s="118" t="s">
        <v>26</v>
      </c>
      <c r="BI12" s="425">
        <v>0</v>
      </c>
      <c r="BJ12" s="425">
        <v>0</v>
      </c>
      <c r="BK12" s="425">
        <v>0</v>
      </c>
      <c r="BL12" s="425">
        <v>0</v>
      </c>
      <c r="BM12" s="425">
        <v>0</v>
      </c>
      <c r="BN12" s="425">
        <v>0</v>
      </c>
      <c r="BO12" s="425">
        <v>0</v>
      </c>
      <c r="BP12" s="425">
        <v>0</v>
      </c>
      <c r="BQ12" s="425">
        <v>0</v>
      </c>
      <c r="BR12" s="425">
        <v>0</v>
      </c>
      <c r="BS12" s="425">
        <v>0</v>
      </c>
      <c r="BT12" s="425">
        <v>0</v>
      </c>
      <c r="BU12" s="425">
        <v>0</v>
      </c>
      <c r="BV12" s="426">
        <v>0</v>
      </c>
    </row>
    <row r="13" spans="1:74" ht="16.899999999999999" customHeight="1">
      <c r="B13" s="493"/>
      <c r="C13" s="118" t="s">
        <v>27</v>
      </c>
      <c r="D13" s="425">
        <v>6352.2709999999997</v>
      </c>
      <c r="E13" s="425">
        <v>5344.3190000000004</v>
      </c>
      <c r="F13" s="425">
        <v>51144.444999999898</v>
      </c>
      <c r="G13" s="425">
        <v>248610.598</v>
      </c>
      <c r="H13" s="425">
        <v>127009.132</v>
      </c>
      <c r="I13" s="425">
        <v>0</v>
      </c>
      <c r="J13" s="425">
        <v>438460.76500000001</v>
      </c>
      <c r="K13" s="425">
        <f t="shared" si="0"/>
        <v>6352.2709999999997</v>
      </c>
      <c r="L13" s="425">
        <f t="shared" si="0"/>
        <v>5344.3190000000004</v>
      </c>
      <c r="M13" s="425">
        <f t="shared" si="0"/>
        <v>51144.445</v>
      </c>
      <c r="N13" s="425">
        <f t="shared" si="0"/>
        <v>248610.598</v>
      </c>
      <c r="O13" s="425">
        <f t="shared" si="0"/>
        <v>127009.1320000002</v>
      </c>
      <c r="P13" s="425">
        <f t="shared" si="0"/>
        <v>0</v>
      </c>
      <c r="Q13" s="426">
        <f t="shared" si="0"/>
        <v>438460.76500000001</v>
      </c>
      <c r="R13" s="493"/>
      <c r="S13" s="118" t="s">
        <v>27</v>
      </c>
      <c r="T13" s="425">
        <v>4703.049</v>
      </c>
      <c r="U13" s="425">
        <v>4115.3220000000001</v>
      </c>
      <c r="V13" s="425">
        <v>39447.254999999997</v>
      </c>
      <c r="W13" s="425">
        <v>220120.40700000001</v>
      </c>
      <c r="X13" s="425">
        <v>76865.772000000099</v>
      </c>
      <c r="Y13" s="425">
        <v>0</v>
      </c>
      <c r="Z13" s="425">
        <v>345251.80499999999</v>
      </c>
      <c r="AA13" s="425">
        <v>1649.222</v>
      </c>
      <c r="AB13" s="425">
        <v>1228.9970000000001</v>
      </c>
      <c r="AC13" s="425">
        <v>11697.19</v>
      </c>
      <c r="AD13" s="425">
        <v>28490.190999999999</v>
      </c>
      <c r="AE13" s="425">
        <v>50143.360000000102</v>
      </c>
      <c r="AF13" s="425">
        <v>0</v>
      </c>
      <c r="AG13" s="426">
        <v>93208.960000000006</v>
      </c>
      <c r="AH13" s="493"/>
      <c r="AI13" s="118" t="s">
        <v>27</v>
      </c>
      <c r="AJ13" s="425">
        <v>0</v>
      </c>
      <c r="AK13" s="425">
        <v>0</v>
      </c>
      <c r="AL13" s="425">
        <v>0</v>
      </c>
      <c r="AM13" s="425">
        <v>0</v>
      </c>
      <c r="AN13" s="425">
        <v>0</v>
      </c>
      <c r="AO13" s="425">
        <v>0</v>
      </c>
      <c r="AP13" s="425">
        <f t="shared" si="1"/>
        <v>0</v>
      </c>
      <c r="AQ13" s="425">
        <v>0</v>
      </c>
      <c r="AR13" s="425">
        <v>0</v>
      </c>
      <c r="AS13" s="425">
        <v>0</v>
      </c>
      <c r="AT13" s="425">
        <v>0</v>
      </c>
      <c r="AU13" s="425">
        <v>0</v>
      </c>
      <c r="AV13" s="425">
        <v>0</v>
      </c>
      <c r="AW13" s="426">
        <f t="shared" si="2"/>
        <v>0</v>
      </c>
      <c r="AX13" s="493"/>
      <c r="AY13" s="118" t="s">
        <v>27</v>
      </c>
      <c r="AZ13" s="425">
        <v>0</v>
      </c>
      <c r="BA13" s="425">
        <v>0</v>
      </c>
      <c r="BB13" s="425">
        <v>0</v>
      </c>
      <c r="BC13" s="425">
        <v>0</v>
      </c>
      <c r="BD13" s="425">
        <v>0</v>
      </c>
      <c r="BE13" s="425">
        <v>0</v>
      </c>
      <c r="BF13" s="426">
        <f t="shared" si="3"/>
        <v>0</v>
      </c>
      <c r="BG13" s="493"/>
      <c r="BH13" s="118" t="s">
        <v>27</v>
      </c>
      <c r="BI13" s="425">
        <v>0</v>
      </c>
      <c r="BJ13" s="425">
        <v>0</v>
      </c>
      <c r="BK13" s="425">
        <v>0</v>
      </c>
      <c r="BL13" s="425">
        <v>0</v>
      </c>
      <c r="BM13" s="425">
        <v>0</v>
      </c>
      <c r="BN13" s="425">
        <v>0</v>
      </c>
      <c r="BO13" s="425">
        <v>0</v>
      </c>
      <c r="BP13" s="425">
        <v>0</v>
      </c>
      <c r="BQ13" s="425">
        <v>0</v>
      </c>
      <c r="BR13" s="425">
        <v>0</v>
      </c>
      <c r="BS13" s="425">
        <v>0</v>
      </c>
      <c r="BT13" s="425">
        <v>0</v>
      </c>
      <c r="BU13" s="425">
        <v>0</v>
      </c>
      <c r="BV13" s="426">
        <v>0</v>
      </c>
    </row>
    <row r="14" spans="1:74" ht="16.899999999999999" customHeight="1">
      <c r="B14" s="493"/>
      <c r="C14" s="118" t="s">
        <v>28</v>
      </c>
      <c r="D14" s="425">
        <v>31612.965</v>
      </c>
      <c r="E14" s="425">
        <v>2084.7739999999999</v>
      </c>
      <c r="F14" s="425">
        <v>101888.861</v>
      </c>
      <c r="G14" s="425">
        <v>401148.395000002</v>
      </c>
      <c r="H14" s="425">
        <v>262363.68399999902</v>
      </c>
      <c r="I14" s="425">
        <v>0</v>
      </c>
      <c r="J14" s="425">
        <v>799098.67900000105</v>
      </c>
      <c r="K14" s="425">
        <f t="shared" si="0"/>
        <v>31612.965000000004</v>
      </c>
      <c r="L14" s="425">
        <f t="shared" si="0"/>
        <v>2084.7740000000003</v>
      </c>
      <c r="M14" s="425">
        <f t="shared" si="0"/>
        <v>101888.861</v>
      </c>
      <c r="N14" s="425">
        <f t="shared" si="0"/>
        <v>401148.39500000101</v>
      </c>
      <c r="O14" s="425">
        <f t="shared" si="0"/>
        <v>262363.68400000001</v>
      </c>
      <c r="P14" s="425">
        <f t="shared" si="0"/>
        <v>0</v>
      </c>
      <c r="Q14" s="426">
        <f t="shared" si="0"/>
        <v>799098.679</v>
      </c>
      <c r="R14" s="493"/>
      <c r="S14" s="118" t="s">
        <v>28</v>
      </c>
      <c r="T14" s="425">
        <v>21662.776000000002</v>
      </c>
      <c r="U14" s="425">
        <v>1409.8530000000001</v>
      </c>
      <c r="V14" s="425">
        <v>60753.243000000002</v>
      </c>
      <c r="W14" s="425">
        <v>271731.97000000102</v>
      </c>
      <c r="X14" s="425">
        <v>145553.45199999999</v>
      </c>
      <c r="Y14" s="425">
        <v>0</v>
      </c>
      <c r="Z14" s="425">
        <v>501111.29399999999</v>
      </c>
      <c r="AA14" s="425">
        <v>9950.1890000000003</v>
      </c>
      <c r="AB14" s="425">
        <v>674.92100000000005</v>
      </c>
      <c r="AC14" s="425">
        <v>41135.618000000002</v>
      </c>
      <c r="AD14" s="425">
        <v>129416.425</v>
      </c>
      <c r="AE14" s="425">
        <v>116810.232</v>
      </c>
      <c r="AF14" s="425">
        <v>0</v>
      </c>
      <c r="AG14" s="426">
        <v>297987.38500000001</v>
      </c>
      <c r="AH14" s="493"/>
      <c r="AI14" s="118" t="s">
        <v>28</v>
      </c>
      <c r="AJ14" s="425">
        <v>0</v>
      </c>
      <c r="AK14" s="425">
        <v>0</v>
      </c>
      <c r="AL14" s="425">
        <v>0</v>
      </c>
      <c r="AM14" s="425">
        <v>0</v>
      </c>
      <c r="AN14" s="425">
        <v>0</v>
      </c>
      <c r="AO14" s="425">
        <v>0</v>
      </c>
      <c r="AP14" s="425">
        <f t="shared" si="1"/>
        <v>0</v>
      </c>
      <c r="AQ14" s="425">
        <v>0</v>
      </c>
      <c r="AR14" s="425">
        <v>0</v>
      </c>
      <c r="AS14" s="425">
        <v>0</v>
      </c>
      <c r="AT14" s="425">
        <v>0</v>
      </c>
      <c r="AU14" s="425">
        <v>0</v>
      </c>
      <c r="AV14" s="425">
        <v>0</v>
      </c>
      <c r="AW14" s="426">
        <f t="shared" si="2"/>
        <v>0</v>
      </c>
      <c r="AX14" s="493"/>
      <c r="AY14" s="118" t="s">
        <v>28</v>
      </c>
      <c r="AZ14" s="425">
        <v>0</v>
      </c>
      <c r="BA14" s="425">
        <v>0</v>
      </c>
      <c r="BB14" s="425">
        <v>0</v>
      </c>
      <c r="BC14" s="425">
        <v>0</v>
      </c>
      <c r="BD14" s="425">
        <v>0</v>
      </c>
      <c r="BE14" s="425">
        <v>0</v>
      </c>
      <c r="BF14" s="426">
        <f t="shared" si="3"/>
        <v>0</v>
      </c>
      <c r="BG14" s="493"/>
      <c r="BH14" s="118" t="s">
        <v>28</v>
      </c>
      <c r="BI14" s="425">
        <v>0</v>
      </c>
      <c r="BJ14" s="425">
        <v>0</v>
      </c>
      <c r="BK14" s="425">
        <v>0</v>
      </c>
      <c r="BL14" s="425">
        <v>0</v>
      </c>
      <c r="BM14" s="425">
        <v>0</v>
      </c>
      <c r="BN14" s="425">
        <v>0</v>
      </c>
      <c r="BO14" s="425">
        <v>0</v>
      </c>
      <c r="BP14" s="425">
        <v>0</v>
      </c>
      <c r="BQ14" s="425">
        <v>0</v>
      </c>
      <c r="BR14" s="425">
        <v>0</v>
      </c>
      <c r="BS14" s="425">
        <v>0</v>
      </c>
      <c r="BT14" s="425">
        <v>0</v>
      </c>
      <c r="BU14" s="425">
        <v>0</v>
      </c>
      <c r="BV14" s="426">
        <v>0</v>
      </c>
    </row>
    <row r="15" spans="1:74" ht="16.899999999999999" customHeight="1">
      <c r="B15" s="494"/>
      <c r="C15" s="33" t="s">
        <v>29</v>
      </c>
      <c r="D15" s="423">
        <f t="shared" ref="D15:BV15" si="4">SUM(D12:D14)</f>
        <v>51167.021000000001</v>
      </c>
      <c r="E15" s="423">
        <f t="shared" si="4"/>
        <v>20207.468000000001</v>
      </c>
      <c r="F15" s="423">
        <f t="shared" si="4"/>
        <v>240632.1649999998</v>
      </c>
      <c r="G15" s="423">
        <f t="shared" si="4"/>
        <v>1255014.3300000019</v>
      </c>
      <c r="H15" s="423">
        <f t="shared" si="4"/>
        <v>527244.82399999909</v>
      </c>
      <c r="I15" s="423">
        <f t="shared" si="4"/>
        <v>0</v>
      </c>
      <c r="J15" s="423">
        <f t="shared" si="4"/>
        <v>2094265.808000003</v>
      </c>
      <c r="K15" s="423">
        <f t="shared" si="4"/>
        <v>51167.021000000008</v>
      </c>
      <c r="L15" s="423">
        <f t="shared" si="4"/>
        <v>20207.468000000001</v>
      </c>
      <c r="M15" s="423">
        <f t="shared" si="4"/>
        <v>240632.16499999992</v>
      </c>
      <c r="N15" s="423">
        <f t="shared" si="4"/>
        <v>1255014.330000001</v>
      </c>
      <c r="O15" s="423">
        <f t="shared" si="4"/>
        <v>527244.82400000026</v>
      </c>
      <c r="P15" s="423">
        <f t="shared" si="4"/>
        <v>0</v>
      </c>
      <c r="Q15" s="424">
        <f t="shared" si="4"/>
        <v>2094265.8080000021</v>
      </c>
      <c r="R15" s="494"/>
      <c r="S15" s="33" t="s">
        <v>29</v>
      </c>
      <c r="T15" s="423">
        <f t="shared" si="4"/>
        <v>39519.524000000005</v>
      </c>
      <c r="U15" s="423">
        <f t="shared" si="4"/>
        <v>18206.113999999998</v>
      </c>
      <c r="V15" s="423">
        <f t="shared" si="4"/>
        <v>179064.46899999992</v>
      </c>
      <c r="W15" s="423">
        <f t="shared" si="4"/>
        <v>1069444.181000001</v>
      </c>
      <c r="X15" s="423">
        <f t="shared" si="4"/>
        <v>343002.29200000007</v>
      </c>
      <c r="Y15" s="423">
        <f t="shared" si="4"/>
        <v>0</v>
      </c>
      <c r="Z15" s="423">
        <f t="shared" si="4"/>
        <v>1649236.5800000019</v>
      </c>
      <c r="AA15" s="423">
        <f t="shared" si="4"/>
        <v>11647.496999999999</v>
      </c>
      <c r="AB15" s="423">
        <f t="shared" si="4"/>
        <v>2001.354</v>
      </c>
      <c r="AC15" s="423">
        <f t="shared" si="4"/>
        <v>61567.696000000004</v>
      </c>
      <c r="AD15" s="423">
        <f t="shared" si="4"/>
        <v>185570.149</v>
      </c>
      <c r="AE15" s="423">
        <f t="shared" si="4"/>
        <v>184242.53200000012</v>
      </c>
      <c r="AF15" s="423">
        <f t="shared" si="4"/>
        <v>0</v>
      </c>
      <c r="AG15" s="424">
        <f t="shared" si="4"/>
        <v>445029.22799999989</v>
      </c>
      <c r="AH15" s="494"/>
      <c r="AI15" s="33" t="s">
        <v>29</v>
      </c>
      <c r="AJ15" s="423">
        <f t="shared" si="4"/>
        <v>0</v>
      </c>
      <c r="AK15" s="423">
        <f t="shared" si="4"/>
        <v>0</v>
      </c>
      <c r="AL15" s="423">
        <f t="shared" si="4"/>
        <v>0</v>
      </c>
      <c r="AM15" s="423">
        <f t="shared" si="4"/>
        <v>0</v>
      </c>
      <c r="AN15" s="423">
        <f t="shared" si="4"/>
        <v>0</v>
      </c>
      <c r="AO15" s="423">
        <f t="shared" si="4"/>
        <v>0</v>
      </c>
      <c r="AP15" s="423">
        <f t="shared" si="4"/>
        <v>0</v>
      </c>
      <c r="AQ15" s="423">
        <f t="shared" si="4"/>
        <v>0</v>
      </c>
      <c r="AR15" s="423">
        <f t="shared" si="4"/>
        <v>0</v>
      </c>
      <c r="AS15" s="423">
        <f t="shared" si="4"/>
        <v>0</v>
      </c>
      <c r="AT15" s="423">
        <f t="shared" si="4"/>
        <v>0</v>
      </c>
      <c r="AU15" s="423">
        <f t="shared" si="4"/>
        <v>0</v>
      </c>
      <c r="AV15" s="423">
        <f t="shared" si="4"/>
        <v>0</v>
      </c>
      <c r="AW15" s="424">
        <f t="shared" si="4"/>
        <v>0</v>
      </c>
      <c r="AX15" s="494"/>
      <c r="AY15" s="33" t="s">
        <v>29</v>
      </c>
      <c r="AZ15" s="423">
        <f t="shared" ref="AZ15:BF15" si="5">SUM(AZ12:AZ14)</f>
        <v>0</v>
      </c>
      <c r="BA15" s="423">
        <f t="shared" si="5"/>
        <v>0</v>
      </c>
      <c r="BB15" s="423">
        <f t="shared" si="5"/>
        <v>0</v>
      </c>
      <c r="BC15" s="423">
        <f t="shared" si="5"/>
        <v>0</v>
      </c>
      <c r="BD15" s="423">
        <f t="shared" si="5"/>
        <v>0</v>
      </c>
      <c r="BE15" s="423">
        <f t="shared" si="5"/>
        <v>0</v>
      </c>
      <c r="BF15" s="424">
        <f t="shared" si="5"/>
        <v>0</v>
      </c>
      <c r="BG15" s="494"/>
      <c r="BH15" s="33" t="s">
        <v>29</v>
      </c>
      <c r="BI15" s="423">
        <f t="shared" si="4"/>
        <v>0</v>
      </c>
      <c r="BJ15" s="423">
        <f t="shared" si="4"/>
        <v>0</v>
      </c>
      <c r="BK15" s="423">
        <f t="shared" si="4"/>
        <v>0</v>
      </c>
      <c r="BL15" s="423">
        <f t="shared" si="4"/>
        <v>0</v>
      </c>
      <c r="BM15" s="423">
        <f t="shared" si="4"/>
        <v>0</v>
      </c>
      <c r="BN15" s="423">
        <f t="shared" si="4"/>
        <v>0</v>
      </c>
      <c r="BO15" s="423">
        <f t="shared" si="4"/>
        <v>0</v>
      </c>
      <c r="BP15" s="423">
        <f t="shared" si="4"/>
        <v>0</v>
      </c>
      <c r="BQ15" s="423">
        <f t="shared" si="4"/>
        <v>0</v>
      </c>
      <c r="BR15" s="423">
        <f t="shared" si="4"/>
        <v>0</v>
      </c>
      <c r="BS15" s="423">
        <f t="shared" si="4"/>
        <v>0</v>
      </c>
      <c r="BT15" s="423">
        <f t="shared" si="4"/>
        <v>0</v>
      </c>
      <c r="BU15" s="423">
        <f t="shared" si="4"/>
        <v>0</v>
      </c>
      <c r="BV15" s="424">
        <f t="shared" si="4"/>
        <v>0</v>
      </c>
    </row>
    <row r="16" spans="1:74" ht="16.899999999999999" customHeight="1">
      <c r="B16" s="492" t="s">
        <v>30</v>
      </c>
      <c r="C16" s="118" t="s">
        <v>31</v>
      </c>
      <c r="D16" s="425">
        <v>26557.644</v>
      </c>
      <c r="E16" s="425">
        <v>20800.712</v>
      </c>
      <c r="F16" s="425">
        <v>138311.53</v>
      </c>
      <c r="G16" s="425">
        <v>799071.522</v>
      </c>
      <c r="H16" s="425">
        <v>665907.01299999899</v>
      </c>
      <c r="I16" s="425">
        <v>0</v>
      </c>
      <c r="J16" s="425">
        <v>1650648.4209999901</v>
      </c>
      <c r="K16" s="425">
        <f t="shared" ref="K16:Q18" si="6">SUM(T16,AA16,AJ16,AQ16)</f>
        <v>26557.644</v>
      </c>
      <c r="L16" s="425">
        <f t="shared" si="6"/>
        <v>20800.712</v>
      </c>
      <c r="M16" s="425">
        <f t="shared" si="6"/>
        <v>138311.53000000009</v>
      </c>
      <c r="N16" s="425">
        <f t="shared" si="6"/>
        <v>799071.522</v>
      </c>
      <c r="O16" s="425">
        <f t="shared" si="6"/>
        <v>665907.01300000004</v>
      </c>
      <c r="P16" s="425">
        <f t="shared" si="6"/>
        <v>0</v>
      </c>
      <c r="Q16" s="426">
        <f t="shared" si="6"/>
        <v>1650648.4210000029</v>
      </c>
      <c r="R16" s="492" t="s">
        <v>30</v>
      </c>
      <c r="S16" s="118" t="s">
        <v>31</v>
      </c>
      <c r="T16" s="425">
        <v>14190.526</v>
      </c>
      <c r="U16" s="425">
        <v>19827.010999999999</v>
      </c>
      <c r="V16" s="425">
        <v>67927.09</v>
      </c>
      <c r="W16" s="425">
        <v>511396.772</v>
      </c>
      <c r="X16" s="425">
        <v>300549.71999999997</v>
      </c>
      <c r="Y16" s="425">
        <v>0</v>
      </c>
      <c r="Z16" s="425">
        <v>913891.11900000297</v>
      </c>
      <c r="AA16" s="425">
        <v>12367.118</v>
      </c>
      <c r="AB16" s="425">
        <v>973.70100000000002</v>
      </c>
      <c r="AC16" s="425">
        <v>70384.440000000104</v>
      </c>
      <c r="AD16" s="425">
        <v>287674.75</v>
      </c>
      <c r="AE16" s="425">
        <v>365357.29300000001</v>
      </c>
      <c r="AF16" s="425">
        <v>0</v>
      </c>
      <c r="AG16" s="426">
        <v>736757.30200000003</v>
      </c>
      <c r="AH16" s="492" t="s">
        <v>30</v>
      </c>
      <c r="AI16" s="118" t="s">
        <v>31</v>
      </c>
      <c r="AJ16" s="425">
        <v>0</v>
      </c>
      <c r="AK16" s="425">
        <v>0</v>
      </c>
      <c r="AL16" s="425">
        <v>0</v>
      </c>
      <c r="AM16" s="425">
        <v>0</v>
      </c>
      <c r="AN16" s="425">
        <v>0</v>
      </c>
      <c r="AO16" s="425">
        <v>0</v>
      </c>
      <c r="AP16" s="425">
        <f t="shared" ref="AP16:AP18" si="7">SUM(AJ16:AO16)</f>
        <v>0</v>
      </c>
      <c r="AQ16" s="425">
        <v>0</v>
      </c>
      <c r="AR16" s="425">
        <v>0</v>
      </c>
      <c r="AS16" s="425">
        <v>0</v>
      </c>
      <c r="AT16" s="425">
        <v>0</v>
      </c>
      <c r="AU16" s="425">
        <v>0</v>
      </c>
      <c r="AV16" s="425">
        <v>0</v>
      </c>
      <c r="AW16" s="426">
        <f t="shared" ref="AW16:AW18" si="8">SUM(AQ16:AV16)</f>
        <v>0</v>
      </c>
      <c r="AX16" s="492" t="s">
        <v>30</v>
      </c>
      <c r="AY16" s="118" t="s">
        <v>31</v>
      </c>
      <c r="AZ16" s="425">
        <v>0</v>
      </c>
      <c r="BA16" s="425">
        <v>0</v>
      </c>
      <c r="BB16" s="425">
        <v>0</v>
      </c>
      <c r="BC16" s="425">
        <v>0</v>
      </c>
      <c r="BD16" s="425">
        <v>0</v>
      </c>
      <c r="BE16" s="425">
        <v>0</v>
      </c>
      <c r="BF16" s="426">
        <f t="shared" ref="BF16:BF18" si="9">SUM(AZ16:BE16)</f>
        <v>0</v>
      </c>
      <c r="BG16" s="492" t="s">
        <v>30</v>
      </c>
      <c r="BH16" s="118" t="s">
        <v>31</v>
      </c>
      <c r="BI16" s="425">
        <v>0</v>
      </c>
      <c r="BJ16" s="425">
        <v>2.734</v>
      </c>
      <c r="BK16" s="425">
        <v>7.63</v>
      </c>
      <c r="BL16" s="425">
        <v>254.05799999999999</v>
      </c>
      <c r="BM16" s="425">
        <v>104.179</v>
      </c>
      <c r="BN16" s="425">
        <v>0</v>
      </c>
      <c r="BO16" s="425">
        <v>368.601</v>
      </c>
      <c r="BP16" s="425">
        <v>0</v>
      </c>
      <c r="BQ16" s="425">
        <v>0</v>
      </c>
      <c r="BR16" s="425">
        <v>0</v>
      </c>
      <c r="BS16" s="425">
        <v>0</v>
      </c>
      <c r="BT16" s="425">
        <v>0</v>
      </c>
      <c r="BU16" s="425">
        <v>0</v>
      </c>
      <c r="BV16" s="426">
        <v>0</v>
      </c>
    </row>
    <row r="17" spans="1:74" ht="16.899999999999999" customHeight="1">
      <c r="B17" s="493"/>
      <c r="C17" s="118" t="s">
        <v>32</v>
      </c>
      <c r="D17" s="427">
        <v>1598.0129999999999</v>
      </c>
      <c r="E17" s="427">
        <v>4777.6329999999998</v>
      </c>
      <c r="F17" s="427">
        <v>75298.066000000006</v>
      </c>
      <c r="G17" s="427">
        <v>181496.27100000001</v>
      </c>
      <c r="H17" s="427">
        <v>434648.75499999902</v>
      </c>
      <c r="I17" s="427">
        <v>0</v>
      </c>
      <c r="J17" s="427">
        <v>697818.73800000001</v>
      </c>
      <c r="K17" s="427">
        <f t="shared" si="6"/>
        <v>1598.0130000000001</v>
      </c>
      <c r="L17" s="427">
        <f t="shared" si="6"/>
        <v>4777.6330000000007</v>
      </c>
      <c r="M17" s="427">
        <f t="shared" si="6"/>
        <v>75298.065999999992</v>
      </c>
      <c r="N17" s="427">
        <f t="shared" si="6"/>
        <v>181496.27100000001</v>
      </c>
      <c r="O17" s="427">
        <f t="shared" si="6"/>
        <v>434648.755</v>
      </c>
      <c r="P17" s="427">
        <f t="shared" si="6"/>
        <v>0</v>
      </c>
      <c r="Q17" s="428">
        <f t="shared" si="6"/>
        <v>697818.73800000001</v>
      </c>
      <c r="R17" s="493"/>
      <c r="S17" s="118" t="s">
        <v>32</v>
      </c>
      <c r="T17" s="427">
        <v>134.07499999999999</v>
      </c>
      <c r="U17" s="427">
        <v>4312.5820000000003</v>
      </c>
      <c r="V17" s="427">
        <v>35778.358999999997</v>
      </c>
      <c r="W17" s="427">
        <v>105411.095</v>
      </c>
      <c r="X17" s="427">
        <v>74968.546000000002</v>
      </c>
      <c r="Y17" s="427">
        <v>0</v>
      </c>
      <c r="Z17" s="427">
        <v>220604.65700000001</v>
      </c>
      <c r="AA17" s="427">
        <v>1463.9380000000001</v>
      </c>
      <c r="AB17" s="427">
        <v>465.05099999999999</v>
      </c>
      <c r="AC17" s="427">
        <v>39519.707000000002</v>
      </c>
      <c r="AD17" s="427">
        <v>76085.176000000007</v>
      </c>
      <c r="AE17" s="427">
        <v>359680.20899999997</v>
      </c>
      <c r="AF17" s="427">
        <v>0</v>
      </c>
      <c r="AG17" s="428">
        <v>477214.08100000001</v>
      </c>
      <c r="AH17" s="493"/>
      <c r="AI17" s="118" t="s">
        <v>32</v>
      </c>
      <c r="AJ17" s="427">
        <v>0</v>
      </c>
      <c r="AK17" s="427">
        <v>0</v>
      </c>
      <c r="AL17" s="427">
        <v>0</v>
      </c>
      <c r="AM17" s="427">
        <v>0</v>
      </c>
      <c r="AN17" s="427">
        <v>0</v>
      </c>
      <c r="AO17" s="427">
        <v>0</v>
      </c>
      <c r="AP17" s="427">
        <f t="shared" si="7"/>
        <v>0</v>
      </c>
      <c r="AQ17" s="427">
        <v>0</v>
      </c>
      <c r="AR17" s="427">
        <v>0</v>
      </c>
      <c r="AS17" s="427">
        <v>0</v>
      </c>
      <c r="AT17" s="427">
        <v>0</v>
      </c>
      <c r="AU17" s="427">
        <v>0</v>
      </c>
      <c r="AV17" s="427">
        <v>0</v>
      </c>
      <c r="AW17" s="428">
        <f t="shared" si="8"/>
        <v>0</v>
      </c>
      <c r="AX17" s="493"/>
      <c r="AY17" s="118" t="s">
        <v>32</v>
      </c>
      <c r="AZ17" s="427">
        <v>0</v>
      </c>
      <c r="BA17" s="427">
        <v>0</v>
      </c>
      <c r="BB17" s="427">
        <v>0</v>
      </c>
      <c r="BC17" s="427">
        <v>0</v>
      </c>
      <c r="BD17" s="427">
        <v>0</v>
      </c>
      <c r="BE17" s="427">
        <v>0</v>
      </c>
      <c r="BF17" s="428">
        <f t="shared" si="9"/>
        <v>0</v>
      </c>
      <c r="BG17" s="493"/>
      <c r="BH17" s="118" t="s">
        <v>32</v>
      </c>
      <c r="BI17" s="427">
        <v>0</v>
      </c>
      <c r="BJ17" s="427">
        <v>0</v>
      </c>
      <c r="BK17" s="427">
        <v>0</v>
      </c>
      <c r="BL17" s="427">
        <v>0</v>
      </c>
      <c r="BM17" s="427">
        <v>0</v>
      </c>
      <c r="BN17" s="427">
        <v>0</v>
      </c>
      <c r="BO17" s="427">
        <v>0</v>
      </c>
      <c r="BP17" s="427">
        <v>0</v>
      </c>
      <c r="BQ17" s="427">
        <v>0</v>
      </c>
      <c r="BR17" s="427">
        <v>0</v>
      </c>
      <c r="BS17" s="427">
        <v>0</v>
      </c>
      <c r="BT17" s="427">
        <v>0</v>
      </c>
      <c r="BU17" s="427">
        <v>0</v>
      </c>
      <c r="BV17" s="428">
        <v>0</v>
      </c>
    </row>
    <row r="18" spans="1:74" ht="16.899999999999999" customHeight="1">
      <c r="B18" s="493"/>
      <c r="C18" s="118" t="s">
        <v>33</v>
      </c>
      <c r="D18" s="425">
        <v>1836.1510000000001</v>
      </c>
      <c r="E18" s="425">
        <v>210.07499999999999</v>
      </c>
      <c r="F18" s="425">
        <v>34047.777999999998</v>
      </c>
      <c r="G18" s="425">
        <v>101775.98299999999</v>
      </c>
      <c r="H18" s="425">
        <v>203840.992</v>
      </c>
      <c r="I18" s="425">
        <v>0</v>
      </c>
      <c r="J18" s="425">
        <v>341710.97900000098</v>
      </c>
      <c r="K18" s="425">
        <f t="shared" si="6"/>
        <v>1836.1509999999998</v>
      </c>
      <c r="L18" s="425">
        <f t="shared" si="6"/>
        <v>210.07499999999999</v>
      </c>
      <c r="M18" s="425">
        <f t="shared" si="6"/>
        <v>34047.778000000006</v>
      </c>
      <c r="N18" s="425">
        <f t="shared" si="6"/>
        <v>101775.98300000001</v>
      </c>
      <c r="O18" s="425">
        <f t="shared" si="6"/>
        <v>203840.992</v>
      </c>
      <c r="P18" s="425">
        <f t="shared" si="6"/>
        <v>0</v>
      </c>
      <c r="Q18" s="426">
        <f t="shared" si="6"/>
        <v>341710.97900000011</v>
      </c>
      <c r="R18" s="493"/>
      <c r="S18" s="118" t="s">
        <v>33</v>
      </c>
      <c r="T18" s="425">
        <v>1281.06</v>
      </c>
      <c r="U18" s="425">
        <v>207.08199999999999</v>
      </c>
      <c r="V18" s="425">
        <v>14333.466</v>
      </c>
      <c r="W18" s="425">
        <v>40333.741999999998</v>
      </c>
      <c r="X18" s="425">
        <v>25398.797999999999</v>
      </c>
      <c r="Y18" s="425">
        <v>0</v>
      </c>
      <c r="Z18" s="425">
        <v>81554.148000000103</v>
      </c>
      <c r="AA18" s="425">
        <v>555.09100000000001</v>
      </c>
      <c r="AB18" s="425">
        <v>2.9929999999999999</v>
      </c>
      <c r="AC18" s="425">
        <v>19714.312000000002</v>
      </c>
      <c r="AD18" s="425">
        <v>61442.241000000002</v>
      </c>
      <c r="AE18" s="425">
        <v>178442.19399999999</v>
      </c>
      <c r="AF18" s="425">
        <v>0</v>
      </c>
      <c r="AG18" s="426">
        <v>260156.83100000001</v>
      </c>
      <c r="AH18" s="493"/>
      <c r="AI18" s="118" t="s">
        <v>33</v>
      </c>
      <c r="AJ18" s="425">
        <v>0</v>
      </c>
      <c r="AK18" s="425">
        <v>0</v>
      </c>
      <c r="AL18" s="425">
        <v>0</v>
      </c>
      <c r="AM18" s="425">
        <v>0</v>
      </c>
      <c r="AN18" s="425">
        <v>0</v>
      </c>
      <c r="AO18" s="425">
        <v>0</v>
      </c>
      <c r="AP18" s="425">
        <f t="shared" si="7"/>
        <v>0</v>
      </c>
      <c r="AQ18" s="425">
        <v>0</v>
      </c>
      <c r="AR18" s="425">
        <v>0</v>
      </c>
      <c r="AS18" s="425">
        <v>0</v>
      </c>
      <c r="AT18" s="425">
        <v>0</v>
      </c>
      <c r="AU18" s="425">
        <v>0</v>
      </c>
      <c r="AV18" s="425">
        <v>0</v>
      </c>
      <c r="AW18" s="426">
        <f t="shared" si="8"/>
        <v>0</v>
      </c>
      <c r="AX18" s="493"/>
      <c r="AY18" s="118" t="s">
        <v>33</v>
      </c>
      <c r="AZ18" s="425">
        <v>0</v>
      </c>
      <c r="BA18" s="425">
        <v>0</v>
      </c>
      <c r="BB18" s="425">
        <v>0</v>
      </c>
      <c r="BC18" s="425">
        <v>0</v>
      </c>
      <c r="BD18" s="425">
        <v>0</v>
      </c>
      <c r="BE18" s="425">
        <v>0</v>
      </c>
      <c r="BF18" s="426">
        <f t="shared" si="9"/>
        <v>0</v>
      </c>
      <c r="BG18" s="493"/>
      <c r="BH18" s="118" t="s">
        <v>33</v>
      </c>
      <c r="BI18" s="425">
        <v>0</v>
      </c>
      <c r="BJ18" s="425">
        <v>0</v>
      </c>
      <c r="BK18" s="425">
        <v>0</v>
      </c>
      <c r="BL18" s="425">
        <v>0</v>
      </c>
      <c r="BM18" s="425">
        <v>0</v>
      </c>
      <c r="BN18" s="425">
        <v>0</v>
      </c>
      <c r="BO18" s="425">
        <v>0</v>
      </c>
      <c r="BP18" s="425">
        <v>0</v>
      </c>
      <c r="BQ18" s="425">
        <v>0</v>
      </c>
      <c r="BR18" s="425">
        <v>0</v>
      </c>
      <c r="BS18" s="425">
        <v>0</v>
      </c>
      <c r="BT18" s="425">
        <v>0</v>
      </c>
      <c r="BU18" s="425">
        <v>0</v>
      </c>
      <c r="BV18" s="426">
        <v>0</v>
      </c>
    </row>
    <row r="19" spans="1:74" ht="16.899999999999999" customHeight="1">
      <c r="B19" s="494"/>
      <c r="C19" s="33" t="s">
        <v>34</v>
      </c>
      <c r="D19" s="423">
        <f t="shared" ref="D19:BV19" si="10">SUM(D16:D18)</f>
        <v>29991.808000000001</v>
      </c>
      <c r="E19" s="423">
        <f t="shared" si="10"/>
        <v>25788.420000000002</v>
      </c>
      <c r="F19" s="423">
        <f t="shared" si="10"/>
        <v>247657.37400000001</v>
      </c>
      <c r="G19" s="423">
        <f t="shared" si="10"/>
        <v>1082343.7760000001</v>
      </c>
      <c r="H19" s="423">
        <f t="shared" si="10"/>
        <v>1304396.7599999981</v>
      </c>
      <c r="I19" s="423">
        <f t="shared" si="10"/>
        <v>0</v>
      </c>
      <c r="J19" s="423">
        <f t="shared" si="10"/>
        <v>2690178.137999991</v>
      </c>
      <c r="K19" s="423">
        <f t="shared" si="10"/>
        <v>29991.807999999997</v>
      </c>
      <c r="L19" s="423">
        <f t="shared" si="10"/>
        <v>25788.420000000002</v>
      </c>
      <c r="M19" s="423">
        <f t="shared" si="10"/>
        <v>247657.37400000007</v>
      </c>
      <c r="N19" s="423">
        <f t="shared" si="10"/>
        <v>1082343.7760000001</v>
      </c>
      <c r="O19" s="423">
        <f t="shared" si="10"/>
        <v>1304396.7600000002</v>
      </c>
      <c r="P19" s="423">
        <f t="shared" si="10"/>
        <v>0</v>
      </c>
      <c r="Q19" s="424">
        <f t="shared" si="10"/>
        <v>2690178.1380000031</v>
      </c>
      <c r="R19" s="494"/>
      <c r="S19" s="33" t="s">
        <v>34</v>
      </c>
      <c r="T19" s="423">
        <f t="shared" si="10"/>
        <v>15605.661</v>
      </c>
      <c r="U19" s="423">
        <f t="shared" si="10"/>
        <v>24346.674999999999</v>
      </c>
      <c r="V19" s="423">
        <f t="shared" si="10"/>
        <v>118038.91499999999</v>
      </c>
      <c r="W19" s="423">
        <f t="shared" si="10"/>
        <v>657141.60899999994</v>
      </c>
      <c r="X19" s="423">
        <f t="shared" si="10"/>
        <v>400917.06399999995</v>
      </c>
      <c r="Y19" s="423">
        <f t="shared" si="10"/>
        <v>0</v>
      </c>
      <c r="Z19" s="423">
        <f t="shared" si="10"/>
        <v>1216049.9240000029</v>
      </c>
      <c r="AA19" s="423">
        <f t="shared" si="10"/>
        <v>14386.147000000001</v>
      </c>
      <c r="AB19" s="423">
        <f t="shared" si="10"/>
        <v>1441.7449999999999</v>
      </c>
      <c r="AC19" s="423">
        <f t="shared" si="10"/>
        <v>129618.45900000012</v>
      </c>
      <c r="AD19" s="423">
        <f t="shared" si="10"/>
        <v>425202.16699999996</v>
      </c>
      <c r="AE19" s="423">
        <f t="shared" si="10"/>
        <v>903479.696</v>
      </c>
      <c r="AF19" s="423">
        <f t="shared" si="10"/>
        <v>0</v>
      </c>
      <c r="AG19" s="424">
        <f t="shared" si="10"/>
        <v>1474128.2139999999</v>
      </c>
      <c r="AH19" s="494"/>
      <c r="AI19" s="33" t="s">
        <v>34</v>
      </c>
      <c r="AJ19" s="423">
        <f t="shared" si="10"/>
        <v>0</v>
      </c>
      <c r="AK19" s="423">
        <f t="shared" si="10"/>
        <v>0</v>
      </c>
      <c r="AL19" s="423">
        <f t="shared" si="10"/>
        <v>0</v>
      </c>
      <c r="AM19" s="423">
        <f t="shared" si="10"/>
        <v>0</v>
      </c>
      <c r="AN19" s="423">
        <f t="shared" si="10"/>
        <v>0</v>
      </c>
      <c r="AO19" s="423">
        <f t="shared" si="10"/>
        <v>0</v>
      </c>
      <c r="AP19" s="423">
        <f t="shared" si="10"/>
        <v>0</v>
      </c>
      <c r="AQ19" s="423">
        <f t="shared" si="10"/>
        <v>0</v>
      </c>
      <c r="AR19" s="423">
        <f t="shared" si="10"/>
        <v>0</v>
      </c>
      <c r="AS19" s="423">
        <f t="shared" si="10"/>
        <v>0</v>
      </c>
      <c r="AT19" s="423">
        <f t="shared" si="10"/>
        <v>0</v>
      </c>
      <c r="AU19" s="423">
        <f t="shared" si="10"/>
        <v>0</v>
      </c>
      <c r="AV19" s="423">
        <f t="shared" si="10"/>
        <v>0</v>
      </c>
      <c r="AW19" s="424">
        <f t="shared" si="10"/>
        <v>0</v>
      </c>
      <c r="AX19" s="494"/>
      <c r="AY19" s="33" t="s">
        <v>34</v>
      </c>
      <c r="AZ19" s="423">
        <f t="shared" ref="AZ19:BF19" si="11">SUM(AZ16:AZ18)</f>
        <v>0</v>
      </c>
      <c r="BA19" s="423">
        <f t="shared" si="11"/>
        <v>0</v>
      </c>
      <c r="BB19" s="423">
        <f t="shared" si="11"/>
        <v>0</v>
      </c>
      <c r="BC19" s="423">
        <f t="shared" si="11"/>
        <v>0</v>
      </c>
      <c r="BD19" s="423">
        <f t="shared" si="11"/>
        <v>0</v>
      </c>
      <c r="BE19" s="423">
        <f t="shared" si="11"/>
        <v>0</v>
      </c>
      <c r="BF19" s="424">
        <f t="shared" si="11"/>
        <v>0</v>
      </c>
      <c r="BG19" s="494"/>
      <c r="BH19" s="33" t="s">
        <v>34</v>
      </c>
      <c r="BI19" s="423">
        <f t="shared" si="10"/>
        <v>0</v>
      </c>
      <c r="BJ19" s="423">
        <f t="shared" si="10"/>
        <v>2.734</v>
      </c>
      <c r="BK19" s="423">
        <f t="shared" si="10"/>
        <v>7.63</v>
      </c>
      <c r="BL19" s="423">
        <f t="shared" si="10"/>
        <v>254.05799999999999</v>
      </c>
      <c r="BM19" s="423">
        <f t="shared" si="10"/>
        <v>104.179</v>
      </c>
      <c r="BN19" s="423">
        <f t="shared" si="10"/>
        <v>0</v>
      </c>
      <c r="BO19" s="423">
        <f t="shared" si="10"/>
        <v>368.601</v>
      </c>
      <c r="BP19" s="423">
        <f t="shared" si="10"/>
        <v>0</v>
      </c>
      <c r="BQ19" s="423">
        <f t="shared" si="10"/>
        <v>0</v>
      </c>
      <c r="BR19" s="423">
        <f t="shared" si="10"/>
        <v>0</v>
      </c>
      <c r="BS19" s="423">
        <f t="shared" si="10"/>
        <v>0</v>
      </c>
      <c r="BT19" s="423">
        <f t="shared" si="10"/>
        <v>0</v>
      </c>
      <c r="BU19" s="423">
        <f t="shared" si="10"/>
        <v>0</v>
      </c>
      <c r="BV19" s="424">
        <f t="shared" si="10"/>
        <v>0</v>
      </c>
    </row>
    <row r="20" spans="1:74" ht="16.899999999999999" customHeight="1">
      <c r="B20" s="77" t="s">
        <v>35</v>
      </c>
      <c r="C20" s="33" t="s">
        <v>36</v>
      </c>
      <c r="D20" s="423">
        <v>548.10699999999997</v>
      </c>
      <c r="E20" s="423">
        <v>4628.1710000000003</v>
      </c>
      <c r="F20" s="423">
        <v>25958.959999999999</v>
      </c>
      <c r="G20" s="423">
        <v>122011.068</v>
      </c>
      <c r="H20" s="423">
        <v>24371.227999999999</v>
      </c>
      <c r="I20" s="423">
        <v>0</v>
      </c>
      <c r="J20" s="423">
        <v>177517.53400000001</v>
      </c>
      <c r="K20" s="423">
        <f t="shared" ref="K20:Q28" si="12">SUM(T20,AA20,AJ20,AQ20)</f>
        <v>548.10699999999997</v>
      </c>
      <c r="L20" s="423">
        <f t="shared" si="12"/>
        <v>4628.1710000000003</v>
      </c>
      <c r="M20" s="423">
        <f t="shared" si="12"/>
        <v>25958.959999999999</v>
      </c>
      <c r="N20" s="423">
        <f t="shared" si="12"/>
        <v>122011.068</v>
      </c>
      <c r="O20" s="423">
        <f t="shared" si="12"/>
        <v>24371.227999999999</v>
      </c>
      <c r="P20" s="423">
        <f t="shared" si="12"/>
        <v>0</v>
      </c>
      <c r="Q20" s="424">
        <f t="shared" si="12"/>
        <v>177517.53400000001</v>
      </c>
      <c r="R20" s="77" t="s">
        <v>35</v>
      </c>
      <c r="S20" s="33" t="s">
        <v>36</v>
      </c>
      <c r="T20" s="423">
        <v>548.10699999999997</v>
      </c>
      <c r="U20" s="423">
        <v>4628.1710000000003</v>
      </c>
      <c r="V20" s="423">
        <v>25958.959999999999</v>
      </c>
      <c r="W20" s="423">
        <v>122011.068</v>
      </c>
      <c r="X20" s="423">
        <v>24371.227999999999</v>
      </c>
      <c r="Y20" s="423">
        <v>0</v>
      </c>
      <c r="Z20" s="423">
        <v>177517.53400000001</v>
      </c>
      <c r="AA20" s="423">
        <v>0</v>
      </c>
      <c r="AB20" s="423">
        <v>0</v>
      </c>
      <c r="AC20" s="423">
        <v>0</v>
      </c>
      <c r="AD20" s="423">
        <v>0</v>
      </c>
      <c r="AE20" s="423">
        <v>0</v>
      </c>
      <c r="AF20" s="423">
        <v>0</v>
      </c>
      <c r="AG20" s="424">
        <v>0</v>
      </c>
      <c r="AH20" s="77" t="s">
        <v>35</v>
      </c>
      <c r="AI20" s="33" t="s">
        <v>36</v>
      </c>
      <c r="AJ20" s="423">
        <v>0</v>
      </c>
      <c r="AK20" s="423">
        <v>0</v>
      </c>
      <c r="AL20" s="423">
        <v>0</v>
      </c>
      <c r="AM20" s="423">
        <v>0</v>
      </c>
      <c r="AN20" s="423">
        <v>0</v>
      </c>
      <c r="AO20" s="423">
        <v>0</v>
      </c>
      <c r="AP20" s="423">
        <f t="shared" ref="AP20:AP28" si="13">SUM(AJ20:AO20)</f>
        <v>0</v>
      </c>
      <c r="AQ20" s="423">
        <v>0</v>
      </c>
      <c r="AR20" s="423">
        <v>0</v>
      </c>
      <c r="AS20" s="423">
        <v>0</v>
      </c>
      <c r="AT20" s="423">
        <v>0</v>
      </c>
      <c r="AU20" s="423">
        <v>0</v>
      </c>
      <c r="AV20" s="423">
        <v>0</v>
      </c>
      <c r="AW20" s="424">
        <f t="shared" ref="AW20:AW28" si="14">SUM(AQ20:AV20)</f>
        <v>0</v>
      </c>
      <c r="AX20" s="77" t="s">
        <v>35</v>
      </c>
      <c r="AY20" s="33" t="s">
        <v>36</v>
      </c>
      <c r="AZ20" s="423">
        <v>0</v>
      </c>
      <c r="BA20" s="423">
        <v>0</v>
      </c>
      <c r="BB20" s="423">
        <v>0</v>
      </c>
      <c r="BC20" s="423">
        <v>0</v>
      </c>
      <c r="BD20" s="423">
        <v>0</v>
      </c>
      <c r="BE20" s="423">
        <v>0</v>
      </c>
      <c r="BF20" s="424">
        <f t="shared" ref="BF20:BF28" si="15">SUM(AZ20:BE20)</f>
        <v>0</v>
      </c>
      <c r="BG20" s="77" t="s">
        <v>35</v>
      </c>
      <c r="BH20" s="33" t="s">
        <v>36</v>
      </c>
      <c r="BI20" s="423">
        <v>0</v>
      </c>
      <c r="BJ20" s="423">
        <v>0</v>
      </c>
      <c r="BK20" s="423">
        <v>101.98399999999999</v>
      </c>
      <c r="BL20" s="423">
        <v>663.55600000000004</v>
      </c>
      <c r="BM20" s="423">
        <v>297.029</v>
      </c>
      <c r="BN20" s="423">
        <v>0</v>
      </c>
      <c r="BO20" s="423">
        <v>1062.569</v>
      </c>
      <c r="BP20" s="423">
        <v>0</v>
      </c>
      <c r="BQ20" s="423">
        <v>0</v>
      </c>
      <c r="BR20" s="423">
        <v>8.9309999999999992</v>
      </c>
      <c r="BS20" s="423">
        <v>0</v>
      </c>
      <c r="BT20" s="423">
        <v>0</v>
      </c>
      <c r="BU20" s="423">
        <v>0</v>
      </c>
      <c r="BV20" s="424">
        <v>8.9309999999999992</v>
      </c>
    </row>
    <row r="21" spans="1:74" ht="16.899999999999999" customHeight="1">
      <c r="B21" s="77" t="s">
        <v>37</v>
      </c>
      <c r="C21" s="33" t="s">
        <v>38</v>
      </c>
      <c r="D21" s="423">
        <v>5217.5119999999997</v>
      </c>
      <c r="E21" s="423">
        <v>12367.655000000001</v>
      </c>
      <c r="F21" s="423">
        <v>82491.066999999894</v>
      </c>
      <c r="G21" s="423">
        <v>265311.38799999998</v>
      </c>
      <c r="H21" s="423">
        <v>75370.395000000193</v>
      </c>
      <c r="I21" s="423">
        <v>0</v>
      </c>
      <c r="J21" s="423">
        <v>440758.01699999999</v>
      </c>
      <c r="K21" s="423">
        <f t="shared" si="12"/>
        <v>5217.5120000000006</v>
      </c>
      <c r="L21" s="423">
        <f t="shared" si="12"/>
        <v>12367.655000000001</v>
      </c>
      <c r="M21" s="423">
        <f t="shared" si="12"/>
        <v>82491.066999999995</v>
      </c>
      <c r="N21" s="423">
        <f t="shared" si="12"/>
        <v>265311.38800000004</v>
      </c>
      <c r="O21" s="423">
        <f t="shared" si="12"/>
        <v>75370.39499999999</v>
      </c>
      <c r="P21" s="423">
        <f t="shared" si="12"/>
        <v>0</v>
      </c>
      <c r="Q21" s="424">
        <f t="shared" si="12"/>
        <v>440758.01699999999</v>
      </c>
      <c r="R21" s="77" t="s">
        <v>37</v>
      </c>
      <c r="S21" s="33" t="s">
        <v>38</v>
      </c>
      <c r="T21" s="423">
        <v>3399.3780000000002</v>
      </c>
      <c r="U21" s="423">
        <v>11891.858</v>
      </c>
      <c r="V21" s="423">
        <v>77374.864000000001</v>
      </c>
      <c r="W21" s="423">
        <v>233236.32800000001</v>
      </c>
      <c r="X21" s="423">
        <v>39483.112999999998</v>
      </c>
      <c r="Y21" s="423">
        <v>0</v>
      </c>
      <c r="Z21" s="423">
        <v>365385.54100000003</v>
      </c>
      <c r="AA21" s="423">
        <v>1818.134</v>
      </c>
      <c r="AB21" s="423">
        <v>475.79700000000003</v>
      </c>
      <c r="AC21" s="423">
        <v>5116.2030000000004</v>
      </c>
      <c r="AD21" s="423">
        <v>32075.06</v>
      </c>
      <c r="AE21" s="423">
        <v>35887.281999999999</v>
      </c>
      <c r="AF21" s="423">
        <v>0</v>
      </c>
      <c r="AG21" s="424">
        <v>75372.475999999995</v>
      </c>
      <c r="AH21" s="77" t="s">
        <v>37</v>
      </c>
      <c r="AI21" s="33" t="s">
        <v>38</v>
      </c>
      <c r="AJ21" s="423">
        <v>0</v>
      </c>
      <c r="AK21" s="423">
        <v>0</v>
      </c>
      <c r="AL21" s="423">
        <v>0</v>
      </c>
      <c r="AM21" s="423">
        <v>0</v>
      </c>
      <c r="AN21" s="423">
        <v>0</v>
      </c>
      <c r="AO21" s="423">
        <v>0</v>
      </c>
      <c r="AP21" s="423">
        <f t="shared" si="13"/>
        <v>0</v>
      </c>
      <c r="AQ21" s="423">
        <v>0</v>
      </c>
      <c r="AR21" s="423">
        <v>0</v>
      </c>
      <c r="AS21" s="423">
        <v>0</v>
      </c>
      <c r="AT21" s="423">
        <v>0</v>
      </c>
      <c r="AU21" s="423">
        <v>0</v>
      </c>
      <c r="AV21" s="423">
        <v>0</v>
      </c>
      <c r="AW21" s="424">
        <f t="shared" si="14"/>
        <v>0</v>
      </c>
      <c r="AX21" s="77" t="s">
        <v>37</v>
      </c>
      <c r="AY21" s="33" t="s">
        <v>38</v>
      </c>
      <c r="AZ21" s="423">
        <v>0</v>
      </c>
      <c r="BA21" s="423">
        <v>0</v>
      </c>
      <c r="BB21" s="423">
        <v>0</v>
      </c>
      <c r="BC21" s="423">
        <v>0</v>
      </c>
      <c r="BD21" s="423">
        <v>0</v>
      </c>
      <c r="BE21" s="423">
        <v>0</v>
      </c>
      <c r="BF21" s="424">
        <f t="shared" si="15"/>
        <v>0</v>
      </c>
      <c r="BG21" s="77" t="s">
        <v>37</v>
      </c>
      <c r="BH21" s="33" t="s">
        <v>38</v>
      </c>
      <c r="BI21" s="423">
        <v>2449.7020000000002</v>
      </c>
      <c r="BJ21" s="423">
        <v>10929.822</v>
      </c>
      <c r="BK21" s="423">
        <v>62044.678000000102</v>
      </c>
      <c r="BL21" s="423">
        <v>202087.209</v>
      </c>
      <c r="BM21" s="423">
        <v>34849.286999999997</v>
      </c>
      <c r="BN21" s="423">
        <v>0</v>
      </c>
      <c r="BO21" s="423">
        <v>312360.69799999997</v>
      </c>
      <c r="BP21" s="423">
        <v>0</v>
      </c>
      <c r="BQ21" s="423">
        <v>0</v>
      </c>
      <c r="BR21" s="423">
        <v>0</v>
      </c>
      <c r="BS21" s="423">
        <v>0</v>
      </c>
      <c r="BT21" s="423">
        <v>0</v>
      </c>
      <c r="BU21" s="423">
        <v>0</v>
      </c>
      <c r="BV21" s="424">
        <v>0</v>
      </c>
    </row>
    <row r="22" spans="1:74" ht="16.899999999999999" customHeight="1">
      <c r="B22" s="77" t="s">
        <v>39</v>
      </c>
      <c r="C22" s="33" t="s">
        <v>40</v>
      </c>
      <c r="D22" s="423">
        <v>1518.2190000000001</v>
      </c>
      <c r="E22" s="423">
        <v>1865.6890000000001</v>
      </c>
      <c r="F22" s="423">
        <v>60690.118999999999</v>
      </c>
      <c r="G22" s="423">
        <v>226582.91699999999</v>
      </c>
      <c r="H22" s="423">
        <v>155380.77799999999</v>
      </c>
      <c r="I22" s="423">
        <v>0</v>
      </c>
      <c r="J22" s="423">
        <v>446037.72200000001</v>
      </c>
      <c r="K22" s="423">
        <f t="shared" si="12"/>
        <v>1518.2190000000001</v>
      </c>
      <c r="L22" s="423">
        <f t="shared" si="12"/>
        <v>1865.6890000000001</v>
      </c>
      <c r="M22" s="423">
        <f t="shared" si="12"/>
        <v>60690.118999999999</v>
      </c>
      <c r="N22" s="423">
        <f t="shared" si="12"/>
        <v>226582.91700000007</v>
      </c>
      <c r="O22" s="423">
        <f t="shared" si="12"/>
        <v>155380.7779999999</v>
      </c>
      <c r="P22" s="423">
        <f t="shared" si="12"/>
        <v>0</v>
      </c>
      <c r="Q22" s="424">
        <f t="shared" si="12"/>
        <v>446037.72199999995</v>
      </c>
      <c r="R22" s="77" t="s">
        <v>39</v>
      </c>
      <c r="S22" s="33" t="s">
        <v>40</v>
      </c>
      <c r="T22" s="423">
        <v>938.46699999999998</v>
      </c>
      <c r="U22" s="423">
        <v>1360.8230000000001</v>
      </c>
      <c r="V22" s="423">
        <v>44741.942999999999</v>
      </c>
      <c r="W22" s="423">
        <v>165007.06099999999</v>
      </c>
      <c r="X22" s="423">
        <v>90542.385999999897</v>
      </c>
      <c r="Y22" s="423">
        <v>0</v>
      </c>
      <c r="Z22" s="423">
        <v>302590.68</v>
      </c>
      <c r="AA22" s="423">
        <v>579.75199999999995</v>
      </c>
      <c r="AB22" s="423">
        <v>504.86599999999999</v>
      </c>
      <c r="AC22" s="423">
        <v>15948.175999999999</v>
      </c>
      <c r="AD22" s="423">
        <v>61575.856000000102</v>
      </c>
      <c r="AE22" s="423">
        <v>64838.392</v>
      </c>
      <c r="AF22" s="423">
        <v>0</v>
      </c>
      <c r="AG22" s="424">
        <v>143447.04199999999</v>
      </c>
      <c r="AH22" s="77" t="s">
        <v>39</v>
      </c>
      <c r="AI22" s="33" t="s">
        <v>40</v>
      </c>
      <c r="AJ22" s="423">
        <v>0</v>
      </c>
      <c r="AK22" s="423">
        <v>0</v>
      </c>
      <c r="AL22" s="423">
        <v>0</v>
      </c>
      <c r="AM22" s="423">
        <v>0</v>
      </c>
      <c r="AN22" s="423">
        <v>0</v>
      </c>
      <c r="AO22" s="423">
        <v>0</v>
      </c>
      <c r="AP22" s="423">
        <f t="shared" si="13"/>
        <v>0</v>
      </c>
      <c r="AQ22" s="423">
        <v>0</v>
      </c>
      <c r="AR22" s="423">
        <v>0</v>
      </c>
      <c r="AS22" s="423">
        <v>0</v>
      </c>
      <c r="AT22" s="423">
        <v>0</v>
      </c>
      <c r="AU22" s="423">
        <v>0</v>
      </c>
      <c r="AV22" s="423">
        <v>0</v>
      </c>
      <c r="AW22" s="424">
        <f t="shared" si="14"/>
        <v>0</v>
      </c>
      <c r="AX22" s="77" t="s">
        <v>39</v>
      </c>
      <c r="AY22" s="33" t="s">
        <v>40</v>
      </c>
      <c r="AZ22" s="423">
        <v>0</v>
      </c>
      <c r="BA22" s="423">
        <v>0</v>
      </c>
      <c r="BB22" s="423">
        <v>0</v>
      </c>
      <c r="BC22" s="423">
        <v>0</v>
      </c>
      <c r="BD22" s="423">
        <v>0</v>
      </c>
      <c r="BE22" s="423">
        <v>0</v>
      </c>
      <c r="BF22" s="424">
        <f t="shared" si="15"/>
        <v>0</v>
      </c>
      <c r="BG22" s="77" t="s">
        <v>39</v>
      </c>
      <c r="BH22" s="33" t="s">
        <v>40</v>
      </c>
      <c r="BI22" s="423">
        <v>0</v>
      </c>
      <c r="BJ22" s="423">
        <v>0</v>
      </c>
      <c r="BK22" s="423">
        <v>5.3570000000000002</v>
      </c>
      <c r="BL22" s="423">
        <v>148.749</v>
      </c>
      <c r="BM22" s="423">
        <v>72.272000000000006</v>
      </c>
      <c r="BN22" s="423">
        <v>0</v>
      </c>
      <c r="BO22" s="423">
        <v>226.37799999999999</v>
      </c>
      <c r="BP22" s="423">
        <v>0</v>
      </c>
      <c r="BQ22" s="423">
        <v>0</v>
      </c>
      <c r="BR22" s="423">
        <v>0</v>
      </c>
      <c r="BS22" s="423">
        <v>0</v>
      </c>
      <c r="BT22" s="423">
        <v>0</v>
      </c>
      <c r="BU22" s="423">
        <v>0</v>
      </c>
      <c r="BV22" s="424">
        <v>0</v>
      </c>
    </row>
    <row r="23" spans="1:74" ht="16.899999999999999" customHeight="1">
      <c r="B23" s="77" t="s">
        <v>41</v>
      </c>
      <c r="C23" s="33" t="s">
        <v>42</v>
      </c>
      <c r="D23" s="423">
        <v>1136.0050000000001</v>
      </c>
      <c r="E23" s="423">
        <v>2513.9789999999998</v>
      </c>
      <c r="F23" s="423">
        <v>31590.916000000001</v>
      </c>
      <c r="G23" s="423">
        <v>103897.43399999999</v>
      </c>
      <c r="H23" s="423">
        <v>110714.993</v>
      </c>
      <c r="I23" s="423">
        <v>0</v>
      </c>
      <c r="J23" s="423">
        <v>249853.32700000101</v>
      </c>
      <c r="K23" s="423">
        <f t="shared" si="12"/>
        <v>1136.0050000000001</v>
      </c>
      <c r="L23" s="423">
        <f t="shared" si="12"/>
        <v>2513.9789999999998</v>
      </c>
      <c r="M23" s="423">
        <f t="shared" si="12"/>
        <v>31590.915999999997</v>
      </c>
      <c r="N23" s="423">
        <f t="shared" si="12"/>
        <v>103897.43399999991</v>
      </c>
      <c r="O23" s="423">
        <f t="shared" si="12"/>
        <v>110714.9930000001</v>
      </c>
      <c r="P23" s="423">
        <f t="shared" si="12"/>
        <v>0</v>
      </c>
      <c r="Q23" s="424">
        <f t="shared" si="12"/>
        <v>249853.32699999999</v>
      </c>
      <c r="R23" s="77" t="s">
        <v>41</v>
      </c>
      <c r="S23" s="33" t="s">
        <v>42</v>
      </c>
      <c r="T23" s="423">
        <v>692.37</v>
      </c>
      <c r="U23" s="423">
        <v>2513.9789999999998</v>
      </c>
      <c r="V23" s="423">
        <v>29291.137999999999</v>
      </c>
      <c r="W23" s="423">
        <v>89372.038999999902</v>
      </c>
      <c r="X23" s="423">
        <v>78612.611000000106</v>
      </c>
      <c r="Y23" s="423">
        <v>0</v>
      </c>
      <c r="Z23" s="423">
        <v>200482.13699999999</v>
      </c>
      <c r="AA23" s="423">
        <v>443.63499999999999</v>
      </c>
      <c r="AB23" s="423">
        <v>0</v>
      </c>
      <c r="AC23" s="423">
        <v>2299.7779999999998</v>
      </c>
      <c r="AD23" s="423">
        <v>14525.395</v>
      </c>
      <c r="AE23" s="423">
        <v>32102.382000000001</v>
      </c>
      <c r="AF23" s="423">
        <v>0</v>
      </c>
      <c r="AG23" s="424">
        <v>49371.19</v>
      </c>
      <c r="AH23" s="77" t="s">
        <v>41</v>
      </c>
      <c r="AI23" s="33" t="s">
        <v>42</v>
      </c>
      <c r="AJ23" s="423">
        <v>0</v>
      </c>
      <c r="AK23" s="423">
        <v>0</v>
      </c>
      <c r="AL23" s="423">
        <v>0</v>
      </c>
      <c r="AM23" s="423">
        <v>0</v>
      </c>
      <c r="AN23" s="423">
        <v>0</v>
      </c>
      <c r="AO23" s="423">
        <v>0</v>
      </c>
      <c r="AP23" s="423">
        <f t="shared" si="13"/>
        <v>0</v>
      </c>
      <c r="AQ23" s="423">
        <v>0</v>
      </c>
      <c r="AR23" s="423">
        <v>0</v>
      </c>
      <c r="AS23" s="423">
        <v>0</v>
      </c>
      <c r="AT23" s="423">
        <v>0</v>
      </c>
      <c r="AU23" s="423">
        <v>0</v>
      </c>
      <c r="AV23" s="423">
        <v>0</v>
      </c>
      <c r="AW23" s="424">
        <f t="shared" si="14"/>
        <v>0</v>
      </c>
      <c r="AX23" s="77" t="s">
        <v>41</v>
      </c>
      <c r="AY23" s="33" t="s">
        <v>42</v>
      </c>
      <c r="AZ23" s="423">
        <v>0</v>
      </c>
      <c r="BA23" s="423">
        <v>0</v>
      </c>
      <c r="BB23" s="423">
        <v>0</v>
      </c>
      <c r="BC23" s="423">
        <v>0</v>
      </c>
      <c r="BD23" s="423">
        <v>0</v>
      </c>
      <c r="BE23" s="423">
        <v>0</v>
      </c>
      <c r="BF23" s="424">
        <f t="shared" si="15"/>
        <v>0</v>
      </c>
      <c r="BG23" s="77" t="s">
        <v>41</v>
      </c>
      <c r="BH23" s="33" t="s">
        <v>42</v>
      </c>
      <c r="BI23" s="423">
        <v>675.86400000000003</v>
      </c>
      <c r="BJ23" s="423">
        <v>2218.25</v>
      </c>
      <c r="BK23" s="423">
        <v>28085.101999999999</v>
      </c>
      <c r="BL23" s="423">
        <v>85316.581999999893</v>
      </c>
      <c r="BM23" s="423">
        <v>73430.224000000002</v>
      </c>
      <c r="BN23" s="423">
        <v>0</v>
      </c>
      <c r="BO23" s="423">
        <v>189726.022</v>
      </c>
      <c r="BP23" s="423">
        <v>0</v>
      </c>
      <c r="BQ23" s="423">
        <v>879.245</v>
      </c>
      <c r="BR23" s="423">
        <v>2706.4160000000002</v>
      </c>
      <c r="BS23" s="423">
        <v>7203.7020000000002</v>
      </c>
      <c r="BT23" s="423">
        <v>5182.9930000000004</v>
      </c>
      <c r="BU23" s="423">
        <v>0</v>
      </c>
      <c r="BV23" s="424">
        <v>15972.356</v>
      </c>
    </row>
    <row r="24" spans="1:74" ht="16.899999999999999" customHeight="1">
      <c r="B24" s="77" t="s">
        <v>43</v>
      </c>
      <c r="C24" s="33" t="s">
        <v>44</v>
      </c>
      <c r="D24" s="423">
        <v>11173.378000000001</v>
      </c>
      <c r="E24" s="423">
        <v>1582.663</v>
      </c>
      <c r="F24" s="423">
        <v>38735.326000000001</v>
      </c>
      <c r="G24" s="423">
        <v>125664.727</v>
      </c>
      <c r="H24" s="423">
        <v>93022.332999999795</v>
      </c>
      <c r="I24" s="423">
        <v>0</v>
      </c>
      <c r="J24" s="423">
        <v>270178.42700000003</v>
      </c>
      <c r="K24" s="423">
        <f t="shared" si="12"/>
        <v>11173.37799999999</v>
      </c>
      <c r="L24" s="423">
        <f t="shared" si="12"/>
        <v>1582.663</v>
      </c>
      <c r="M24" s="423">
        <f t="shared" si="12"/>
        <v>38735.326000000001</v>
      </c>
      <c r="N24" s="423">
        <f t="shared" si="12"/>
        <v>125664.727</v>
      </c>
      <c r="O24" s="423">
        <f t="shared" si="12"/>
        <v>93022.332999999897</v>
      </c>
      <c r="P24" s="423">
        <f t="shared" si="12"/>
        <v>0</v>
      </c>
      <c r="Q24" s="424">
        <f t="shared" si="12"/>
        <v>270178.42700000003</v>
      </c>
      <c r="R24" s="77" t="s">
        <v>43</v>
      </c>
      <c r="S24" s="33" t="s">
        <v>44</v>
      </c>
      <c r="T24" s="423">
        <v>9567.9889999999905</v>
      </c>
      <c r="U24" s="423">
        <v>1542.7049999999999</v>
      </c>
      <c r="V24" s="423">
        <v>30017.726999999999</v>
      </c>
      <c r="W24" s="423">
        <v>87903.866999999998</v>
      </c>
      <c r="X24" s="423">
        <v>71359.450999999899</v>
      </c>
      <c r="Y24" s="423">
        <v>0</v>
      </c>
      <c r="Z24" s="423">
        <v>200391.739</v>
      </c>
      <c r="AA24" s="423">
        <v>1605.3889999999999</v>
      </c>
      <c r="AB24" s="423">
        <v>39.957999999999998</v>
      </c>
      <c r="AC24" s="423">
        <v>8717.5990000000002</v>
      </c>
      <c r="AD24" s="423">
        <v>37760.86</v>
      </c>
      <c r="AE24" s="423">
        <v>21662.882000000001</v>
      </c>
      <c r="AF24" s="423">
        <v>0</v>
      </c>
      <c r="AG24" s="424">
        <v>69786.687999999995</v>
      </c>
      <c r="AH24" s="77" t="s">
        <v>43</v>
      </c>
      <c r="AI24" s="33" t="s">
        <v>44</v>
      </c>
      <c r="AJ24" s="423">
        <v>0</v>
      </c>
      <c r="AK24" s="423">
        <v>0</v>
      </c>
      <c r="AL24" s="423">
        <v>0</v>
      </c>
      <c r="AM24" s="423">
        <v>0</v>
      </c>
      <c r="AN24" s="423">
        <v>0</v>
      </c>
      <c r="AO24" s="423">
        <v>0</v>
      </c>
      <c r="AP24" s="423">
        <f t="shared" si="13"/>
        <v>0</v>
      </c>
      <c r="AQ24" s="423">
        <v>0</v>
      </c>
      <c r="AR24" s="423">
        <v>0</v>
      </c>
      <c r="AS24" s="423">
        <v>0</v>
      </c>
      <c r="AT24" s="423">
        <v>0</v>
      </c>
      <c r="AU24" s="423">
        <v>0</v>
      </c>
      <c r="AV24" s="423">
        <v>0</v>
      </c>
      <c r="AW24" s="424">
        <f t="shared" si="14"/>
        <v>0</v>
      </c>
      <c r="AX24" s="77" t="s">
        <v>43</v>
      </c>
      <c r="AY24" s="33" t="s">
        <v>44</v>
      </c>
      <c r="AZ24" s="423">
        <v>0</v>
      </c>
      <c r="BA24" s="423">
        <v>0</v>
      </c>
      <c r="BB24" s="423">
        <v>0</v>
      </c>
      <c r="BC24" s="423">
        <v>0</v>
      </c>
      <c r="BD24" s="423">
        <v>0</v>
      </c>
      <c r="BE24" s="423">
        <v>0</v>
      </c>
      <c r="BF24" s="424">
        <f t="shared" si="15"/>
        <v>0</v>
      </c>
      <c r="BG24" s="77" t="s">
        <v>43</v>
      </c>
      <c r="BH24" s="33" t="s">
        <v>44</v>
      </c>
      <c r="BI24" s="423">
        <v>0</v>
      </c>
      <c r="BJ24" s="423">
        <v>0</v>
      </c>
      <c r="BK24" s="423">
        <v>0</v>
      </c>
      <c r="BL24" s="423">
        <v>0</v>
      </c>
      <c r="BM24" s="423">
        <v>0</v>
      </c>
      <c r="BN24" s="423">
        <v>0</v>
      </c>
      <c r="BO24" s="423">
        <v>0</v>
      </c>
      <c r="BP24" s="423">
        <v>0</v>
      </c>
      <c r="BQ24" s="423">
        <v>0</v>
      </c>
      <c r="BR24" s="423">
        <v>0</v>
      </c>
      <c r="BS24" s="423">
        <v>0</v>
      </c>
      <c r="BT24" s="423">
        <v>0</v>
      </c>
      <c r="BU24" s="423">
        <v>0</v>
      </c>
      <c r="BV24" s="424">
        <v>0</v>
      </c>
    </row>
    <row r="25" spans="1:74" ht="16.899999999999999" customHeight="1">
      <c r="B25" s="77" t="s">
        <v>45</v>
      </c>
      <c r="C25" s="33" t="s">
        <v>46</v>
      </c>
      <c r="D25" s="423">
        <v>5368.21</v>
      </c>
      <c r="E25" s="423">
        <v>11039.034</v>
      </c>
      <c r="F25" s="423">
        <v>56368.883000000002</v>
      </c>
      <c r="G25" s="423">
        <v>368091.24100000103</v>
      </c>
      <c r="H25" s="423">
        <v>129682.61</v>
      </c>
      <c r="I25" s="423">
        <v>0</v>
      </c>
      <c r="J25" s="423">
        <v>570549.97800000198</v>
      </c>
      <c r="K25" s="423">
        <f t="shared" si="12"/>
        <v>5368.21</v>
      </c>
      <c r="L25" s="423">
        <f t="shared" si="12"/>
        <v>11039.034</v>
      </c>
      <c r="M25" s="423">
        <f t="shared" si="12"/>
        <v>56368.883000000002</v>
      </c>
      <c r="N25" s="423">
        <f t="shared" si="12"/>
        <v>368091.24100000004</v>
      </c>
      <c r="O25" s="423">
        <f t="shared" si="12"/>
        <v>129682.61000000002</v>
      </c>
      <c r="P25" s="423">
        <f t="shared" si="12"/>
        <v>0</v>
      </c>
      <c r="Q25" s="424">
        <f t="shared" si="12"/>
        <v>570549.97800000105</v>
      </c>
      <c r="R25" s="77" t="s">
        <v>45</v>
      </c>
      <c r="S25" s="33" t="s">
        <v>46</v>
      </c>
      <c r="T25" s="423">
        <v>1080.3900000000001</v>
      </c>
      <c r="U25" s="423">
        <v>8687.1039999999994</v>
      </c>
      <c r="V25" s="423">
        <v>32267.897000000001</v>
      </c>
      <c r="W25" s="423">
        <v>284132.45400000003</v>
      </c>
      <c r="X25" s="423">
        <v>67029.013000000006</v>
      </c>
      <c r="Y25" s="423">
        <v>0</v>
      </c>
      <c r="Z25" s="423">
        <v>393196.858000001</v>
      </c>
      <c r="AA25" s="423">
        <v>4287.82</v>
      </c>
      <c r="AB25" s="423">
        <v>2351.9299999999998</v>
      </c>
      <c r="AC25" s="423">
        <v>24100.986000000001</v>
      </c>
      <c r="AD25" s="423">
        <v>83958.786999999997</v>
      </c>
      <c r="AE25" s="423">
        <v>62653.597000000002</v>
      </c>
      <c r="AF25" s="423">
        <v>0</v>
      </c>
      <c r="AG25" s="424">
        <v>177353.12</v>
      </c>
      <c r="AH25" s="77" t="s">
        <v>45</v>
      </c>
      <c r="AI25" s="33" t="s">
        <v>46</v>
      </c>
      <c r="AJ25" s="423">
        <v>0</v>
      </c>
      <c r="AK25" s="423">
        <v>0</v>
      </c>
      <c r="AL25" s="423">
        <v>0</v>
      </c>
      <c r="AM25" s="423">
        <v>0</v>
      </c>
      <c r="AN25" s="423">
        <v>0</v>
      </c>
      <c r="AO25" s="423">
        <v>0</v>
      </c>
      <c r="AP25" s="423">
        <f t="shared" si="13"/>
        <v>0</v>
      </c>
      <c r="AQ25" s="423">
        <v>0</v>
      </c>
      <c r="AR25" s="423">
        <v>0</v>
      </c>
      <c r="AS25" s="423">
        <v>0</v>
      </c>
      <c r="AT25" s="423">
        <v>0</v>
      </c>
      <c r="AU25" s="423">
        <v>0</v>
      </c>
      <c r="AV25" s="423">
        <v>0</v>
      </c>
      <c r="AW25" s="424">
        <f t="shared" si="14"/>
        <v>0</v>
      </c>
      <c r="AX25" s="77" t="s">
        <v>45</v>
      </c>
      <c r="AY25" s="33" t="s">
        <v>46</v>
      </c>
      <c r="AZ25" s="423">
        <v>0</v>
      </c>
      <c r="BA25" s="423">
        <v>0</v>
      </c>
      <c r="BB25" s="423">
        <v>0</v>
      </c>
      <c r="BC25" s="423">
        <v>0</v>
      </c>
      <c r="BD25" s="423">
        <v>0</v>
      </c>
      <c r="BE25" s="423">
        <v>0</v>
      </c>
      <c r="BF25" s="424">
        <f t="shared" si="15"/>
        <v>0</v>
      </c>
      <c r="BG25" s="77" t="s">
        <v>45</v>
      </c>
      <c r="BH25" s="33" t="s">
        <v>46</v>
      </c>
      <c r="BI25" s="423">
        <v>0</v>
      </c>
      <c r="BJ25" s="423">
        <v>18.975999999999999</v>
      </c>
      <c r="BK25" s="423">
        <v>0</v>
      </c>
      <c r="BL25" s="423">
        <v>138.48500000000001</v>
      </c>
      <c r="BM25" s="423">
        <v>78.441999999999993</v>
      </c>
      <c r="BN25" s="423">
        <v>0</v>
      </c>
      <c r="BO25" s="423">
        <v>235.90299999999999</v>
      </c>
      <c r="BP25" s="423">
        <v>0</v>
      </c>
      <c r="BQ25" s="423">
        <v>18.975999999999999</v>
      </c>
      <c r="BR25" s="423">
        <v>0</v>
      </c>
      <c r="BS25" s="423">
        <v>27.077999999999999</v>
      </c>
      <c r="BT25" s="423">
        <v>0</v>
      </c>
      <c r="BU25" s="423">
        <v>0</v>
      </c>
      <c r="BV25" s="424">
        <v>46.054000000000002</v>
      </c>
    </row>
    <row r="26" spans="1:74" ht="16.5" customHeight="1">
      <c r="B26" s="492" t="s">
        <v>47</v>
      </c>
      <c r="C26" s="118" t="s">
        <v>48</v>
      </c>
      <c r="D26" s="425">
        <v>7617.9269999999997</v>
      </c>
      <c r="E26" s="425">
        <v>2257.2080000000001</v>
      </c>
      <c r="F26" s="425">
        <v>49422.267999999996</v>
      </c>
      <c r="G26" s="425">
        <v>207032.682</v>
      </c>
      <c r="H26" s="425">
        <v>238840.58100000001</v>
      </c>
      <c r="I26" s="425">
        <v>0</v>
      </c>
      <c r="J26" s="425">
        <v>505170.66600000003</v>
      </c>
      <c r="K26" s="425">
        <f t="shared" si="12"/>
        <v>7617.9269999999997</v>
      </c>
      <c r="L26" s="425">
        <f t="shared" si="12"/>
        <v>2257.2080000000001</v>
      </c>
      <c r="M26" s="425">
        <f t="shared" si="12"/>
        <v>49422.267999999996</v>
      </c>
      <c r="N26" s="425">
        <f t="shared" si="12"/>
        <v>207032.682</v>
      </c>
      <c r="O26" s="425">
        <f t="shared" si="12"/>
        <v>238840.58100000001</v>
      </c>
      <c r="P26" s="425">
        <f t="shared" si="12"/>
        <v>0</v>
      </c>
      <c r="Q26" s="426">
        <f t="shared" si="12"/>
        <v>505170.66599999997</v>
      </c>
      <c r="R26" s="492" t="s">
        <v>47</v>
      </c>
      <c r="S26" s="118" t="s">
        <v>48</v>
      </c>
      <c r="T26" s="425">
        <v>1865.71</v>
      </c>
      <c r="U26" s="425">
        <v>2257.2080000000001</v>
      </c>
      <c r="V26" s="425">
        <v>25945.095000000001</v>
      </c>
      <c r="W26" s="425">
        <v>149672.79699999999</v>
      </c>
      <c r="X26" s="425">
        <v>99733.270999999993</v>
      </c>
      <c r="Y26" s="425">
        <v>0</v>
      </c>
      <c r="Z26" s="425">
        <v>279474.08100000001</v>
      </c>
      <c r="AA26" s="425">
        <v>5752.2169999999996</v>
      </c>
      <c r="AB26" s="425">
        <v>0</v>
      </c>
      <c r="AC26" s="425">
        <v>23477.172999999999</v>
      </c>
      <c r="AD26" s="425">
        <v>57359.885000000002</v>
      </c>
      <c r="AE26" s="425">
        <v>139107.31</v>
      </c>
      <c r="AF26" s="425">
        <v>0</v>
      </c>
      <c r="AG26" s="426">
        <v>225696.58499999999</v>
      </c>
      <c r="AH26" s="492" t="s">
        <v>47</v>
      </c>
      <c r="AI26" s="118" t="s">
        <v>48</v>
      </c>
      <c r="AJ26" s="425">
        <v>0</v>
      </c>
      <c r="AK26" s="425">
        <v>0</v>
      </c>
      <c r="AL26" s="425">
        <v>0</v>
      </c>
      <c r="AM26" s="425">
        <v>0</v>
      </c>
      <c r="AN26" s="425">
        <v>0</v>
      </c>
      <c r="AO26" s="425">
        <v>0</v>
      </c>
      <c r="AP26" s="425">
        <f t="shared" si="13"/>
        <v>0</v>
      </c>
      <c r="AQ26" s="425">
        <v>0</v>
      </c>
      <c r="AR26" s="425">
        <v>0</v>
      </c>
      <c r="AS26" s="425">
        <v>0</v>
      </c>
      <c r="AT26" s="425">
        <v>0</v>
      </c>
      <c r="AU26" s="425">
        <v>0</v>
      </c>
      <c r="AV26" s="425">
        <v>0</v>
      </c>
      <c r="AW26" s="426">
        <f t="shared" si="14"/>
        <v>0</v>
      </c>
      <c r="AX26" s="492" t="s">
        <v>47</v>
      </c>
      <c r="AY26" s="118" t="s">
        <v>48</v>
      </c>
      <c r="AZ26" s="425">
        <v>0</v>
      </c>
      <c r="BA26" s="425">
        <v>0</v>
      </c>
      <c r="BB26" s="425">
        <v>0</v>
      </c>
      <c r="BC26" s="425">
        <v>0</v>
      </c>
      <c r="BD26" s="425">
        <v>0</v>
      </c>
      <c r="BE26" s="425">
        <v>0</v>
      </c>
      <c r="BF26" s="426">
        <f t="shared" si="15"/>
        <v>0</v>
      </c>
      <c r="BG26" s="492" t="s">
        <v>47</v>
      </c>
      <c r="BH26" s="118" t="s">
        <v>48</v>
      </c>
      <c r="BI26" s="425">
        <v>0</v>
      </c>
      <c r="BJ26" s="425">
        <v>0</v>
      </c>
      <c r="BK26" s="425">
        <v>0.60299999999999998</v>
      </c>
      <c r="BL26" s="425">
        <v>522.70399999999995</v>
      </c>
      <c r="BM26" s="425">
        <v>269.57499999999999</v>
      </c>
      <c r="BN26" s="425">
        <v>0</v>
      </c>
      <c r="BO26" s="425">
        <v>792.88199999999995</v>
      </c>
      <c r="BP26" s="425">
        <v>0</v>
      </c>
      <c r="BQ26" s="425">
        <v>0</v>
      </c>
      <c r="BR26" s="425">
        <v>0</v>
      </c>
      <c r="BS26" s="425">
        <v>0</v>
      </c>
      <c r="BT26" s="425">
        <v>61.289000000000001</v>
      </c>
      <c r="BU26" s="425">
        <v>0</v>
      </c>
      <c r="BV26" s="426">
        <v>61.289000000000001</v>
      </c>
    </row>
    <row r="27" spans="1:74" ht="16.899999999999999" customHeight="1">
      <c r="B27" s="493"/>
      <c r="C27" s="118" t="s">
        <v>49</v>
      </c>
      <c r="D27" s="425">
        <v>4423.9639999999999</v>
      </c>
      <c r="E27" s="425">
        <v>6259.2510000000002</v>
      </c>
      <c r="F27" s="425">
        <v>43395.982000000004</v>
      </c>
      <c r="G27" s="425">
        <v>189156.98800000001</v>
      </c>
      <c r="H27" s="425">
        <v>171484.71100000001</v>
      </c>
      <c r="I27" s="425">
        <v>0</v>
      </c>
      <c r="J27" s="425">
        <v>414720.89600000001</v>
      </c>
      <c r="K27" s="425">
        <f t="shared" si="12"/>
        <v>4423.9639999999999</v>
      </c>
      <c r="L27" s="425">
        <f t="shared" si="12"/>
        <v>6259.2510000000002</v>
      </c>
      <c r="M27" s="425">
        <f t="shared" si="12"/>
        <v>43395.982000000004</v>
      </c>
      <c r="N27" s="425">
        <f t="shared" si="12"/>
        <v>189156.98800000001</v>
      </c>
      <c r="O27" s="425">
        <f t="shared" si="12"/>
        <v>171484.7110000001</v>
      </c>
      <c r="P27" s="425">
        <f t="shared" si="12"/>
        <v>0</v>
      </c>
      <c r="Q27" s="426">
        <f t="shared" si="12"/>
        <v>414720.89600000001</v>
      </c>
      <c r="R27" s="493"/>
      <c r="S27" s="118" t="s">
        <v>49</v>
      </c>
      <c r="T27" s="425">
        <v>1545.979</v>
      </c>
      <c r="U27" s="425">
        <v>6257.9530000000004</v>
      </c>
      <c r="V27" s="425">
        <v>26800.311000000002</v>
      </c>
      <c r="W27" s="425">
        <v>154215.274</v>
      </c>
      <c r="X27" s="425">
        <v>91472.894</v>
      </c>
      <c r="Y27" s="425">
        <v>0</v>
      </c>
      <c r="Z27" s="425">
        <v>280292.41100000002</v>
      </c>
      <c r="AA27" s="425">
        <v>2877.9850000000001</v>
      </c>
      <c r="AB27" s="425">
        <v>1.298</v>
      </c>
      <c r="AC27" s="425">
        <v>16595.670999999998</v>
      </c>
      <c r="AD27" s="425">
        <v>34941.714</v>
      </c>
      <c r="AE27" s="425">
        <v>80011.817000000097</v>
      </c>
      <c r="AF27" s="425">
        <v>0</v>
      </c>
      <c r="AG27" s="426">
        <v>134428.48499999999</v>
      </c>
      <c r="AH27" s="493"/>
      <c r="AI27" s="118" t="s">
        <v>49</v>
      </c>
      <c r="AJ27" s="425">
        <v>0</v>
      </c>
      <c r="AK27" s="425">
        <v>0</v>
      </c>
      <c r="AL27" s="425">
        <v>0</v>
      </c>
      <c r="AM27" s="425">
        <v>0</v>
      </c>
      <c r="AN27" s="425">
        <v>0</v>
      </c>
      <c r="AO27" s="425">
        <v>0</v>
      </c>
      <c r="AP27" s="425">
        <f t="shared" si="13"/>
        <v>0</v>
      </c>
      <c r="AQ27" s="425">
        <v>0</v>
      </c>
      <c r="AR27" s="425">
        <v>0</v>
      </c>
      <c r="AS27" s="425">
        <v>0</v>
      </c>
      <c r="AT27" s="425">
        <v>0</v>
      </c>
      <c r="AU27" s="425">
        <v>0</v>
      </c>
      <c r="AV27" s="425">
        <v>0</v>
      </c>
      <c r="AW27" s="426">
        <f t="shared" si="14"/>
        <v>0</v>
      </c>
      <c r="AX27" s="493"/>
      <c r="AY27" s="118" t="s">
        <v>49</v>
      </c>
      <c r="AZ27" s="425">
        <v>0</v>
      </c>
      <c r="BA27" s="425">
        <v>0</v>
      </c>
      <c r="BB27" s="425">
        <v>0</v>
      </c>
      <c r="BC27" s="425">
        <v>0</v>
      </c>
      <c r="BD27" s="425">
        <v>0</v>
      </c>
      <c r="BE27" s="425">
        <v>0</v>
      </c>
      <c r="BF27" s="426">
        <f t="shared" si="15"/>
        <v>0</v>
      </c>
      <c r="BG27" s="493"/>
      <c r="BH27" s="118" t="s">
        <v>49</v>
      </c>
      <c r="BI27" s="425">
        <v>0</v>
      </c>
      <c r="BJ27" s="425">
        <v>0</v>
      </c>
      <c r="BK27" s="425">
        <v>0</v>
      </c>
      <c r="BL27" s="425">
        <v>47.691000000000003</v>
      </c>
      <c r="BM27" s="425">
        <v>0</v>
      </c>
      <c r="BN27" s="425">
        <v>0</v>
      </c>
      <c r="BO27" s="425">
        <v>47.691000000000003</v>
      </c>
      <c r="BP27" s="425">
        <v>0</v>
      </c>
      <c r="BQ27" s="425">
        <v>0</v>
      </c>
      <c r="BR27" s="425">
        <v>0</v>
      </c>
      <c r="BS27" s="425">
        <v>0</v>
      </c>
      <c r="BT27" s="425">
        <v>0</v>
      </c>
      <c r="BU27" s="425">
        <v>0</v>
      </c>
      <c r="BV27" s="426">
        <v>0</v>
      </c>
    </row>
    <row r="28" spans="1:74" ht="16.899999999999999" customHeight="1">
      <c r="B28" s="493"/>
      <c r="C28" s="118" t="s">
        <v>50</v>
      </c>
      <c r="D28" s="425">
        <v>6094.8590000000004</v>
      </c>
      <c r="E28" s="425">
        <v>1135.665</v>
      </c>
      <c r="F28" s="425">
        <v>36463.572999999997</v>
      </c>
      <c r="G28" s="425">
        <v>139716.679</v>
      </c>
      <c r="H28" s="425">
        <v>141445.80799999999</v>
      </c>
      <c r="I28" s="425">
        <v>0</v>
      </c>
      <c r="J28" s="425">
        <v>324856.58399999997</v>
      </c>
      <c r="K28" s="425">
        <f t="shared" si="12"/>
        <v>6094.8590000000004</v>
      </c>
      <c r="L28" s="425">
        <f t="shared" si="12"/>
        <v>1135.665</v>
      </c>
      <c r="M28" s="425">
        <f t="shared" si="12"/>
        <v>36463.573000000004</v>
      </c>
      <c r="N28" s="425">
        <f t="shared" si="12"/>
        <v>139716.679</v>
      </c>
      <c r="O28" s="425">
        <f t="shared" si="12"/>
        <v>141445.80799999999</v>
      </c>
      <c r="P28" s="425">
        <f t="shared" si="12"/>
        <v>0</v>
      </c>
      <c r="Q28" s="426">
        <f t="shared" si="12"/>
        <v>324856.58400000009</v>
      </c>
      <c r="R28" s="493"/>
      <c r="S28" s="118" t="s">
        <v>50</v>
      </c>
      <c r="T28" s="425">
        <v>2007.0050000000001</v>
      </c>
      <c r="U28" s="425">
        <v>1135.665</v>
      </c>
      <c r="V28" s="425">
        <v>5821.0730000000003</v>
      </c>
      <c r="W28" s="425">
        <v>67863.130999999994</v>
      </c>
      <c r="X28" s="425">
        <v>10567.786</v>
      </c>
      <c r="Y28" s="425">
        <v>0</v>
      </c>
      <c r="Z28" s="425">
        <v>87394.660000000105</v>
      </c>
      <c r="AA28" s="425">
        <v>4087.8539999999998</v>
      </c>
      <c r="AB28" s="425">
        <v>0</v>
      </c>
      <c r="AC28" s="425">
        <v>30642.5</v>
      </c>
      <c r="AD28" s="425">
        <v>71853.547999999995</v>
      </c>
      <c r="AE28" s="425">
        <v>130878.022</v>
      </c>
      <c r="AF28" s="425">
        <v>0</v>
      </c>
      <c r="AG28" s="426">
        <v>237461.924</v>
      </c>
      <c r="AH28" s="493"/>
      <c r="AI28" s="118" t="s">
        <v>50</v>
      </c>
      <c r="AJ28" s="425">
        <v>0</v>
      </c>
      <c r="AK28" s="425">
        <v>0</v>
      </c>
      <c r="AL28" s="425">
        <v>0</v>
      </c>
      <c r="AM28" s="425">
        <v>0</v>
      </c>
      <c r="AN28" s="425">
        <v>0</v>
      </c>
      <c r="AO28" s="425">
        <v>0</v>
      </c>
      <c r="AP28" s="425">
        <f t="shared" si="13"/>
        <v>0</v>
      </c>
      <c r="AQ28" s="425">
        <v>0</v>
      </c>
      <c r="AR28" s="425">
        <v>0</v>
      </c>
      <c r="AS28" s="425">
        <v>0</v>
      </c>
      <c r="AT28" s="425">
        <v>0</v>
      </c>
      <c r="AU28" s="425">
        <v>0</v>
      </c>
      <c r="AV28" s="425">
        <v>0</v>
      </c>
      <c r="AW28" s="426">
        <f t="shared" si="14"/>
        <v>0</v>
      </c>
      <c r="AX28" s="493"/>
      <c r="AY28" s="118" t="s">
        <v>50</v>
      </c>
      <c r="AZ28" s="425">
        <v>0</v>
      </c>
      <c r="BA28" s="425">
        <v>0</v>
      </c>
      <c r="BB28" s="425">
        <v>0</v>
      </c>
      <c r="BC28" s="425">
        <v>0</v>
      </c>
      <c r="BD28" s="425">
        <v>0</v>
      </c>
      <c r="BE28" s="425">
        <v>0</v>
      </c>
      <c r="BF28" s="426">
        <f t="shared" si="15"/>
        <v>0</v>
      </c>
      <c r="BG28" s="493"/>
      <c r="BH28" s="118" t="s">
        <v>50</v>
      </c>
      <c r="BI28" s="425">
        <v>0</v>
      </c>
      <c r="BJ28" s="425">
        <v>0</v>
      </c>
      <c r="BK28" s="425">
        <v>0</v>
      </c>
      <c r="BL28" s="425">
        <v>0</v>
      </c>
      <c r="BM28" s="425">
        <v>0</v>
      </c>
      <c r="BN28" s="425">
        <v>0</v>
      </c>
      <c r="BO28" s="425">
        <v>0</v>
      </c>
      <c r="BP28" s="425">
        <v>0</v>
      </c>
      <c r="BQ28" s="425">
        <v>0</v>
      </c>
      <c r="BR28" s="425">
        <v>0</v>
      </c>
      <c r="BS28" s="425">
        <v>0</v>
      </c>
      <c r="BT28" s="425">
        <v>0</v>
      </c>
      <c r="BU28" s="425">
        <v>0</v>
      </c>
      <c r="BV28" s="426">
        <v>0</v>
      </c>
    </row>
    <row r="29" spans="1:74" ht="16.899999999999999" customHeight="1">
      <c r="A29" s="49"/>
      <c r="B29" s="494"/>
      <c r="C29" s="50" t="s">
        <v>34</v>
      </c>
      <c r="D29" s="423">
        <f t="shared" ref="D29:BV29" si="16">SUM(D26:D28)</f>
        <v>18136.75</v>
      </c>
      <c r="E29" s="423">
        <f t="shared" si="16"/>
        <v>9652.1239999999998</v>
      </c>
      <c r="F29" s="423">
        <f t="shared" si="16"/>
        <v>129281.823</v>
      </c>
      <c r="G29" s="423">
        <f t="shared" si="16"/>
        <v>535906.34900000005</v>
      </c>
      <c r="H29" s="423">
        <f t="shared" si="16"/>
        <v>551771.1</v>
      </c>
      <c r="I29" s="423">
        <f t="shared" si="16"/>
        <v>0</v>
      </c>
      <c r="J29" s="423">
        <f t="shared" si="16"/>
        <v>1244748.1459999999</v>
      </c>
      <c r="K29" s="423">
        <f t="shared" si="16"/>
        <v>18136.75</v>
      </c>
      <c r="L29" s="423">
        <f t="shared" si="16"/>
        <v>9652.1239999999998</v>
      </c>
      <c r="M29" s="423">
        <f t="shared" si="16"/>
        <v>129281.823</v>
      </c>
      <c r="N29" s="423">
        <f t="shared" si="16"/>
        <v>535906.34900000005</v>
      </c>
      <c r="O29" s="423">
        <f t="shared" si="16"/>
        <v>551771.10000000009</v>
      </c>
      <c r="P29" s="423">
        <f t="shared" si="16"/>
        <v>0</v>
      </c>
      <c r="Q29" s="424">
        <f t="shared" si="16"/>
        <v>1244748.1459999999</v>
      </c>
      <c r="R29" s="494"/>
      <c r="S29" s="50" t="s">
        <v>34</v>
      </c>
      <c r="T29" s="423">
        <f t="shared" si="16"/>
        <v>5418.6940000000004</v>
      </c>
      <c r="U29" s="423">
        <f t="shared" si="16"/>
        <v>9650.8260000000009</v>
      </c>
      <c r="V29" s="423">
        <f t="shared" si="16"/>
        <v>58566.479000000007</v>
      </c>
      <c r="W29" s="423">
        <f t="shared" si="16"/>
        <v>371751.20199999999</v>
      </c>
      <c r="X29" s="423">
        <f t="shared" si="16"/>
        <v>201773.95099999997</v>
      </c>
      <c r="Y29" s="423">
        <f t="shared" si="16"/>
        <v>0</v>
      </c>
      <c r="Z29" s="423">
        <f t="shared" si="16"/>
        <v>647161.15200000023</v>
      </c>
      <c r="AA29" s="423">
        <f t="shared" si="16"/>
        <v>12718.055999999999</v>
      </c>
      <c r="AB29" s="423">
        <f t="shared" si="16"/>
        <v>1.298</v>
      </c>
      <c r="AC29" s="423">
        <f t="shared" si="16"/>
        <v>70715.343999999997</v>
      </c>
      <c r="AD29" s="423">
        <f t="shared" si="16"/>
        <v>164155.147</v>
      </c>
      <c r="AE29" s="423">
        <f t="shared" si="16"/>
        <v>349997.14900000009</v>
      </c>
      <c r="AF29" s="423">
        <f t="shared" si="16"/>
        <v>0</v>
      </c>
      <c r="AG29" s="424">
        <f t="shared" si="16"/>
        <v>597586.99399999995</v>
      </c>
      <c r="AH29" s="494"/>
      <c r="AI29" s="50" t="s">
        <v>34</v>
      </c>
      <c r="AJ29" s="423">
        <f t="shared" si="16"/>
        <v>0</v>
      </c>
      <c r="AK29" s="423">
        <f t="shared" si="16"/>
        <v>0</v>
      </c>
      <c r="AL29" s="423">
        <f t="shared" si="16"/>
        <v>0</v>
      </c>
      <c r="AM29" s="423">
        <f t="shared" si="16"/>
        <v>0</v>
      </c>
      <c r="AN29" s="423">
        <f t="shared" si="16"/>
        <v>0</v>
      </c>
      <c r="AO29" s="423">
        <f t="shared" si="16"/>
        <v>0</v>
      </c>
      <c r="AP29" s="423">
        <f t="shared" si="16"/>
        <v>0</v>
      </c>
      <c r="AQ29" s="423">
        <f t="shared" si="16"/>
        <v>0</v>
      </c>
      <c r="AR29" s="423">
        <f t="shared" si="16"/>
        <v>0</v>
      </c>
      <c r="AS29" s="423">
        <f t="shared" si="16"/>
        <v>0</v>
      </c>
      <c r="AT29" s="423">
        <f t="shared" si="16"/>
        <v>0</v>
      </c>
      <c r="AU29" s="423">
        <f t="shared" si="16"/>
        <v>0</v>
      </c>
      <c r="AV29" s="423">
        <f t="shared" si="16"/>
        <v>0</v>
      </c>
      <c r="AW29" s="424">
        <f t="shared" si="16"/>
        <v>0</v>
      </c>
      <c r="AX29" s="494"/>
      <c r="AY29" s="50" t="s">
        <v>34</v>
      </c>
      <c r="AZ29" s="423">
        <f t="shared" ref="AZ29:BF29" si="17">SUM(AZ26:AZ28)</f>
        <v>0</v>
      </c>
      <c r="BA29" s="423">
        <f t="shared" si="17"/>
        <v>0</v>
      </c>
      <c r="BB29" s="423">
        <f t="shared" si="17"/>
        <v>0</v>
      </c>
      <c r="BC29" s="423">
        <f t="shared" si="17"/>
        <v>0</v>
      </c>
      <c r="BD29" s="423">
        <f t="shared" si="17"/>
        <v>0</v>
      </c>
      <c r="BE29" s="423">
        <f t="shared" si="17"/>
        <v>0</v>
      </c>
      <c r="BF29" s="424">
        <f t="shared" si="17"/>
        <v>0</v>
      </c>
      <c r="BG29" s="494"/>
      <c r="BH29" s="50" t="s">
        <v>34</v>
      </c>
      <c r="BI29" s="423">
        <f t="shared" si="16"/>
        <v>0</v>
      </c>
      <c r="BJ29" s="423">
        <f t="shared" si="16"/>
        <v>0</v>
      </c>
      <c r="BK29" s="423">
        <f t="shared" si="16"/>
        <v>0.60299999999999998</v>
      </c>
      <c r="BL29" s="423">
        <f t="shared" si="16"/>
        <v>570.39499999999998</v>
      </c>
      <c r="BM29" s="423">
        <f t="shared" si="16"/>
        <v>269.57499999999999</v>
      </c>
      <c r="BN29" s="423">
        <f t="shared" si="16"/>
        <v>0</v>
      </c>
      <c r="BO29" s="423">
        <f t="shared" si="16"/>
        <v>840.57299999999998</v>
      </c>
      <c r="BP29" s="423">
        <f t="shared" si="16"/>
        <v>0</v>
      </c>
      <c r="BQ29" s="423">
        <f t="shared" si="16"/>
        <v>0</v>
      </c>
      <c r="BR29" s="423">
        <f t="shared" si="16"/>
        <v>0</v>
      </c>
      <c r="BS29" s="423">
        <f t="shared" si="16"/>
        <v>0</v>
      </c>
      <c r="BT29" s="423">
        <f t="shared" si="16"/>
        <v>61.289000000000001</v>
      </c>
      <c r="BU29" s="423">
        <f t="shared" si="16"/>
        <v>0</v>
      </c>
      <c r="BV29" s="424">
        <f t="shared" si="16"/>
        <v>61.289000000000001</v>
      </c>
    </row>
    <row r="30" spans="1:74" ht="16.899999999999999" customHeight="1" thickBot="1">
      <c r="B30" s="457" t="s">
        <v>51</v>
      </c>
      <c r="C30" s="458"/>
      <c r="D30" s="429">
        <f t="shared" ref="D30:BV30" si="18">SUM(D8:D9,D10:D11,D15,D19:D25,D29)</f>
        <v>320410.32400000002</v>
      </c>
      <c r="E30" s="429">
        <f t="shared" si="18"/>
        <v>198963.38899999997</v>
      </c>
      <c r="F30" s="429">
        <f t="shared" si="18"/>
        <v>2059439.1869999997</v>
      </c>
      <c r="G30" s="429">
        <f t="shared" si="18"/>
        <v>9786658.0099999905</v>
      </c>
      <c r="H30" s="429">
        <f t="shared" si="18"/>
        <v>6386224.3779999847</v>
      </c>
      <c r="I30" s="429">
        <f t="shared" si="18"/>
        <v>0</v>
      </c>
      <c r="J30" s="429">
        <f t="shared" si="18"/>
        <v>18751695.288000066</v>
      </c>
      <c r="K30" s="429">
        <f t="shared" si="18"/>
        <v>320410.32399999996</v>
      </c>
      <c r="L30" s="429">
        <f t="shared" si="18"/>
        <v>198963.38899999997</v>
      </c>
      <c r="M30" s="429">
        <f t="shared" si="18"/>
        <v>2059439.1870000011</v>
      </c>
      <c r="N30" s="429">
        <f t="shared" si="18"/>
        <v>9786658.0100000016</v>
      </c>
      <c r="O30" s="429">
        <f t="shared" si="18"/>
        <v>6386224.3779999968</v>
      </c>
      <c r="P30" s="429">
        <f t="shared" si="18"/>
        <v>0</v>
      </c>
      <c r="Q30" s="430">
        <f t="shared" si="18"/>
        <v>18751695.287999976</v>
      </c>
      <c r="R30" s="457" t="s">
        <v>51</v>
      </c>
      <c r="S30" s="458"/>
      <c r="T30" s="429">
        <f t="shared" si="18"/>
        <v>208747.75</v>
      </c>
      <c r="U30" s="429">
        <f t="shared" si="18"/>
        <v>182897.14199999988</v>
      </c>
      <c r="V30" s="429">
        <f t="shared" si="18"/>
        <v>1353576.3920000009</v>
      </c>
      <c r="W30" s="429">
        <f t="shared" si="18"/>
        <v>7347232.1469999999</v>
      </c>
      <c r="X30" s="429">
        <f t="shared" si="18"/>
        <v>2715148.5599999987</v>
      </c>
      <c r="Y30" s="429">
        <f t="shared" si="18"/>
        <v>0</v>
      </c>
      <c r="Z30" s="429">
        <f t="shared" si="18"/>
        <v>11807601.990999997</v>
      </c>
      <c r="AA30" s="429">
        <f t="shared" si="18"/>
        <v>111662.57399999998</v>
      </c>
      <c r="AB30" s="429">
        <f t="shared" si="18"/>
        <v>16066.247000000003</v>
      </c>
      <c r="AC30" s="429">
        <f t="shared" si="18"/>
        <v>705862.79500000027</v>
      </c>
      <c r="AD30" s="429">
        <f t="shared" si="18"/>
        <v>2439425.8629999999</v>
      </c>
      <c r="AE30" s="429">
        <f t="shared" si="18"/>
        <v>3671075.818</v>
      </c>
      <c r="AF30" s="429">
        <f t="shared" si="18"/>
        <v>0</v>
      </c>
      <c r="AG30" s="430">
        <f t="shared" si="18"/>
        <v>6944093.2969999798</v>
      </c>
      <c r="AH30" s="457" t="s">
        <v>51</v>
      </c>
      <c r="AI30" s="458"/>
      <c r="AJ30" s="429">
        <f t="shared" si="18"/>
        <v>0</v>
      </c>
      <c r="AK30" s="429">
        <f t="shared" si="18"/>
        <v>0</v>
      </c>
      <c r="AL30" s="429">
        <f t="shared" si="18"/>
        <v>0</v>
      </c>
      <c r="AM30" s="429">
        <f t="shared" si="18"/>
        <v>0</v>
      </c>
      <c r="AN30" s="429">
        <f t="shared" si="18"/>
        <v>0</v>
      </c>
      <c r="AO30" s="429">
        <f t="shared" si="18"/>
        <v>0</v>
      </c>
      <c r="AP30" s="429">
        <f t="shared" si="18"/>
        <v>0</v>
      </c>
      <c r="AQ30" s="429">
        <f t="shared" si="18"/>
        <v>0</v>
      </c>
      <c r="AR30" s="429">
        <f t="shared" si="18"/>
        <v>0</v>
      </c>
      <c r="AS30" s="429">
        <f t="shared" si="18"/>
        <v>0</v>
      </c>
      <c r="AT30" s="429">
        <f t="shared" si="18"/>
        <v>0</v>
      </c>
      <c r="AU30" s="429">
        <f t="shared" si="18"/>
        <v>0</v>
      </c>
      <c r="AV30" s="429">
        <f t="shared" si="18"/>
        <v>0</v>
      </c>
      <c r="AW30" s="430">
        <f t="shared" si="18"/>
        <v>0</v>
      </c>
      <c r="AX30" s="457" t="s">
        <v>51</v>
      </c>
      <c r="AY30" s="458"/>
      <c r="AZ30" s="429">
        <f t="shared" ref="AZ30:BF30" si="19">SUM(AZ8:AZ9,AZ10:AZ11,AZ15,AZ19:AZ25,AZ29)</f>
        <v>0</v>
      </c>
      <c r="BA30" s="429">
        <f t="shared" si="19"/>
        <v>0</v>
      </c>
      <c r="BB30" s="429">
        <f t="shared" si="19"/>
        <v>0</v>
      </c>
      <c r="BC30" s="429">
        <f t="shared" si="19"/>
        <v>0</v>
      </c>
      <c r="BD30" s="429">
        <f t="shared" si="19"/>
        <v>0</v>
      </c>
      <c r="BE30" s="429">
        <f t="shared" si="19"/>
        <v>0</v>
      </c>
      <c r="BF30" s="430">
        <f t="shared" si="19"/>
        <v>0</v>
      </c>
      <c r="BG30" s="457" t="s">
        <v>51</v>
      </c>
      <c r="BH30" s="458"/>
      <c r="BI30" s="429">
        <f t="shared" si="18"/>
        <v>11233.960999999999</v>
      </c>
      <c r="BJ30" s="429">
        <f t="shared" si="18"/>
        <v>21027.685999999998</v>
      </c>
      <c r="BK30" s="429">
        <f t="shared" si="18"/>
        <v>148686.9880000001</v>
      </c>
      <c r="BL30" s="429">
        <f t="shared" si="18"/>
        <v>652025.31100000092</v>
      </c>
      <c r="BM30" s="429">
        <f t="shared" si="18"/>
        <v>363264.37199999997</v>
      </c>
      <c r="BN30" s="429">
        <f t="shared" si="18"/>
        <v>0</v>
      </c>
      <c r="BO30" s="429">
        <f t="shared" si="18"/>
        <v>1196238.3179999969</v>
      </c>
      <c r="BP30" s="429">
        <f t="shared" si="18"/>
        <v>2071.7530000000002</v>
      </c>
      <c r="BQ30" s="429">
        <f t="shared" si="18"/>
        <v>2210.712</v>
      </c>
      <c r="BR30" s="429">
        <f t="shared" si="18"/>
        <v>14861.001</v>
      </c>
      <c r="BS30" s="429">
        <f t="shared" si="18"/>
        <v>64561.078999999998</v>
      </c>
      <c r="BT30" s="429">
        <f t="shared" si="18"/>
        <v>44096.81</v>
      </c>
      <c r="BU30" s="429">
        <f t="shared" si="18"/>
        <v>0</v>
      </c>
      <c r="BV30" s="430">
        <f t="shared" si="18"/>
        <v>127801.35500000001</v>
      </c>
    </row>
    <row r="31" spans="1:74" ht="16.899999999999999" customHeight="1">
      <c r="B31" s="495" t="s">
        <v>52</v>
      </c>
      <c r="C31" s="118" t="s">
        <v>53</v>
      </c>
      <c r="D31" s="427">
        <v>41490.980000000003</v>
      </c>
      <c r="E31" s="427">
        <v>6256.652</v>
      </c>
      <c r="F31" s="427">
        <v>278571.06199999998</v>
      </c>
      <c r="G31" s="427">
        <v>1263375.493</v>
      </c>
      <c r="H31" s="427">
        <v>1021738.8810000001</v>
      </c>
      <c r="I31" s="427">
        <v>0</v>
      </c>
      <c r="J31" s="427">
        <v>2611433.0679999902</v>
      </c>
      <c r="K31" s="427">
        <f t="shared" ref="K31:Q33" si="20">SUM(T31,AA31,AJ31,AQ31)</f>
        <v>41490.979999999996</v>
      </c>
      <c r="L31" s="427">
        <f t="shared" si="20"/>
        <v>6256.652</v>
      </c>
      <c r="M31" s="427">
        <f t="shared" si="20"/>
        <v>278571.06199999998</v>
      </c>
      <c r="N31" s="427">
        <f t="shared" si="20"/>
        <v>1263375.4930000021</v>
      </c>
      <c r="O31" s="427">
        <f t="shared" si="20"/>
        <v>1021738.8810000001</v>
      </c>
      <c r="P31" s="427">
        <f t="shared" si="20"/>
        <v>0</v>
      </c>
      <c r="Q31" s="428">
        <f t="shared" si="20"/>
        <v>2611433.0680000139</v>
      </c>
      <c r="R31" s="495" t="s">
        <v>52</v>
      </c>
      <c r="S31" s="118" t="s">
        <v>53</v>
      </c>
      <c r="T31" s="427">
        <v>21631.149000000001</v>
      </c>
      <c r="U31" s="427">
        <v>4933.7659999999996</v>
      </c>
      <c r="V31" s="427">
        <v>100043.939</v>
      </c>
      <c r="W31" s="427">
        <v>669535.26800000202</v>
      </c>
      <c r="X31" s="427">
        <v>168771.00099999999</v>
      </c>
      <c r="Y31" s="427">
        <v>0</v>
      </c>
      <c r="Z31" s="427">
        <v>964915.12300000398</v>
      </c>
      <c r="AA31" s="427">
        <v>19859.830999999998</v>
      </c>
      <c r="AB31" s="427">
        <v>1322.886</v>
      </c>
      <c r="AC31" s="427">
        <v>178527.12299999999</v>
      </c>
      <c r="AD31" s="427">
        <v>593840.22499999998</v>
      </c>
      <c r="AE31" s="427">
        <v>852967.88</v>
      </c>
      <c r="AF31" s="427">
        <v>0</v>
      </c>
      <c r="AG31" s="428">
        <v>1646517.9450000101</v>
      </c>
      <c r="AH31" s="495" t="s">
        <v>52</v>
      </c>
      <c r="AI31" s="118" t="s">
        <v>53</v>
      </c>
      <c r="AJ31" s="427">
        <v>0</v>
      </c>
      <c r="AK31" s="427">
        <v>0</v>
      </c>
      <c r="AL31" s="427">
        <v>0</v>
      </c>
      <c r="AM31" s="427">
        <v>0</v>
      </c>
      <c r="AN31" s="427">
        <v>0</v>
      </c>
      <c r="AO31" s="427">
        <v>0</v>
      </c>
      <c r="AP31" s="427">
        <f t="shared" ref="AP31:AP67" si="21">SUM(AJ31:AO31)</f>
        <v>0</v>
      </c>
      <c r="AQ31" s="427">
        <v>0</v>
      </c>
      <c r="AR31" s="427">
        <v>0</v>
      </c>
      <c r="AS31" s="427">
        <v>0</v>
      </c>
      <c r="AT31" s="427">
        <v>0</v>
      </c>
      <c r="AU31" s="427">
        <v>0</v>
      </c>
      <c r="AV31" s="427">
        <v>0</v>
      </c>
      <c r="AW31" s="428">
        <f t="shared" ref="AW31:AW67" si="22">SUM(AQ31:AV31)</f>
        <v>0</v>
      </c>
      <c r="AX31" s="495" t="s">
        <v>52</v>
      </c>
      <c r="AY31" s="118" t="s">
        <v>53</v>
      </c>
      <c r="AZ31" s="427">
        <v>0</v>
      </c>
      <c r="BA31" s="427">
        <v>0</v>
      </c>
      <c r="BB31" s="427">
        <v>0</v>
      </c>
      <c r="BC31" s="427">
        <v>0</v>
      </c>
      <c r="BD31" s="427">
        <v>0</v>
      </c>
      <c r="BE31" s="427">
        <v>0</v>
      </c>
      <c r="BF31" s="428">
        <f t="shared" ref="BF31:BF42" si="23">SUM(AZ31:BE31)</f>
        <v>0</v>
      </c>
      <c r="BG31" s="495" t="s">
        <v>52</v>
      </c>
      <c r="BH31" s="118" t="s">
        <v>53</v>
      </c>
      <c r="BI31" s="427">
        <v>10935.837</v>
      </c>
      <c r="BJ31" s="427">
        <v>2625.9229999999998</v>
      </c>
      <c r="BK31" s="427">
        <v>69123.521000000095</v>
      </c>
      <c r="BL31" s="427">
        <v>559586.78499999898</v>
      </c>
      <c r="BM31" s="427">
        <v>123239.522</v>
      </c>
      <c r="BN31" s="427">
        <v>0</v>
      </c>
      <c r="BO31" s="427">
        <v>765511.58800000104</v>
      </c>
      <c r="BP31" s="427">
        <v>2708.8389999999999</v>
      </c>
      <c r="BQ31" s="427">
        <v>426.32799999999997</v>
      </c>
      <c r="BR31" s="427">
        <v>28310.544000000002</v>
      </c>
      <c r="BS31" s="427">
        <v>131980.83499999999</v>
      </c>
      <c r="BT31" s="427">
        <v>31608.526000000002</v>
      </c>
      <c r="BU31" s="427">
        <v>0</v>
      </c>
      <c r="BV31" s="428">
        <v>195035.07199999999</v>
      </c>
    </row>
    <row r="32" spans="1:74" ht="16.899999999999999" customHeight="1">
      <c r="B32" s="493"/>
      <c r="C32" s="118" t="s">
        <v>54</v>
      </c>
      <c r="D32" s="425">
        <v>6863.768</v>
      </c>
      <c r="E32" s="425">
        <v>4453.3819999999996</v>
      </c>
      <c r="F32" s="425">
        <v>136456.671</v>
      </c>
      <c r="G32" s="425">
        <v>290896.50300000003</v>
      </c>
      <c r="H32" s="425">
        <v>312398.91100000101</v>
      </c>
      <c r="I32" s="425">
        <v>0</v>
      </c>
      <c r="J32" s="425">
        <v>751069.23499999999</v>
      </c>
      <c r="K32" s="425">
        <f t="shared" si="20"/>
        <v>6863.768</v>
      </c>
      <c r="L32" s="425">
        <f t="shared" si="20"/>
        <v>4453.3820000000005</v>
      </c>
      <c r="M32" s="425">
        <f t="shared" si="20"/>
        <v>136456.67099999991</v>
      </c>
      <c r="N32" s="425">
        <f t="shared" si="20"/>
        <v>290896.50300000003</v>
      </c>
      <c r="O32" s="425">
        <f t="shared" si="20"/>
        <v>312398.91099999996</v>
      </c>
      <c r="P32" s="425">
        <f t="shared" si="20"/>
        <v>0</v>
      </c>
      <c r="Q32" s="426">
        <f t="shared" si="20"/>
        <v>751069.23499999894</v>
      </c>
      <c r="R32" s="493"/>
      <c r="S32" s="118" t="s">
        <v>54</v>
      </c>
      <c r="T32" s="425">
        <v>627.62900000000002</v>
      </c>
      <c r="U32" s="425">
        <v>2978.3960000000002</v>
      </c>
      <c r="V32" s="425">
        <v>45528.275000000001</v>
      </c>
      <c r="W32" s="425">
        <v>105550.61199999999</v>
      </c>
      <c r="X32" s="425">
        <v>29492.698</v>
      </c>
      <c r="Y32" s="425">
        <v>0</v>
      </c>
      <c r="Z32" s="425">
        <v>184177.61</v>
      </c>
      <c r="AA32" s="425">
        <v>6236.1390000000001</v>
      </c>
      <c r="AB32" s="425">
        <v>1474.9860000000001</v>
      </c>
      <c r="AC32" s="425">
        <v>90928.395999999906</v>
      </c>
      <c r="AD32" s="425">
        <v>185345.891</v>
      </c>
      <c r="AE32" s="425">
        <v>282906.21299999999</v>
      </c>
      <c r="AF32" s="425">
        <v>0</v>
      </c>
      <c r="AG32" s="426">
        <v>566891.62499999895</v>
      </c>
      <c r="AH32" s="493"/>
      <c r="AI32" s="118" t="s">
        <v>54</v>
      </c>
      <c r="AJ32" s="425">
        <v>0</v>
      </c>
      <c r="AK32" s="425">
        <v>0</v>
      </c>
      <c r="AL32" s="425">
        <v>0</v>
      </c>
      <c r="AM32" s="425">
        <v>0</v>
      </c>
      <c r="AN32" s="425">
        <v>0</v>
      </c>
      <c r="AO32" s="425">
        <v>0</v>
      </c>
      <c r="AP32" s="425">
        <f t="shared" si="21"/>
        <v>0</v>
      </c>
      <c r="AQ32" s="425">
        <v>0</v>
      </c>
      <c r="AR32" s="425">
        <v>0</v>
      </c>
      <c r="AS32" s="425">
        <v>0</v>
      </c>
      <c r="AT32" s="425">
        <v>0</v>
      </c>
      <c r="AU32" s="425">
        <v>0</v>
      </c>
      <c r="AV32" s="425">
        <v>0</v>
      </c>
      <c r="AW32" s="426">
        <f t="shared" si="22"/>
        <v>0</v>
      </c>
      <c r="AX32" s="493"/>
      <c r="AY32" s="118" t="s">
        <v>54</v>
      </c>
      <c r="AZ32" s="425">
        <v>0</v>
      </c>
      <c r="BA32" s="425">
        <v>0</v>
      </c>
      <c r="BB32" s="425">
        <v>0</v>
      </c>
      <c r="BC32" s="425">
        <v>0</v>
      </c>
      <c r="BD32" s="425">
        <v>0</v>
      </c>
      <c r="BE32" s="425">
        <v>0</v>
      </c>
      <c r="BF32" s="426">
        <f t="shared" si="23"/>
        <v>0</v>
      </c>
      <c r="BG32" s="493"/>
      <c r="BH32" s="118" t="s">
        <v>54</v>
      </c>
      <c r="BI32" s="425">
        <v>613.45399999999995</v>
      </c>
      <c r="BJ32" s="425">
        <v>2971.2840000000001</v>
      </c>
      <c r="BK32" s="425">
        <v>40348.915000000001</v>
      </c>
      <c r="BL32" s="425">
        <v>94437.365999999907</v>
      </c>
      <c r="BM32" s="425">
        <v>24691.94</v>
      </c>
      <c r="BN32" s="425">
        <v>0</v>
      </c>
      <c r="BO32" s="425">
        <v>163062.959</v>
      </c>
      <c r="BP32" s="425">
        <v>0</v>
      </c>
      <c r="BQ32" s="425">
        <v>335.86799999999999</v>
      </c>
      <c r="BR32" s="425">
        <v>6639.58</v>
      </c>
      <c r="BS32" s="425">
        <v>5208.482</v>
      </c>
      <c r="BT32" s="425">
        <v>3171.6109999999999</v>
      </c>
      <c r="BU32" s="425">
        <v>0</v>
      </c>
      <c r="BV32" s="426">
        <v>15355.540999999999</v>
      </c>
    </row>
    <row r="33" spans="2:74" ht="16.899999999999999" customHeight="1">
      <c r="B33" s="493"/>
      <c r="C33" s="118" t="s">
        <v>55</v>
      </c>
      <c r="D33" s="425">
        <v>11156.753000000001</v>
      </c>
      <c r="E33" s="425">
        <v>1154.604</v>
      </c>
      <c r="F33" s="425">
        <v>74055.664000000004</v>
      </c>
      <c r="G33" s="425">
        <v>276798.842999999</v>
      </c>
      <c r="H33" s="425">
        <v>406848.29200000002</v>
      </c>
      <c r="I33" s="425">
        <v>0</v>
      </c>
      <c r="J33" s="425">
        <v>770014.15600000299</v>
      </c>
      <c r="K33" s="425">
        <f t="shared" si="20"/>
        <v>11156.753000000001</v>
      </c>
      <c r="L33" s="425">
        <f t="shared" si="20"/>
        <v>1154.604</v>
      </c>
      <c r="M33" s="425">
        <f t="shared" si="20"/>
        <v>74055.664000000004</v>
      </c>
      <c r="N33" s="425">
        <f t="shared" si="20"/>
        <v>276798.84299999999</v>
      </c>
      <c r="O33" s="425">
        <f t="shared" si="20"/>
        <v>406848.29200000002</v>
      </c>
      <c r="P33" s="425">
        <f t="shared" si="20"/>
        <v>0</v>
      </c>
      <c r="Q33" s="426">
        <f t="shared" si="20"/>
        <v>770014.15600000101</v>
      </c>
      <c r="R33" s="493"/>
      <c r="S33" s="118" t="s">
        <v>55</v>
      </c>
      <c r="T33" s="425">
        <v>1914.6880000000001</v>
      </c>
      <c r="U33" s="425">
        <v>847.19600000000003</v>
      </c>
      <c r="V33" s="425">
        <v>11859.972</v>
      </c>
      <c r="W33" s="425">
        <v>57470.040999999997</v>
      </c>
      <c r="X33" s="425">
        <v>11900.651</v>
      </c>
      <c r="Y33" s="425">
        <v>0</v>
      </c>
      <c r="Z33" s="425">
        <v>83992.547999999995</v>
      </c>
      <c r="AA33" s="425">
        <v>9242.0650000000005</v>
      </c>
      <c r="AB33" s="425">
        <v>307.40800000000002</v>
      </c>
      <c r="AC33" s="425">
        <v>62195.692000000003</v>
      </c>
      <c r="AD33" s="425">
        <v>219328.802</v>
      </c>
      <c r="AE33" s="425">
        <v>394947.641</v>
      </c>
      <c r="AF33" s="425">
        <v>0</v>
      </c>
      <c r="AG33" s="426">
        <v>686021.60800000106</v>
      </c>
      <c r="AH33" s="493"/>
      <c r="AI33" s="118" t="s">
        <v>55</v>
      </c>
      <c r="AJ33" s="425">
        <v>0</v>
      </c>
      <c r="AK33" s="425">
        <v>0</v>
      </c>
      <c r="AL33" s="425">
        <v>0</v>
      </c>
      <c r="AM33" s="425">
        <v>0</v>
      </c>
      <c r="AN33" s="425">
        <v>0</v>
      </c>
      <c r="AO33" s="425">
        <v>0</v>
      </c>
      <c r="AP33" s="425">
        <f t="shared" si="21"/>
        <v>0</v>
      </c>
      <c r="AQ33" s="425">
        <v>0</v>
      </c>
      <c r="AR33" s="425">
        <v>0</v>
      </c>
      <c r="AS33" s="425">
        <v>0</v>
      </c>
      <c r="AT33" s="425">
        <v>0</v>
      </c>
      <c r="AU33" s="425">
        <v>0</v>
      </c>
      <c r="AV33" s="425">
        <v>0</v>
      </c>
      <c r="AW33" s="426">
        <f t="shared" si="22"/>
        <v>0</v>
      </c>
      <c r="AX33" s="493"/>
      <c r="AY33" s="118" t="s">
        <v>55</v>
      </c>
      <c r="AZ33" s="425">
        <v>0</v>
      </c>
      <c r="BA33" s="425">
        <v>0</v>
      </c>
      <c r="BB33" s="425">
        <v>0</v>
      </c>
      <c r="BC33" s="425">
        <v>0</v>
      </c>
      <c r="BD33" s="425">
        <v>0</v>
      </c>
      <c r="BE33" s="425">
        <v>0</v>
      </c>
      <c r="BF33" s="426">
        <f t="shared" si="23"/>
        <v>0</v>
      </c>
      <c r="BG33" s="493"/>
      <c r="BH33" s="118" t="s">
        <v>55</v>
      </c>
      <c r="BI33" s="425">
        <v>0</v>
      </c>
      <c r="BJ33" s="425">
        <v>0</v>
      </c>
      <c r="BK33" s="425">
        <v>0</v>
      </c>
      <c r="BL33" s="425">
        <v>0</v>
      </c>
      <c r="BM33" s="425">
        <v>0</v>
      </c>
      <c r="BN33" s="425">
        <v>0</v>
      </c>
      <c r="BO33" s="425">
        <v>0</v>
      </c>
      <c r="BP33" s="425">
        <v>0</v>
      </c>
      <c r="BQ33" s="425">
        <v>0</v>
      </c>
      <c r="BR33" s="425">
        <v>0</v>
      </c>
      <c r="BS33" s="425">
        <v>0</v>
      </c>
      <c r="BT33" s="425">
        <v>0</v>
      </c>
      <c r="BU33" s="425">
        <v>0</v>
      </c>
      <c r="BV33" s="426">
        <v>0</v>
      </c>
    </row>
    <row r="34" spans="2:74" ht="16.899999999999999" customHeight="1">
      <c r="B34" s="494"/>
      <c r="C34" s="33" t="s">
        <v>34</v>
      </c>
      <c r="D34" s="423">
        <f t="shared" ref="D34:BU34" si="24">SUM(D31:D33)</f>
        <v>59511.501000000004</v>
      </c>
      <c r="E34" s="423">
        <f t="shared" si="24"/>
        <v>11864.637999999999</v>
      </c>
      <c r="F34" s="423">
        <f t="shared" si="24"/>
        <v>489083.397</v>
      </c>
      <c r="G34" s="423">
        <f t="shared" si="24"/>
        <v>1831070.838999999</v>
      </c>
      <c r="H34" s="423">
        <f t="shared" si="24"/>
        <v>1740986.0840000012</v>
      </c>
      <c r="I34" s="423">
        <f t="shared" si="24"/>
        <v>0</v>
      </c>
      <c r="J34" s="423">
        <f t="shared" ref="J34" si="25">SUM(D34:I34)</f>
        <v>4132516.4590000003</v>
      </c>
      <c r="K34" s="423">
        <f t="shared" si="24"/>
        <v>59511.500999999989</v>
      </c>
      <c r="L34" s="423">
        <f t="shared" si="24"/>
        <v>11864.637999999999</v>
      </c>
      <c r="M34" s="423">
        <f t="shared" si="24"/>
        <v>489083.39699999988</v>
      </c>
      <c r="N34" s="423">
        <f t="shared" si="24"/>
        <v>1831070.839000002</v>
      </c>
      <c r="O34" s="423">
        <f t="shared" si="24"/>
        <v>1740986.0839999998</v>
      </c>
      <c r="P34" s="423">
        <f t="shared" si="24"/>
        <v>0</v>
      </c>
      <c r="Q34" s="424">
        <f t="shared" ref="Q34" si="26">SUM(K34:P34)</f>
        <v>4132516.4590000017</v>
      </c>
      <c r="R34" s="494"/>
      <c r="S34" s="33" t="s">
        <v>34</v>
      </c>
      <c r="T34" s="423">
        <f t="shared" si="24"/>
        <v>24173.466</v>
      </c>
      <c r="U34" s="423">
        <f t="shared" si="24"/>
        <v>8759.3580000000002</v>
      </c>
      <c r="V34" s="423">
        <f t="shared" si="24"/>
        <v>157432.18600000002</v>
      </c>
      <c r="W34" s="423">
        <f t="shared" si="24"/>
        <v>832555.92100000195</v>
      </c>
      <c r="X34" s="423">
        <f t="shared" si="24"/>
        <v>210164.35</v>
      </c>
      <c r="Y34" s="423">
        <f t="shared" si="24"/>
        <v>0</v>
      </c>
      <c r="Z34" s="423">
        <f t="shared" ref="Z34" si="27">SUM(T34:Y34)</f>
        <v>1233085.2810000021</v>
      </c>
      <c r="AA34" s="423">
        <f t="shared" si="24"/>
        <v>35338.034999999996</v>
      </c>
      <c r="AB34" s="423">
        <f t="shared" si="24"/>
        <v>3105.28</v>
      </c>
      <c r="AC34" s="423">
        <f t="shared" si="24"/>
        <v>331651.21099999989</v>
      </c>
      <c r="AD34" s="423">
        <f t="shared" si="24"/>
        <v>998514.91799999995</v>
      </c>
      <c r="AE34" s="423">
        <f t="shared" si="24"/>
        <v>1530821.7339999999</v>
      </c>
      <c r="AF34" s="423">
        <f t="shared" si="24"/>
        <v>0</v>
      </c>
      <c r="AG34" s="424">
        <f t="shared" ref="AG34" si="28">SUM(AA34:AF34)</f>
        <v>2899431.1779999998</v>
      </c>
      <c r="AH34" s="494"/>
      <c r="AI34" s="33" t="s">
        <v>34</v>
      </c>
      <c r="AJ34" s="423">
        <f t="shared" si="24"/>
        <v>0</v>
      </c>
      <c r="AK34" s="423">
        <f t="shared" si="24"/>
        <v>0</v>
      </c>
      <c r="AL34" s="423">
        <f t="shared" si="24"/>
        <v>0</v>
      </c>
      <c r="AM34" s="423">
        <f t="shared" si="24"/>
        <v>0</v>
      </c>
      <c r="AN34" s="423">
        <f t="shared" si="24"/>
        <v>0</v>
      </c>
      <c r="AO34" s="423">
        <f t="shared" si="24"/>
        <v>0</v>
      </c>
      <c r="AP34" s="423">
        <f t="shared" si="21"/>
        <v>0</v>
      </c>
      <c r="AQ34" s="423">
        <f t="shared" si="24"/>
        <v>0</v>
      </c>
      <c r="AR34" s="423">
        <f t="shared" si="24"/>
        <v>0</v>
      </c>
      <c r="AS34" s="423">
        <f t="shared" si="24"/>
        <v>0</v>
      </c>
      <c r="AT34" s="423">
        <f t="shared" si="24"/>
        <v>0</v>
      </c>
      <c r="AU34" s="423">
        <f t="shared" si="24"/>
        <v>0</v>
      </c>
      <c r="AV34" s="423">
        <f t="shared" si="24"/>
        <v>0</v>
      </c>
      <c r="AW34" s="424">
        <f t="shared" si="22"/>
        <v>0</v>
      </c>
      <c r="AX34" s="494"/>
      <c r="AY34" s="33" t="s">
        <v>34</v>
      </c>
      <c r="AZ34" s="423">
        <f t="shared" ref="AZ34:BE34" si="29">SUM(AZ31:AZ33)</f>
        <v>0</v>
      </c>
      <c r="BA34" s="423">
        <f t="shared" si="29"/>
        <v>0</v>
      </c>
      <c r="BB34" s="423">
        <f t="shared" si="29"/>
        <v>0</v>
      </c>
      <c r="BC34" s="423">
        <f t="shared" si="29"/>
        <v>0</v>
      </c>
      <c r="BD34" s="423">
        <f t="shared" si="29"/>
        <v>0</v>
      </c>
      <c r="BE34" s="423">
        <f t="shared" si="29"/>
        <v>0</v>
      </c>
      <c r="BF34" s="424">
        <f t="shared" si="23"/>
        <v>0</v>
      </c>
      <c r="BG34" s="494"/>
      <c r="BH34" s="33" t="s">
        <v>34</v>
      </c>
      <c r="BI34" s="423">
        <f t="shared" si="24"/>
        <v>11549.290999999999</v>
      </c>
      <c r="BJ34" s="423">
        <f t="shared" si="24"/>
        <v>5597.2070000000003</v>
      </c>
      <c r="BK34" s="423">
        <f t="shared" si="24"/>
        <v>109472.4360000001</v>
      </c>
      <c r="BL34" s="423">
        <f t="shared" si="24"/>
        <v>654024.15099999891</v>
      </c>
      <c r="BM34" s="423">
        <f t="shared" si="24"/>
        <v>147931.462</v>
      </c>
      <c r="BN34" s="423">
        <f t="shared" si="24"/>
        <v>0</v>
      </c>
      <c r="BO34" s="423">
        <f t="shared" ref="BO34" si="30">SUM(BI34:BN34)</f>
        <v>928574.54699999909</v>
      </c>
      <c r="BP34" s="423">
        <f t="shared" si="24"/>
        <v>2708.8389999999999</v>
      </c>
      <c r="BQ34" s="423">
        <f t="shared" si="24"/>
        <v>762.19599999999991</v>
      </c>
      <c r="BR34" s="423">
        <f t="shared" si="24"/>
        <v>34950.124000000003</v>
      </c>
      <c r="BS34" s="423">
        <f t="shared" si="24"/>
        <v>137189.31699999998</v>
      </c>
      <c r="BT34" s="423">
        <f t="shared" si="24"/>
        <v>34780.137000000002</v>
      </c>
      <c r="BU34" s="423">
        <f t="shared" si="24"/>
        <v>0</v>
      </c>
      <c r="BV34" s="424">
        <f t="shared" ref="BV34" si="31">SUM(BP34:BU34)</f>
        <v>210390.61299999995</v>
      </c>
    </row>
    <row r="35" spans="2:74" ht="16.899999999999999" customHeight="1">
      <c r="B35" s="119" t="s">
        <v>56</v>
      </c>
      <c r="C35" s="28" t="s">
        <v>57</v>
      </c>
      <c r="D35" s="423">
        <v>14496.143</v>
      </c>
      <c r="E35" s="423">
        <v>3502.9870000000001</v>
      </c>
      <c r="F35" s="423">
        <v>156047.258</v>
      </c>
      <c r="G35" s="423">
        <v>463877.59</v>
      </c>
      <c r="H35" s="423">
        <v>843771.52899999905</v>
      </c>
      <c r="I35" s="423">
        <v>0</v>
      </c>
      <c r="J35" s="423">
        <v>1481695.507</v>
      </c>
      <c r="K35" s="423">
        <f t="shared" ref="K35:Q42" si="32">SUM(T35,AA35,AJ35,AQ35)</f>
        <v>14496.143</v>
      </c>
      <c r="L35" s="423">
        <f t="shared" si="32"/>
        <v>3502.9870000000001</v>
      </c>
      <c r="M35" s="423">
        <f t="shared" si="32"/>
        <v>156047.258</v>
      </c>
      <c r="N35" s="423">
        <f t="shared" si="32"/>
        <v>463877.59</v>
      </c>
      <c r="O35" s="423">
        <f t="shared" si="32"/>
        <v>843771.528999998</v>
      </c>
      <c r="P35" s="423">
        <f t="shared" si="32"/>
        <v>0</v>
      </c>
      <c r="Q35" s="424">
        <f t="shared" si="32"/>
        <v>1481695.5069999979</v>
      </c>
      <c r="R35" s="119" t="s">
        <v>56</v>
      </c>
      <c r="S35" s="28" t="s">
        <v>57</v>
      </c>
      <c r="T35" s="423">
        <v>4787.92</v>
      </c>
      <c r="U35" s="423">
        <v>2591.21</v>
      </c>
      <c r="V35" s="423">
        <v>46597.167999999998</v>
      </c>
      <c r="W35" s="423">
        <v>184019.848</v>
      </c>
      <c r="X35" s="423">
        <v>109364.55899999999</v>
      </c>
      <c r="Y35" s="423">
        <v>0</v>
      </c>
      <c r="Z35" s="423">
        <v>347360.70499999798</v>
      </c>
      <c r="AA35" s="423">
        <v>9708.223</v>
      </c>
      <c r="AB35" s="423">
        <v>911.77700000000004</v>
      </c>
      <c r="AC35" s="423">
        <v>109450.09</v>
      </c>
      <c r="AD35" s="423">
        <v>279857.74200000003</v>
      </c>
      <c r="AE35" s="423">
        <v>734406.96999999799</v>
      </c>
      <c r="AF35" s="423">
        <v>0</v>
      </c>
      <c r="AG35" s="424">
        <v>1134334.8019999999</v>
      </c>
      <c r="AH35" s="119" t="s">
        <v>56</v>
      </c>
      <c r="AI35" s="28" t="s">
        <v>57</v>
      </c>
      <c r="AJ35" s="423">
        <v>0</v>
      </c>
      <c r="AK35" s="423">
        <v>0</v>
      </c>
      <c r="AL35" s="423">
        <v>0</v>
      </c>
      <c r="AM35" s="423">
        <v>0</v>
      </c>
      <c r="AN35" s="423">
        <v>0</v>
      </c>
      <c r="AO35" s="423">
        <v>0</v>
      </c>
      <c r="AP35" s="423">
        <f t="shared" si="21"/>
        <v>0</v>
      </c>
      <c r="AQ35" s="423">
        <v>0</v>
      </c>
      <c r="AR35" s="423">
        <v>0</v>
      </c>
      <c r="AS35" s="423">
        <v>0</v>
      </c>
      <c r="AT35" s="423">
        <v>0</v>
      </c>
      <c r="AU35" s="423">
        <v>0</v>
      </c>
      <c r="AV35" s="423">
        <v>0</v>
      </c>
      <c r="AW35" s="424">
        <f t="shared" si="22"/>
        <v>0</v>
      </c>
      <c r="AX35" s="119" t="s">
        <v>56</v>
      </c>
      <c r="AY35" s="28" t="s">
        <v>57</v>
      </c>
      <c r="AZ35" s="423">
        <v>0</v>
      </c>
      <c r="BA35" s="423">
        <v>0</v>
      </c>
      <c r="BB35" s="423">
        <v>0</v>
      </c>
      <c r="BC35" s="423">
        <v>0</v>
      </c>
      <c r="BD35" s="423">
        <v>0</v>
      </c>
      <c r="BE35" s="423">
        <v>0</v>
      </c>
      <c r="BF35" s="424">
        <f t="shared" si="23"/>
        <v>0</v>
      </c>
      <c r="BG35" s="119" t="s">
        <v>56</v>
      </c>
      <c r="BH35" s="28" t="s">
        <v>57</v>
      </c>
      <c r="BI35" s="423">
        <v>0</v>
      </c>
      <c r="BJ35" s="423">
        <v>0</v>
      </c>
      <c r="BK35" s="423">
        <v>0</v>
      </c>
      <c r="BL35" s="423">
        <v>0</v>
      </c>
      <c r="BM35" s="423">
        <v>0</v>
      </c>
      <c r="BN35" s="423">
        <v>0</v>
      </c>
      <c r="BO35" s="423">
        <v>0</v>
      </c>
      <c r="BP35" s="423">
        <v>0</v>
      </c>
      <c r="BQ35" s="423">
        <v>0</v>
      </c>
      <c r="BR35" s="423">
        <v>0</v>
      </c>
      <c r="BS35" s="423">
        <v>0</v>
      </c>
      <c r="BT35" s="423">
        <v>0</v>
      </c>
      <c r="BU35" s="423">
        <v>0</v>
      </c>
      <c r="BV35" s="424">
        <v>0</v>
      </c>
    </row>
    <row r="36" spans="2:74" ht="16.899999999999999" customHeight="1">
      <c r="B36" s="77" t="s">
        <v>58</v>
      </c>
      <c r="C36" s="33" t="s">
        <v>59</v>
      </c>
      <c r="D36" s="423">
        <v>1684.347</v>
      </c>
      <c r="E36" s="423">
        <v>5816.7610000000004</v>
      </c>
      <c r="F36" s="423">
        <v>214792.17300000001</v>
      </c>
      <c r="G36" s="423">
        <v>328370.47799999901</v>
      </c>
      <c r="H36" s="423">
        <v>599467.67400000105</v>
      </c>
      <c r="I36" s="423">
        <v>0</v>
      </c>
      <c r="J36" s="423">
        <v>1150131.433</v>
      </c>
      <c r="K36" s="423">
        <f t="shared" si="32"/>
        <v>1684.3470000000002</v>
      </c>
      <c r="L36" s="423">
        <f t="shared" si="32"/>
        <v>5816.7610000000004</v>
      </c>
      <c r="M36" s="423">
        <f t="shared" si="32"/>
        <v>163800.5820000002</v>
      </c>
      <c r="N36" s="423">
        <f t="shared" si="32"/>
        <v>179410.72500000001</v>
      </c>
      <c r="O36" s="423">
        <f t="shared" si="32"/>
        <v>361895.80699999997</v>
      </c>
      <c r="P36" s="423">
        <f t="shared" si="32"/>
        <v>0</v>
      </c>
      <c r="Q36" s="424">
        <f t="shared" si="32"/>
        <v>712608.22199999902</v>
      </c>
      <c r="R36" s="77" t="s">
        <v>58</v>
      </c>
      <c r="S36" s="33" t="s">
        <v>59</v>
      </c>
      <c r="T36" s="423">
        <v>621.505</v>
      </c>
      <c r="U36" s="423">
        <v>5306.2370000000001</v>
      </c>
      <c r="V36" s="423">
        <v>75636.948000000106</v>
      </c>
      <c r="W36" s="423">
        <v>101037.255</v>
      </c>
      <c r="X36" s="423">
        <v>105576.814</v>
      </c>
      <c r="Y36" s="423">
        <v>0</v>
      </c>
      <c r="Z36" s="423">
        <v>288178.75900000002</v>
      </c>
      <c r="AA36" s="423">
        <v>1062.8420000000001</v>
      </c>
      <c r="AB36" s="423">
        <v>510.524</v>
      </c>
      <c r="AC36" s="423">
        <v>88163.634000000093</v>
      </c>
      <c r="AD36" s="423">
        <v>78373.47</v>
      </c>
      <c r="AE36" s="423">
        <v>256318.99299999999</v>
      </c>
      <c r="AF36" s="423">
        <v>0</v>
      </c>
      <c r="AG36" s="424">
        <v>424429.462999999</v>
      </c>
      <c r="AH36" s="77" t="s">
        <v>58</v>
      </c>
      <c r="AI36" s="33" t="s">
        <v>59</v>
      </c>
      <c r="AJ36" s="423">
        <v>0</v>
      </c>
      <c r="AK36" s="423">
        <v>0</v>
      </c>
      <c r="AL36" s="423">
        <v>0</v>
      </c>
      <c r="AM36" s="423">
        <v>0</v>
      </c>
      <c r="AN36" s="423">
        <v>0</v>
      </c>
      <c r="AO36" s="423">
        <v>0</v>
      </c>
      <c r="AP36" s="423">
        <f t="shared" si="21"/>
        <v>0</v>
      </c>
      <c r="AQ36" s="423">
        <v>0</v>
      </c>
      <c r="AR36" s="423">
        <v>0</v>
      </c>
      <c r="AS36" s="423">
        <v>0</v>
      </c>
      <c r="AT36" s="423">
        <v>0</v>
      </c>
      <c r="AU36" s="423">
        <v>0</v>
      </c>
      <c r="AV36" s="423">
        <v>0</v>
      </c>
      <c r="AW36" s="424">
        <f t="shared" si="22"/>
        <v>0</v>
      </c>
      <c r="AX36" s="77" t="s">
        <v>58</v>
      </c>
      <c r="AY36" s="33" t="s">
        <v>59</v>
      </c>
      <c r="AZ36" s="423">
        <v>0</v>
      </c>
      <c r="BA36" s="423">
        <v>0</v>
      </c>
      <c r="BB36" s="423">
        <v>50991.591</v>
      </c>
      <c r="BC36" s="423">
        <v>148959.753</v>
      </c>
      <c r="BD36" s="423">
        <v>237571.867</v>
      </c>
      <c r="BE36" s="423">
        <v>0</v>
      </c>
      <c r="BF36" s="424">
        <v>437523.21099999902</v>
      </c>
      <c r="BG36" s="77" t="s">
        <v>58</v>
      </c>
      <c r="BH36" s="33" t="s">
        <v>59</v>
      </c>
      <c r="BI36" s="423">
        <v>0</v>
      </c>
      <c r="BJ36" s="423">
        <v>0</v>
      </c>
      <c r="BK36" s="423">
        <v>0</v>
      </c>
      <c r="BL36" s="423">
        <v>0</v>
      </c>
      <c r="BM36" s="423">
        <v>0.11600000000000001</v>
      </c>
      <c r="BN36" s="423">
        <v>0</v>
      </c>
      <c r="BO36" s="423">
        <v>0.11600000000000001</v>
      </c>
      <c r="BP36" s="423">
        <v>0</v>
      </c>
      <c r="BQ36" s="423">
        <v>0</v>
      </c>
      <c r="BR36" s="423">
        <v>0</v>
      </c>
      <c r="BS36" s="423">
        <v>0</v>
      </c>
      <c r="BT36" s="423">
        <v>0</v>
      </c>
      <c r="BU36" s="423">
        <v>0</v>
      </c>
      <c r="BV36" s="424">
        <v>0</v>
      </c>
    </row>
    <row r="37" spans="2:74" ht="16.899999999999999" customHeight="1">
      <c r="B37" s="77" t="s">
        <v>150</v>
      </c>
      <c r="C37" s="56" t="s">
        <v>61</v>
      </c>
      <c r="D37" s="423">
        <v>24317.285</v>
      </c>
      <c r="E37" s="423">
        <v>4112.2569999999996</v>
      </c>
      <c r="F37" s="423">
        <v>312651.89500000002</v>
      </c>
      <c r="G37" s="423">
        <v>961659.17100000102</v>
      </c>
      <c r="H37" s="423">
        <v>1267959.5699999901</v>
      </c>
      <c r="I37" s="423">
        <v>0</v>
      </c>
      <c r="J37" s="423">
        <v>2570700.1779999901</v>
      </c>
      <c r="K37" s="423">
        <f t="shared" si="32"/>
        <v>24317.285</v>
      </c>
      <c r="L37" s="423">
        <f t="shared" si="32"/>
        <v>3979.37</v>
      </c>
      <c r="M37" s="423">
        <f t="shared" si="32"/>
        <v>261977.73200000002</v>
      </c>
      <c r="N37" s="423">
        <f t="shared" si="32"/>
        <v>834625.32600000198</v>
      </c>
      <c r="O37" s="423">
        <f t="shared" si="32"/>
        <v>1059111.548</v>
      </c>
      <c r="P37" s="423">
        <f t="shared" si="32"/>
        <v>0</v>
      </c>
      <c r="Q37" s="424">
        <f t="shared" si="32"/>
        <v>2184011.2610000009</v>
      </c>
      <c r="R37" s="77" t="s">
        <v>150</v>
      </c>
      <c r="S37" s="56" t="s">
        <v>61</v>
      </c>
      <c r="T37" s="423">
        <v>4101.8779999999997</v>
      </c>
      <c r="U37" s="423">
        <v>2443.8690000000001</v>
      </c>
      <c r="V37" s="423">
        <v>79447.069000000003</v>
      </c>
      <c r="W37" s="423">
        <v>236686.37800000099</v>
      </c>
      <c r="X37" s="423">
        <v>53638.724999999999</v>
      </c>
      <c r="Y37" s="423">
        <v>0</v>
      </c>
      <c r="Z37" s="423">
        <v>376317.91900000098</v>
      </c>
      <c r="AA37" s="423">
        <v>20215.406999999999</v>
      </c>
      <c r="AB37" s="423">
        <v>1535.501</v>
      </c>
      <c r="AC37" s="423">
        <v>182530.663</v>
      </c>
      <c r="AD37" s="423">
        <v>597938.94800000102</v>
      </c>
      <c r="AE37" s="423">
        <v>1005472.823</v>
      </c>
      <c r="AF37" s="423">
        <v>0</v>
      </c>
      <c r="AG37" s="424">
        <v>1807693.3419999999</v>
      </c>
      <c r="AH37" s="77" t="s">
        <v>150</v>
      </c>
      <c r="AI37" s="56" t="s">
        <v>61</v>
      </c>
      <c r="AJ37" s="423">
        <v>0</v>
      </c>
      <c r="AK37" s="423">
        <v>0</v>
      </c>
      <c r="AL37" s="423">
        <v>0</v>
      </c>
      <c r="AM37" s="423">
        <v>0</v>
      </c>
      <c r="AN37" s="423">
        <v>0</v>
      </c>
      <c r="AO37" s="423">
        <v>0</v>
      </c>
      <c r="AP37" s="423">
        <f t="shared" si="21"/>
        <v>0</v>
      </c>
      <c r="AQ37" s="423">
        <v>0</v>
      </c>
      <c r="AR37" s="423">
        <v>0</v>
      </c>
      <c r="AS37" s="423">
        <v>0</v>
      </c>
      <c r="AT37" s="423">
        <v>0</v>
      </c>
      <c r="AU37" s="423">
        <v>0</v>
      </c>
      <c r="AV37" s="423">
        <v>0</v>
      </c>
      <c r="AW37" s="424">
        <f t="shared" si="22"/>
        <v>0</v>
      </c>
      <c r="AX37" s="77" t="s">
        <v>150</v>
      </c>
      <c r="AY37" s="56" t="s">
        <v>61</v>
      </c>
      <c r="AZ37" s="423">
        <v>0</v>
      </c>
      <c r="BA37" s="423">
        <v>0</v>
      </c>
      <c r="BB37" s="423">
        <v>0</v>
      </c>
      <c r="BC37" s="423">
        <v>0</v>
      </c>
      <c r="BD37" s="423">
        <v>0</v>
      </c>
      <c r="BE37" s="423">
        <v>0</v>
      </c>
      <c r="BF37" s="424">
        <f t="shared" si="23"/>
        <v>0</v>
      </c>
      <c r="BG37" s="77" t="s">
        <v>150</v>
      </c>
      <c r="BH37" s="56" t="s">
        <v>61</v>
      </c>
      <c r="BI37" s="423">
        <v>0</v>
      </c>
      <c r="BJ37" s="423">
        <v>0</v>
      </c>
      <c r="BK37" s="423">
        <v>0</v>
      </c>
      <c r="BL37" s="423">
        <v>0</v>
      </c>
      <c r="BM37" s="423">
        <v>0</v>
      </c>
      <c r="BN37" s="423">
        <v>0</v>
      </c>
      <c r="BO37" s="423">
        <v>0</v>
      </c>
      <c r="BP37" s="423">
        <v>0</v>
      </c>
      <c r="BQ37" s="423">
        <v>0</v>
      </c>
      <c r="BR37" s="423">
        <v>0</v>
      </c>
      <c r="BS37" s="423">
        <v>0</v>
      </c>
      <c r="BT37" s="423">
        <v>0</v>
      </c>
      <c r="BU37" s="423">
        <v>0</v>
      </c>
      <c r="BV37" s="424">
        <v>0</v>
      </c>
    </row>
    <row r="38" spans="2:74" ht="16.899999999999999" customHeight="1">
      <c r="B38" s="77" t="s">
        <v>62</v>
      </c>
      <c r="C38" s="56" t="s">
        <v>151</v>
      </c>
      <c r="D38" s="423">
        <f t="shared" ref="D38:J38" si="33">SUM(K38,AZ38)</f>
        <v>0</v>
      </c>
      <c r="E38" s="423">
        <f t="shared" si="33"/>
        <v>132.887</v>
      </c>
      <c r="F38" s="423">
        <f t="shared" si="33"/>
        <v>50674.163</v>
      </c>
      <c r="G38" s="423">
        <f t="shared" si="33"/>
        <v>127033.845</v>
      </c>
      <c r="H38" s="423">
        <f t="shared" si="33"/>
        <v>208848.022</v>
      </c>
      <c r="I38" s="423">
        <f t="shared" si="33"/>
        <v>0</v>
      </c>
      <c r="J38" s="423">
        <f t="shared" si="33"/>
        <v>386688.91700000002</v>
      </c>
      <c r="K38" s="423">
        <f t="shared" si="32"/>
        <v>0</v>
      </c>
      <c r="L38" s="423">
        <f t="shared" si="32"/>
        <v>132.887</v>
      </c>
      <c r="M38" s="423">
        <f t="shared" si="32"/>
        <v>50674.163</v>
      </c>
      <c r="N38" s="423">
        <f t="shared" si="32"/>
        <v>127033.845</v>
      </c>
      <c r="O38" s="423">
        <f t="shared" si="32"/>
        <v>208848.022</v>
      </c>
      <c r="P38" s="423">
        <f t="shared" si="32"/>
        <v>0</v>
      </c>
      <c r="Q38" s="424">
        <f t="shared" si="32"/>
        <v>386688.91700000002</v>
      </c>
      <c r="R38" s="77" t="s">
        <v>62</v>
      </c>
      <c r="S38" s="56" t="s">
        <v>151</v>
      </c>
      <c r="T38" s="423">
        <v>0</v>
      </c>
      <c r="U38" s="423">
        <v>0</v>
      </c>
      <c r="V38" s="423">
        <v>0</v>
      </c>
      <c r="W38" s="423">
        <v>0</v>
      </c>
      <c r="X38" s="423">
        <v>0</v>
      </c>
      <c r="Y38" s="423">
        <v>0</v>
      </c>
      <c r="Z38" s="423">
        <v>0</v>
      </c>
      <c r="AA38" s="423">
        <v>0</v>
      </c>
      <c r="AB38" s="423">
        <v>0</v>
      </c>
      <c r="AC38" s="423">
        <v>0</v>
      </c>
      <c r="AD38" s="423">
        <v>0</v>
      </c>
      <c r="AE38" s="423">
        <v>0</v>
      </c>
      <c r="AF38" s="423">
        <v>0</v>
      </c>
      <c r="AG38" s="424">
        <v>0</v>
      </c>
      <c r="AH38" s="77" t="s">
        <v>62</v>
      </c>
      <c r="AI38" s="56" t="s">
        <v>151</v>
      </c>
      <c r="AJ38" s="423">
        <v>0</v>
      </c>
      <c r="AK38" s="423">
        <v>0</v>
      </c>
      <c r="AL38" s="423">
        <v>0</v>
      </c>
      <c r="AM38" s="423">
        <v>0</v>
      </c>
      <c r="AN38" s="423">
        <v>0</v>
      </c>
      <c r="AO38" s="423">
        <v>0</v>
      </c>
      <c r="AP38" s="423">
        <v>0</v>
      </c>
      <c r="AQ38" s="423">
        <v>0</v>
      </c>
      <c r="AR38" s="423">
        <v>132.887</v>
      </c>
      <c r="AS38" s="423">
        <v>50674.163</v>
      </c>
      <c r="AT38" s="423">
        <v>127033.845</v>
      </c>
      <c r="AU38" s="423">
        <v>208848.022</v>
      </c>
      <c r="AV38" s="423">
        <v>0</v>
      </c>
      <c r="AW38" s="424">
        <v>386688.91700000002</v>
      </c>
      <c r="AX38" s="77" t="s">
        <v>62</v>
      </c>
      <c r="AY38" s="56" t="s">
        <v>151</v>
      </c>
      <c r="AZ38" s="423">
        <v>0</v>
      </c>
      <c r="BA38" s="423">
        <v>0</v>
      </c>
      <c r="BB38" s="423">
        <v>0</v>
      </c>
      <c r="BC38" s="423">
        <v>0</v>
      </c>
      <c r="BD38" s="423">
        <v>0</v>
      </c>
      <c r="BE38" s="423">
        <v>0</v>
      </c>
      <c r="BF38" s="424">
        <f t="shared" si="23"/>
        <v>0</v>
      </c>
      <c r="BG38" s="77" t="s">
        <v>62</v>
      </c>
      <c r="BH38" s="56" t="s">
        <v>151</v>
      </c>
      <c r="BI38" s="423">
        <v>0</v>
      </c>
      <c r="BJ38" s="423">
        <v>0</v>
      </c>
      <c r="BK38" s="423">
        <v>0</v>
      </c>
      <c r="BL38" s="423">
        <v>0</v>
      </c>
      <c r="BM38" s="423">
        <v>0</v>
      </c>
      <c r="BN38" s="423">
        <v>0</v>
      </c>
      <c r="BO38" s="423">
        <v>0</v>
      </c>
      <c r="BP38" s="423">
        <v>0</v>
      </c>
      <c r="BQ38" s="423">
        <v>0</v>
      </c>
      <c r="BR38" s="423">
        <v>0</v>
      </c>
      <c r="BS38" s="423">
        <v>0</v>
      </c>
      <c r="BT38" s="423">
        <v>0</v>
      </c>
      <c r="BU38" s="423">
        <v>0</v>
      </c>
      <c r="BV38" s="424">
        <v>0</v>
      </c>
    </row>
    <row r="39" spans="2:74" ht="16.899999999999999" customHeight="1">
      <c r="B39" s="496" t="s">
        <v>64</v>
      </c>
      <c r="C39" s="118" t="s">
        <v>65</v>
      </c>
      <c r="D39" s="425">
        <v>28243.285</v>
      </c>
      <c r="E39" s="425">
        <v>8047.2780000000002</v>
      </c>
      <c r="F39" s="425">
        <v>172813.37100000001</v>
      </c>
      <c r="G39" s="425">
        <v>346108.13899999898</v>
      </c>
      <c r="H39" s="425">
        <v>840169.23200000299</v>
      </c>
      <c r="I39" s="425">
        <v>0</v>
      </c>
      <c r="J39" s="425">
        <v>1395381.3049999999</v>
      </c>
      <c r="K39" s="425">
        <f t="shared" si="32"/>
        <v>28243.285</v>
      </c>
      <c r="L39" s="425">
        <f t="shared" si="32"/>
        <v>8047.2780000000002</v>
      </c>
      <c r="M39" s="425">
        <f t="shared" si="32"/>
        <v>172813.37099999998</v>
      </c>
      <c r="N39" s="425">
        <f t="shared" si="32"/>
        <v>346108.13900000002</v>
      </c>
      <c r="O39" s="425">
        <f t="shared" si="32"/>
        <v>840169.23200000101</v>
      </c>
      <c r="P39" s="425">
        <f t="shared" si="32"/>
        <v>0</v>
      </c>
      <c r="Q39" s="426">
        <f t="shared" si="32"/>
        <v>1395381.304999999</v>
      </c>
      <c r="R39" s="496" t="s">
        <v>64</v>
      </c>
      <c r="S39" s="118" t="s">
        <v>65</v>
      </c>
      <c r="T39" s="425">
        <v>4905.107</v>
      </c>
      <c r="U39" s="425">
        <v>4237.8580000000002</v>
      </c>
      <c r="V39" s="425">
        <v>39616.133999999998</v>
      </c>
      <c r="W39" s="425">
        <v>151417.24900000001</v>
      </c>
      <c r="X39" s="425">
        <v>96726.937000000005</v>
      </c>
      <c r="Y39" s="425">
        <v>0</v>
      </c>
      <c r="Z39" s="425">
        <v>296903.28499999898</v>
      </c>
      <c r="AA39" s="425">
        <v>23338.178</v>
      </c>
      <c r="AB39" s="425">
        <v>3809.42</v>
      </c>
      <c r="AC39" s="425">
        <v>133197.23699999999</v>
      </c>
      <c r="AD39" s="425">
        <v>194690.89</v>
      </c>
      <c r="AE39" s="425">
        <v>743442.29500000097</v>
      </c>
      <c r="AF39" s="425">
        <v>0</v>
      </c>
      <c r="AG39" s="426">
        <v>1098478.02</v>
      </c>
      <c r="AH39" s="496" t="s">
        <v>64</v>
      </c>
      <c r="AI39" s="118" t="s">
        <v>65</v>
      </c>
      <c r="AJ39" s="425">
        <v>0</v>
      </c>
      <c r="AK39" s="425">
        <v>0</v>
      </c>
      <c r="AL39" s="425">
        <v>0</v>
      </c>
      <c r="AM39" s="425">
        <v>0</v>
      </c>
      <c r="AN39" s="425">
        <v>0</v>
      </c>
      <c r="AO39" s="425">
        <v>0</v>
      </c>
      <c r="AP39" s="425">
        <f t="shared" si="21"/>
        <v>0</v>
      </c>
      <c r="AQ39" s="425">
        <v>0</v>
      </c>
      <c r="AR39" s="425">
        <v>0</v>
      </c>
      <c r="AS39" s="425">
        <v>0</v>
      </c>
      <c r="AT39" s="425">
        <v>0</v>
      </c>
      <c r="AU39" s="425">
        <v>0</v>
      </c>
      <c r="AV39" s="425">
        <v>0</v>
      </c>
      <c r="AW39" s="426">
        <f t="shared" si="22"/>
        <v>0</v>
      </c>
      <c r="AX39" s="496" t="s">
        <v>64</v>
      </c>
      <c r="AY39" s="118" t="s">
        <v>65</v>
      </c>
      <c r="AZ39" s="425">
        <v>0</v>
      </c>
      <c r="BA39" s="425">
        <v>0</v>
      </c>
      <c r="BB39" s="425">
        <v>0</v>
      </c>
      <c r="BC39" s="425">
        <v>0</v>
      </c>
      <c r="BD39" s="425">
        <v>0</v>
      </c>
      <c r="BE39" s="425">
        <v>0</v>
      </c>
      <c r="BF39" s="426">
        <f t="shared" si="23"/>
        <v>0</v>
      </c>
      <c r="BG39" s="496" t="s">
        <v>64</v>
      </c>
      <c r="BH39" s="118" t="s">
        <v>65</v>
      </c>
      <c r="BI39" s="425">
        <v>3162.7849999999999</v>
      </c>
      <c r="BJ39" s="425">
        <v>4057.7809999999999</v>
      </c>
      <c r="BK39" s="425">
        <v>33997.24</v>
      </c>
      <c r="BL39" s="425">
        <v>138365.40900000001</v>
      </c>
      <c r="BM39" s="425">
        <v>80801.896999999997</v>
      </c>
      <c r="BN39" s="425">
        <v>0</v>
      </c>
      <c r="BO39" s="425">
        <v>260385.111999999</v>
      </c>
      <c r="BP39" s="425">
        <v>0</v>
      </c>
      <c r="BQ39" s="425">
        <v>21.513999999999999</v>
      </c>
      <c r="BR39" s="425">
        <v>11592.949000000001</v>
      </c>
      <c r="BS39" s="425">
        <v>17255.312999999998</v>
      </c>
      <c r="BT39" s="425">
        <v>13459.227999999999</v>
      </c>
      <c r="BU39" s="425">
        <v>0</v>
      </c>
      <c r="BV39" s="426">
        <v>42329.004000000001</v>
      </c>
    </row>
    <row r="40" spans="2:74" ht="16.899999999999999" customHeight="1">
      <c r="B40" s="497"/>
      <c r="C40" s="118" t="s">
        <v>66</v>
      </c>
      <c r="D40" s="425">
        <v>12899.583000000001</v>
      </c>
      <c r="E40" s="425">
        <v>430.47</v>
      </c>
      <c r="F40" s="425">
        <v>69374.900999999998</v>
      </c>
      <c r="G40" s="425">
        <v>158143.253</v>
      </c>
      <c r="H40" s="425">
        <v>358215.25</v>
      </c>
      <c r="I40" s="425">
        <v>0</v>
      </c>
      <c r="J40" s="425">
        <v>599063.45699999901</v>
      </c>
      <c r="K40" s="425">
        <f t="shared" si="32"/>
        <v>12899.582999999999</v>
      </c>
      <c r="L40" s="425">
        <f t="shared" si="32"/>
        <v>430.46999999999997</v>
      </c>
      <c r="M40" s="425">
        <f t="shared" si="32"/>
        <v>69374.900999999998</v>
      </c>
      <c r="N40" s="425">
        <f t="shared" si="32"/>
        <v>158143.253</v>
      </c>
      <c r="O40" s="425">
        <f t="shared" si="32"/>
        <v>358215.25000000105</v>
      </c>
      <c r="P40" s="425">
        <f t="shared" si="32"/>
        <v>0</v>
      </c>
      <c r="Q40" s="426">
        <f t="shared" si="32"/>
        <v>599063.45700000005</v>
      </c>
      <c r="R40" s="497"/>
      <c r="S40" s="118" t="s">
        <v>66</v>
      </c>
      <c r="T40" s="425">
        <v>1363.4259999999999</v>
      </c>
      <c r="U40" s="425">
        <v>316.33699999999999</v>
      </c>
      <c r="V40" s="425">
        <v>15591.127</v>
      </c>
      <c r="W40" s="425">
        <v>36640.283000000003</v>
      </c>
      <c r="X40" s="425">
        <v>10254.367</v>
      </c>
      <c r="Y40" s="425">
        <v>0</v>
      </c>
      <c r="Z40" s="425">
        <v>64165.54</v>
      </c>
      <c r="AA40" s="425">
        <v>11536.156999999999</v>
      </c>
      <c r="AB40" s="425">
        <v>114.133</v>
      </c>
      <c r="AC40" s="425">
        <v>53783.773999999998</v>
      </c>
      <c r="AD40" s="425">
        <v>121502.97</v>
      </c>
      <c r="AE40" s="425">
        <v>347960.88300000102</v>
      </c>
      <c r="AF40" s="425">
        <v>0</v>
      </c>
      <c r="AG40" s="426">
        <v>534897.91700000002</v>
      </c>
      <c r="AH40" s="497"/>
      <c r="AI40" s="118" t="s">
        <v>66</v>
      </c>
      <c r="AJ40" s="425">
        <v>0</v>
      </c>
      <c r="AK40" s="425">
        <v>0</v>
      </c>
      <c r="AL40" s="425">
        <v>0</v>
      </c>
      <c r="AM40" s="425">
        <v>0</v>
      </c>
      <c r="AN40" s="425">
        <v>0</v>
      </c>
      <c r="AO40" s="425">
        <v>0</v>
      </c>
      <c r="AP40" s="425">
        <f t="shared" si="21"/>
        <v>0</v>
      </c>
      <c r="AQ40" s="425">
        <v>0</v>
      </c>
      <c r="AR40" s="425">
        <v>0</v>
      </c>
      <c r="AS40" s="425">
        <v>0</v>
      </c>
      <c r="AT40" s="425">
        <v>0</v>
      </c>
      <c r="AU40" s="425">
        <v>0</v>
      </c>
      <c r="AV40" s="425">
        <v>0</v>
      </c>
      <c r="AW40" s="426">
        <f t="shared" si="22"/>
        <v>0</v>
      </c>
      <c r="AX40" s="497"/>
      <c r="AY40" s="118" t="s">
        <v>66</v>
      </c>
      <c r="AZ40" s="425">
        <v>0</v>
      </c>
      <c r="BA40" s="425">
        <v>0</v>
      </c>
      <c r="BB40" s="425">
        <v>0</v>
      </c>
      <c r="BC40" s="425">
        <v>0</v>
      </c>
      <c r="BD40" s="425">
        <v>0</v>
      </c>
      <c r="BE40" s="425">
        <v>0</v>
      </c>
      <c r="BF40" s="426">
        <f t="shared" si="23"/>
        <v>0</v>
      </c>
      <c r="BG40" s="497"/>
      <c r="BH40" s="118" t="s">
        <v>66</v>
      </c>
      <c r="BI40" s="425">
        <v>0</v>
      </c>
      <c r="BJ40" s="425">
        <v>0</v>
      </c>
      <c r="BK40" s="425">
        <v>0</v>
      </c>
      <c r="BL40" s="425">
        <v>0</v>
      </c>
      <c r="BM40" s="425">
        <v>8.8979999999999997</v>
      </c>
      <c r="BN40" s="425">
        <v>0</v>
      </c>
      <c r="BO40" s="425">
        <v>8.8979999999999997</v>
      </c>
      <c r="BP40" s="425">
        <v>0</v>
      </c>
      <c r="BQ40" s="425">
        <v>0</v>
      </c>
      <c r="BR40" s="425">
        <v>0</v>
      </c>
      <c r="BS40" s="425">
        <v>0</v>
      </c>
      <c r="BT40" s="425">
        <v>0</v>
      </c>
      <c r="BU40" s="425">
        <v>0</v>
      </c>
      <c r="BV40" s="426">
        <v>0</v>
      </c>
    </row>
    <row r="41" spans="2:74" ht="16.899999999999999" customHeight="1">
      <c r="B41" s="497"/>
      <c r="C41" s="118" t="s">
        <v>67</v>
      </c>
      <c r="D41" s="425">
        <v>9794.3629999999994</v>
      </c>
      <c r="E41" s="425">
        <v>312.63600000000002</v>
      </c>
      <c r="F41" s="425">
        <v>55959.553</v>
      </c>
      <c r="G41" s="425">
        <v>135196.05799999999</v>
      </c>
      <c r="H41" s="425">
        <v>268141.33299999998</v>
      </c>
      <c r="I41" s="425">
        <v>0</v>
      </c>
      <c r="J41" s="425">
        <v>469403.94299999898</v>
      </c>
      <c r="K41" s="425">
        <f t="shared" si="32"/>
        <v>9794.3629999999994</v>
      </c>
      <c r="L41" s="425">
        <f t="shared" si="32"/>
        <v>312.63599999999997</v>
      </c>
      <c r="M41" s="425">
        <f t="shared" si="32"/>
        <v>55959.553</v>
      </c>
      <c r="N41" s="425">
        <f t="shared" si="32"/>
        <v>135196.05799999999</v>
      </c>
      <c r="O41" s="425">
        <f t="shared" si="32"/>
        <v>268141.33299999998</v>
      </c>
      <c r="P41" s="425">
        <f t="shared" si="32"/>
        <v>0</v>
      </c>
      <c r="Q41" s="426">
        <f t="shared" si="32"/>
        <v>469403.94299999892</v>
      </c>
      <c r="R41" s="497"/>
      <c r="S41" s="118" t="s">
        <v>67</v>
      </c>
      <c r="T41" s="425">
        <v>1828.5139999999999</v>
      </c>
      <c r="U41" s="425">
        <v>178.70599999999999</v>
      </c>
      <c r="V41" s="425">
        <v>13775.665999999999</v>
      </c>
      <c r="W41" s="425">
        <v>41413.237000000001</v>
      </c>
      <c r="X41" s="425">
        <v>31503.565999999999</v>
      </c>
      <c r="Y41" s="425">
        <v>0</v>
      </c>
      <c r="Z41" s="425">
        <v>88699.688999999897</v>
      </c>
      <c r="AA41" s="425">
        <v>7965.8490000000002</v>
      </c>
      <c r="AB41" s="425">
        <v>133.93</v>
      </c>
      <c r="AC41" s="425">
        <v>42183.887000000002</v>
      </c>
      <c r="AD41" s="425">
        <v>93782.820999999996</v>
      </c>
      <c r="AE41" s="425">
        <v>236637.76699999999</v>
      </c>
      <c r="AF41" s="425">
        <v>0</v>
      </c>
      <c r="AG41" s="426">
        <v>380704.25399999903</v>
      </c>
      <c r="AH41" s="497"/>
      <c r="AI41" s="118" t="s">
        <v>67</v>
      </c>
      <c r="AJ41" s="425">
        <v>0</v>
      </c>
      <c r="AK41" s="425">
        <v>0</v>
      </c>
      <c r="AL41" s="425">
        <v>0</v>
      </c>
      <c r="AM41" s="425">
        <v>0</v>
      </c>
      <c r="AN41" s="425">
        <v>0</v>
      </c>
      <c r="AO41" s="425">
        <v>0</v>
      </c>
      <c r="AP41" s="425">
        <f t="shared" si="21"/>
        <v>0</v>
      </c>
      <c r="AQ41" s="425">
        <v>0</v>
      </c>
      <c r="AR41" s="425">
        <v>0</v>
      </c>
      <c r="AS41" s="425">
        <v>0</v>
      </c>
      <c r="AT41" s="425">
        <v>0</v>
      </c>
      <c r="AU41" s="425">
        <v>0</v>
      </c>
      <c r="AV41" s="425">
        <v>0</v>
      </c>
      <c r="AW41" s="426">
        <f t="shared" si="22"/>
        <v>0</v>
      </c>
      <c r="AX41" s="497"/>
      <c r="AY41" s="118" t="s">
        <v>67</v>
      </c>
      <c r="AZ41" s="425">
        <v>0</v>
      </c>
      <c r="BA41" s="425">
        <v>0</v>
      </c>
      <c r="BB41" s="425">
        <v>0</v>
      </c>
      <c r="BC41" s="425">
        <v>0</v>
      </c>
      <c r="BD41" s="425">
        <v>0</v>
      </c>
      <c r="BE41" s="425">
        <v>0</v>
      </c>
      <c r="BF41" s="426">
        <f t="shared" si="23"/>
        <v>0</v>
      </c>
      <c r="BG41" s="497"/>
      <c r="BH41" s="118" t="s">
        <v>67</v>
      </c>
      <c r="BI41" s="425">
        <v>0</v>
      </c>
      <c r="BJ41" s="425">
        <v>0</v>
      </c>
      <c r="BK41" s="425">
        <v>0</v>
      </c>
      <c r="BL41" s="425">
        <v>0</v>
      </c>
      <c r="BM41" s="425">
        <v>0</v>
      </c>
      <c r="BN41" s="425">
        <v>0</v>
      </c>
      <c r="BO41" s="425">
        <v>0</v>
      </c>
      <c r="BP41" s="425">
        <v>0</v>
      </c>
      <c r="BQ41" s="425">
        <v>0</v>
      </c>
      <c r="BR41" s="425">
        <v>0</v>
      </c>
      <c r="BS41" s="425">
        <v>0</v>
      </c>
      <c r="BT41" s="425">
        <v>0</v>
      </c>
      <c r="BU41" s="425">
        <v>0</v>
      </c>
      <c r="BV41" s="426">
        <v>0</v>
      </c>
    </row>
    <row r="42" spans="2:74" ht="16.899999999999999" customHeight="1">
      <c r="B42" s="497"/>
      <c r="C42" s="118" t="s">
        <v>68</v>
      </c>
      <c r="D42" s="431">
        <v>2668.1779999999999</v>
      </c>
      <c r="E42" s="431">
        <v>2433.89</v>
      </c>
      <c r="F42" s="431">
        <v>93909.167000000001</v>
      </c>
      <c r="G42" s="431">
        <v>272007.58</v>
      </c>
      <c r="H42" s="431">
        <v>360892.41300000099</v>
      </c>
      <c r="I42" s="431">
        <v>0</v>
      </c>
      <c r="J42" s="431">
        <v>731911.22800000105</v>
      </c>
      <c r="K42" s="431">
        <f t="shared" si="32"/>
        <v>2668.1779999999999</v>
      </c>
      <c r="L42" s="431">
        <f t="shared" si="32"/>
        <v>2433.89</v>
      </c>
      <c r="M42" s="431">
        <f t="shared" si="32"/>
        <v>93909.167000000001</v>
      </c>
      <c r="N42" s="431">
        <f t="shared" si="32"/>
        <v>272007.58</v>
      </c>
      <c r="O42" s="431">
        <f t="shared" si="32"/>
        <v>360892.41300000099</v>
      </c>
      <c r="P42" s="431">
        <f t="shared" si="32"/>
        <v>0</v>
      </c>
      <c r="Q42" s="432">
        <f t="shared" si="32"/>
        <v>731911.22800000093</v>
      </c>
      <c r="R42" s="497"/>
      <c r="S42" s="118" t="s">
        <v>68</v>
      </c>
      <c r="T42" s="431">
        <v>1009.079</v>
      </c>
      <c r="U42" s="431">
        <v>61.070999999999998</v>
      </c>
      <c r="V42" s="431">
        <v>9084.0990000000002</v>
      </c>
      <c r="W42" s="431">
        <v>17844.204000000002</v>
      </c>
      <c r="X42" s="431">
        <v>10244.870000000001</v>
      </c>
      <c r="Y42" s="431">
        <v>0</v>
      </c>
      <c r="Z42" s="431">
        <v>38243.322999999997</v>
      </c>
      <c r="AA42" s="431">
        <v>1659.0989999999999</v>
      </c>
      <c r="AB42" s="431">
        <v>2372.819</v>
      </c>
      <c r="AC42" s="431">
        <v>84825.067999999999</v>
      </c>
      <c r="AD42" s="431">
        <v>254163.37599999999</v>
      </c>
      <c r="AE42" s="431">
        <v>350647.54300000099</v>
      </c>
      <c r="AF42" s="431">
        <v>0</v>
      </c>
      <c r="AG42" s="432">
        <v>693667.90500000096</v>
      </c>
      <c r="AH42" s="497"/>
      <c r="AI42" s="118" t="s">
        <v>68</v>
      </c>
      <c r="AJ42" s="431">
        <v>0</v>
      </c>
      <c r="AK42" s="431">
        <v>0</v>
      </c>
      <c r="AL42" s="431">
        <v>0</v>
      </c>
      <c r="AM42" s="431">
        <v>0</v>
      </c>
      <c r="AN42" s="431">
        <v>0</v>
      </c>
      <c r="AO42" s="431">
        <v>0</v>
      </c>
      <c r="AP42" s="431">
        <f t="shared" si="21"/>
        <v>0</v>
      </c>
      <c r="AQ42" s="431">
        <v>0</v>
      </c>
      <c r="AR42" s="431">
        <v>0</v>
      </c>
      <c r="AS42" s="431">
        <v>0</v>
      </c>
      <c r="AT42" s="431">
        <v>0</v>
      </c>
      <c r="AU42" s="431">
        <v>0</v>
      </c>
      <c r="AV42" s="431">
        <v>0</v>
      </c>
      <c r="AW42" s="432">
        <f t="shared" si="22"/>
        <v>0</v>
      </c>
      <c r="AX42" s="497"/>
      <c r="AY42" s="118" t="s">
        <v>68</v>
      </c>
      <c r="AZ42" s="431">
        <v>0</v>
      </c>
      <c r="BA42" s="431">
        <v>0</v>
      </c>
      <c r="BB42" s="431">
        <v>0</v>
      </c>
      <c r="BC42" s="431">
        <v>0</v>
      </c>
      <c r="BD42" s="431">
        <v>0</v>
      </c>
      <c r="BE42" s="431">
        <v>0</v>
      </c>
      <c r="BF42" s="432">
        <f t="shared" si="23"/>
        <v>0</v>
      </c>
      <c r="BG42" s="497"/>
      <c r="BH42" s="118" t="s">
        <v>68</v>
      </c>
      <c r="BI42" s="431">
        <v>0</v>
      </c>
      <c r="BJ42" s="431">
        <v>0</v>
      </c>
      <c r="BK42" s="431">
        <v>21.026</v>
      </c>
      <c r="BL42" s="431">
        <v>230.31700000000001</v>
      </c>
      <c r="BM42" s="431">
        <v>0</v>
      </c>
      <c r="BN42" s="431">
        <v>0</v>
      </c>
      <c r="BO42" s="431">
        <v>251.34299999999999</v>
      </c>
      <c r="BP42" s="431">
        <v>0</v>
      </c>
      <c r="BQ42" s="431">
        <v>0</v>
      </c>
      <c r="BR42" s="431">
        <v>0</v>
      </c>
      <c r="BS42" s="431">
        <v>0</v>
      </c>
      <c r="BT42" s="431">
        <v>0</v>
      </c>
      <c r="BU42" s="431">
        <v>0</v>
      </c>
      <c r="BV42" s="432">
        <v>0</v>
      </c>
    </row>
    <row r="43" spans="2:74" ht="16.899999999999999" customHeight="1">
      <c r="B43" s="498"/>
      <c r="C43" s="33" t="s">
        <v>34</v>
      </c>
      <c r="D43" s="423">
        <f t="shared" ref="D43:BV43" si="34">SUM(D39:D42)</f>
        <v>53605.409</v>
      </c>
      <c r="E43" s="423">
        <f t="shared" si="34"/>
        <v>11224.273999999999</v>
      </c>
      <c r="F43" s="423">
        <f t="shared" si="34"/>
        <v>392056.99200000003</v>
      </c>
      <c r="G43" s="423">
        <f t="shared" si="34"/>
        <v>911455.02999999886</v>
      </c>
      <c r="H43" s="423">
        <f t="shared" si="34"/>
        <v>1827418.2280000043</v>
      </c>
      <c r="I43" s="423">
        <f t="shared" si="34"/>
        <v>0</v>
      </c>
      <c r="J43" s="423">
        <f t="shared" si="34"/>
        <v>3195759.9329999988</v>
      </c>
      <c r="K43" s="423">
        <f t="shared" si="34"/>
        <v>53605.409</v>
      </c>
      <c r="L43" s="423">
        <f t="shared" si="34"/>
        <v>11224.273999999999</v>
      </c>
      <c r="M43" s="423">
        <f t="shared" si="34"/>
        <v>392056.99200000003</v>
      </c>
      <c r="N43" s="423">
        <f t="shared" si="34"/>
        <v>911455.03</v>
      </c>
      <c r="O43" s="423">
        <f t="shared" si="34"/>
        <v>1827418.2280000034</v>
      </c>
      <c r="P43" s="423">
        <f t="shared" si="34"/>
        <v>0</v>
      </c>
      <c r="Q43" s="424">
        <f t="shared" si="34"/>
        <v>3195759.9329999993</v>
      </c>
      <c r="R43" s="498"/>
      <c r="S43" s="33" t="s">
        <v>34</v>
      </c>
      <c r="T43" s="423">
        <f t="shared" si="34"/>
        <v>9106.1260000000002</v>
      </c>
      <c r="U43" s="423">
        <f t="shared" si="34"/>
        <v>4793.9719999999998</v>
      </c>
      <c r="V43" s="423">
        <f t="shared" si="34"/>
        <v>78067.025999999998</v>
      </c>
      <c r="W43" s="423">
        <f t="shared" si="34"/>
        <v>247314.973</v>
      </c>
      <c r="X43" s="423">
        <f t="shared" si="34"/>
        <v>148729.74</v>
      </c>
      <c r="Y43" s="423">
        <f t="shared" si="34"/>
        <v>0</v>
      </c>
      <c r="Z43" s="423">
        <f t="shared" si="34"/>
        <v>488011.83699999884</v>
      </c>
      <c r="AA43" s="423">
        <f t="shared" si="34"/>
        <v>44499.283000000003</v>
      </c>
      <c r="AB43" s="423">
        <f t="shared" si="34"/>
        <v>6430.3019999999997</v>
      </c>
      <c r="AC43" s="423">
        <f t="shared" si="34"/>
        <v>313989.96600000001</v>
      </c>
      <c r="AD43" s="423">
        <f t="shared" si="34"/>
        <v>664140.05700000003</v>
      </c>
      <c r="AE43" s="423">
        <f t="shared" si="34"/>
        <v>1678688.4880000029</v>
      </c>
      <c r="AF43" s="423">
        <f t="shared" si="34"/>
        <v>0</v>
      </c>
      <c r="AG43" s="424">
        <f t="shared" si="34"/>
        <v>2707748.0959999999</v>
      </c>
      <c r="AH43" s="498"/>
      <c r="AI43" s="33" t="s">
        <v>34</v>
      </c>
      <c r="AJ43" s="423">
        <f t="shared" si="34"/>
        <v>0</v>
      </c>
      <c r="AK43" s="423">
        <f t="shared" si="34"/>
        <v>0</v>
      </c>
      <c r="AL43" s="423">
        <f t="shared" si="34"/>
        <v>0</v>
      </c>
      <c r="AM43" s="423">
        <f t="shared" si="34"/>
        <v>0</v>
      </c>
      <c r="AN43" s="423">
        <f t="shared" si="34"/>
        <v>0</v>
      </c>
      <c r="AO43" s="423">
        <f t="shared" si="34"/>
        <v>0</v>
      </c>
      <c r="AP43" s="423">
        <f t="shared" si="34"/>
        <v>0</v>
      </c>
      <c r="AQ43" s="423">
        <f t="shared" si="34"/>
        <v>0</v>
      </c>
      <c r="AR43" s="423">
        <f t="shared" si="34"/>
        <v>0</v>
      </c>
      <c r="AS43" s="423">
        <f t="shared" si="34"/>
        <v>0</v>
      </c>
      <c r="AT43" s="423">
        <f t="shared" si="34"/>
        <v>0</v>
      </c>
      <c r="AU43" s="423">
        <f t="shared" si="34"/>
        <v>0</v>
      </c>
      <c r="AV43" s="423">
        <f t="shared" si="34"/>
        <v>0</v>
      </c>
      <c r="AW43" s="424">
        <f t="shared" si="34"/>
        <v>0</v>
      </c>
      <c r="AX43" s="498"/>
      <c r="AY43" s="33" t="s">
        <v>34</v>
      </c>
      <c r="AZ43" s="423">
        <f t="shared" ref="AZ43:BF43" si="35">SUM(AZ39:AZ42)</f>
        <v>0</v>
      </c>
      <c r="BA43" s="423">
        <f t="shared" si="35"/>
        <v>0</v>
      </c>
      <c r="BB43" s="423">
        <f t="shared" si="35"/>
        <v>0</v>
      </c>
      <c r="BC43" s="423">
        <f t="shared" si="35"/>
        <v>0</v>
      </c>
      <c r="BD43" s="423">
        <f t="shared" si="35"/>
        <v>0</v>
      </c>
      <c r="BE43" s="423">
        <f t="shared" si="35"/>
        <v>0</v>
      </c>
      <c r="BF43" s="424">
        <f t="shared" si="35"/>
        <v>0</v>
      </c>
      <c r="BG43" s="498"/>
      <c r="BH43" s="33" t="s">
        <v>34</v>
      </c>
      <c r="BI43" s="423">
        <f t="shared" si="34"/>
        <v>3162.7849999999999</v>
      </c>
      <c r="BJ43" s="423">
        <f t="shared" si="34"/>
        <v>4057.7809999999999</v>
      </c>
      <c r="BK43" s="423">
        <f t="shared" si="34"/>
        <v>34018.265999999996</v>
      </c>
      <c r="BL43" s="423">
        <f t="shared" si="34"/>
        <v>138595.72600000002</v>
      </c>
      <c r="BM43" s="423">
        <f t="shared" si="34"/>
        <v>80810.794999999998</v>
      </c>
      <c r="BN43" s="423">
        <f t="shared" si="34"/>
        <v>0</v>
      </c>
      <c r="BO43" s="423">
        <f t="shared" si="34"/>
        <v>260645.35299999898</v>
      </c>
      <c r="BP43" s="423">
        <f t="shared" si="34"/>
        <v>0</v>
      </c>
      <c r="BQ43" s="423">
        <f t="shared" si="34"/>
        <v>21.513999999999999</v>
      </c>
      <c r="BR43" s="423">
        <f t="shared" si="34"/>
        <v>11592.949000000001</v>
      </c>
      <c r="BS43" s="423">
        <f t="shared" si="34"/>
        <v>17255.312999999998</v>
      </c>
      <c r="BT43" s="423">
        <f t="shared" si="34"/>
        <v>13459.227999999999</v>
      </c>
      <c r="BU43" s="423">
        <f t="shared" si="34"/>
        <v>0</v>
      </c>
      <c r="BV43" s="424">
        <f t="shared" si="34"/>
        <v>42329.004000000001</v>
      </c>
    </row>
    <row r="44" spans="2:74" ht="16.899999999999999" customHeight="1">
      <c r="B44" s="77" t="s">
        <v>69</v>
      </c>
      <c r="C44" s="33" t="s">
        <v>70</v>
      </c>
      <c r="D44" s="421">
        <v>23754.407999999999</v>
      </c>
      <c r="E44" s="421">
        <v>11797.166999999999</v>
      </c>
      <c r="F44" s="421">
        <v>107029.444</v>
      </c>
      <c r="G44" s="421">
        <v>469902.11500000098</v>
      </c>
      <c r="H44" s="421">
        <v>644467.64099999901</v>
      </c>
      <c r="I44" s="421">
        <v>0</v>
      </c>
      <c r="J44" s="421">
        <v>1256950.7749999999</v>
      </c>
      <c r="K44" s="421">
        <f t="shared" ref="K44:Q58" si="36">SUM(T44,AA44,AJ44,AQ44)</f>
        <v>23754.407999999999</v>
      </c>
      <c r="L44" s="421">
        <f t="shared" si="36"/>
        <v>11797.167000000001</v>
      </c>
      <c r="M44" s="421">
        <f t="shared" si="36"/>
        <v>107029.44399999999</v>
      </c>
      <c r="N44" s="421">
        <f t="shared" si="36"/>
        <v>469902.11499999999</v>
      </c>
      <c r="O44" s="421">
        <f t="shared" si="36"/>
        <v>644467.64100000006</v>
      </c>
      <c r="P44" s="421">
        <f t="shared" si="36"/>
        <v>0</v>
      </c>
      <c r="Q44" s="422">
        <f t="shared" si="36"/>
        <v>1256950.774999999</v>
      </c>
      <c r="R44" s="77" t="s">
        <v>69</v>
      </c>
      <c r="S44" s="33" t="s">
        <v>70</v>
      </c>
      <c r="T44" s="421">
        <v>7395.5959999999995</v>
      </c>
      <c r="U44" s="421">
        <v>7116.1940000000004</v>
      </c>
      <c r="V44" s="421">
        <v>42298.084999999999</v>
      </c>
      <c r="W44" s="421">
        <v>250439.03899999999</v>
      </c>
      <c r="X44" s="421">
        <v>138049.63099999999</v>
      </c>
      <c r="Y44" s="421">
        <v>0</v>
      </c>
      <c r="Z44" s="421">
        <v>445298.544999998</v>
      </c>
      <c r="AA44" s="421">
        <v>16358.812</v>
      </c>
      <c r="AB44" s="421">
        <v>4680.973</v>
      </c>
      <c r="AC44" s="421">
        <v>64731.358999999997</v>
      </c>
      <c r="AD44" s="421">
        <v>219463.076</v>
      </c>
      <c r="AE44" s="421">
        <v>506418.01</v>
      </c>
      <c r="AF44" s="421">
        <v>0</v>
      </c>
      <c r="AG44" s="422">
        <v>811652.23000000103</v>
      </c>
      <c r="AH44" s="77" t="s">
        <v>69</v>
      </c>
      <c r="AI44" s="33" t="s">
        <v>70</v>
      </c>
      <c r="AJ44" s="421">
        <v>0</v>
      </c>
      <c r="AK44" s="421">
        <v>0</v>
      </c>
      <c r="AL44" s="421">
        <v>0</v>
      </c>
      <c r="AM44" s="421">
        <v>0</v>
      </c>
      <c r="AN44" s="421">
        <v>0</v>
      </c>
      <c r="AO44" s="421">
        <v>0</v>
      </c>
      <c r="AP44" s="421">
        <f t="shared" si="21"/>
        <v>0</v>
      </c>
      <c r="AQ44" s="421">
        <v>0</v>
      </c>
      <c r="AR44" s="421">
        <v>0</v>
      </c>
      <c r="AS44" s="421">
        <v>0</v>
      </c>
      <c r="AT44" s="421">
        <v>0</v>
      </c>
      <c r="AU44" s="421">
        <v>0</v>
      </c>
      <c r="AV44" s="421">
        <v>0</v>
      </c>
      <c r="AW44" s="422">
        <f t="shared" si="22"/>
        <v>0</v>
      </c>
      <c r="AX44" s="77" t="s">
        <v>69</v>
      </c>
      <c r="AY44" s="33" t="s">
        <v>70</v>
      </c>
      <c r="AZ44" s="421">
        <v>0</v>
      </c>
      <c r="BA44" s="421">
        <v>0</v>
      </c>
      <c r="BB44" s="421">
        <v>0</v>
      </c>
      <c r="BC44" s="421">
        <v>0</v>
      </c>
      <c r="BD44" s="421">
        <v>0</v>
      </c>
      <c r="BE44" s="421">
        <v>0</v>
      </c>
      <c r="BF44" s="422">
        <f t="shared" ref="BF44:BF48" si="37">SUM(AZ44:BE44)</f>
        <v>0</v>
      </c>
      <c r="BG44" s="77" t="s">
        <v>69</v>
      </c>
      <c r="BH44" s="33" t="s">
        <v>70</v>
      </c>
      <c r="BI44" s="421">
        <v>0</v>
      </c>
      <c r="BJ44" s="421">
        <v>0</v>
      </c>
      <c r="BK44" s="421">
        <v>0</v>
      </c>
      <c r="BL44" s="421">
        <v>45.56</v>
      </c>
      <c r="BM44" s="421">
        <v>1.919</v>
      </c>
      <c r="BN44" s="421">
        <v>0</v>
      </c>
      <c r="BO44" s="421">
        <v>47.478999999999999</v>
      </c>
      <c r="BP44" s="421">
        <v>0</v>
      </c>
      <c r="BQ44" s="421">
        <v>0</v>
      </c>
      <c r="BR44" s="421">
        <v>0</v>
      </c>
      <c r="BS44" s="421">
        <v>0</v>
      </c>
      <c r="BT44" s="421">
        <v>0</v>
      </c>
      <c r="BU44" s="421">
        <v>0</v>
      </c>
      <c r="BV44" s="422">
        <v>0</v>
      </c>
    </row>
    <row r="45" spans="2:74" ht="16.899999999999999" customHeight="1">
      <c r="B45" s="77" t="s">
        <v>71</v>
      </c>
      <c r="C45" s="33" t="s">
        <v>72</v>
      </c>
      <c r="D45" s="423">
        <v>20576.262999999999</v>
      </c>
      <c r="E45" s="423">
        <v>6977.9750000000004</v>
      </c>
      <c r="F45" s="423">
        <v>110425.158</v>
      </c>
      <c r="G45" s="423">
        <v>361577.35700000002</v>
      </c>
      <c r="H45" s="423">
        <v>681280.95900000096</v>
      </c>
      <c r="I45" s="423">
        <v>0</v>
      </c>
      <c r="J45" s="423">
        <v>1180837.7120000101</v>
      </c>
      <c r="K45" s="423">
        <f t="shared" si="36"/>
        <v>20576.262999999999</v>
      </c>
      <c r="L45" s="423">
        <f t="shared" si="36"/>
        <v>6977.9750000000004</v>
      </c>
      <c r="M45" s="423">
        <f t="shared" si="36"/>
        <v>110425.15799999991</v>
      </c>
      <c r="N45" s="423">
        <f t="shared" si="36"/>
        <v>361577.35700000002</v>
      </c>
      <c r="O45" s="423">
        <f t="shared" si="36"/>
        <v>681280.95899999805</v>
      </c>
      <c r="P45" s="423">
        <f t="shared" si="36"/>
        <v>0</v>
      </c>
      <c r="Q45" s="424">
        <f t="shared" si="36"/>
        <v>1180837.712000001</v>
      </c>
      <c r="R45" s="77" t="s">
        <v>71</v>
      </c>
      <c r="S45" s="33" t="s">
        <v>72</v>
      </c>
      <c r="T45" s="423">
        <v>3050.1030000000001</v>
      </c>
      <c r="U45" s="423">
        <v>4387.808</v>
      </c>
      <c r="V45" s="423">
        <v>25664.496999999999</v>
      </c>
      <c r="W45" s="423">
        <v>118068.876</v>
      </c>
      <c r="X45" s="423">
        <v>57948.432000000001</v>
      </c>
      <c r="Y45" s="423">
        <v>0</v>
      </c>
      <c r="Z45" s="423">
        <v>209119.71599999999</v>
      </c>
      <c r="AA45" s="423">
        <v>17526.16</v>
      </c>
      <c r="AB45" s="423">
        <v>2590.1669999999999</v>
      </c>
      <c r="AC45" s="423">
        <v>84760.660999999905</v>
      </c>
      <c r="AD45" s="423">
        <v>243508.481</v>
      </c>
      <c r="AE45" s="423">
        <v>623332.52699999802</v>
      </c>
      <c r="AF45" s="423">
        <v>0</v>
      </c>
      <c r="AG45" s="424">
        <v>971717.99600000097</v>
      </c>
      <c r="AH45" s="77" t="s">
        <v>71</v>
      </c>
      <c r="AI45" s="33" t="s">
        <v>72</v>
      </c>
      <c r="AJ45" s="423">
        <v>0</v>
      </c>
      <c r="AK45" s="423">
        <v>0</v>
      </c>
      <c r="AL45" s="423">
        <v>0</v>
      </c>
      <c r="AM45" s="423">
        <v>0</v>
      </c>
      <c r="AN45" s="423">
        <v>0</v>
      </c>
      <c r="AO45" s="423">
        <v>0</v>
      </c>
      <c r="AP45" s="423">
        <f t="shared" si="21"/>
        <v>0</v>
      </c>
      <c r="AQ45" s="423">
        <v>0</v>
      </c>
      <c r="AR45" s="423">
        <v>0</v>
      </c>
      <c r="AS45" s="423">
        <v>0</v>
      </c>
      <c r="AT45" s="423">
        <v>0</v>
      </c>
      <c r="AU45" s="423">
        <v>0</v>
      </c>
      <c r="AV45" s="423">
        <v>0</v>
      </c>
      <c r="AW45" s="424">
        <f t="shared" si="22"/>
        <v>0</v>
      </c>
      <c r="AX45" s="77" t="s">
        <v>71</v>
      </c>
      <c r="AY45" s="33" t="s">
        <v>72</v>
      </c>
      <c r="AZ45" s="423">
        <v>0</v>
      </c>
      <c r="BA45" s="423">
        <v>0</v>
      </c>
      <c r="BB45" s="423">
        <v>0</v>
      </c>
      <c r="BC45" s="423">
        <v>0</v>
      </c>
      <c r="BD45" s="423">
        <v>0</v>
      </c>
      <c r="BE45" s="423">
        <v>0</v>
      </c>
      <c r="BF45" s="424">
        <f t="shared" si="37"/>
        <v>0</v>
      </c>
      <c r="BG45" s="77" t="s">
        <v>71</v>
      </c>
      <c r="BH45" s="33" t="s">
        <v>72</v>
      </c>
      <c r="BI45" s="423">
        <v>0</v>
      </c>
      <c r="BJ45" s="423">
        <v>0</v>
      </c>
      <c r="BK45" s="423">
        <v>0</v>
      </c>
      <c r="BL45" s="423">
        <v>0</v>
      </c>
      <c r="BM45" s="423">
        <v>0</v>
      </c>
      <c r="BN45" s="423">
        <v>0</v>
      </c>
      <c r="BO45" s="423">
        <v>0</v>
      </c>
      <c r="BP45" s="423">
        <v>0</v>
      </c>
      <c r="BQ45" s="423">
        <v>0</v>
      </c>
      <c r="BR45" s="423">
        <v>0</v>
      </c>
      <c r="BS45" s="423">
        <v>0</v>
      </c>
      <c r="BT45" s="423">
        <v>0</v>
      </c>
      <c r="BU45" s="423">
        <v>0</v>
      </c>
      <c r="BV45" s="424">
        <v>0</v>
      </c>
    </row>
    <row r="46" spans="2:74" ht="16.899999999999999" customHeight="1">
      <c r="B46" s="117" t="s">
        <v>73</v>
      </c>
      <c r="C46" s="33" t="s">
        <v>74</v>
      </c>
      <c r="D46" s="423">
        <v>11453.08</v>
      </c>
      <c r="E46" s="423">
        <v>7623.2510000000002</v>
      </c>
      <c r="F46" s="423">
        <v>143353.87700000001</v>
      </c>
      <c r="G46" s="423">
        <v>587343.45900000003</v>
      </c>
      <c r="H46" s="423">
        <v>695174.15499999805</v>
      </c>
      <c r="I46" s="423">
        <v>0</v>
      </c>
      <c r="J46" s="423">
        <v>1444947.8219999999</v>
      </c>
      <c r="K46" s="423">
        <f t="shared" si="36"/>
        <v>11453.08</v>
      </c>
      <c r="L46" s="423">
        <f t="shared" si="36"/>
        <v>7623.2510000000002</v>
      </c>
      <c r="M46" s="423">
        <f t="shared" si="36"/>
        <v>143353.87700000001</v>
      </c>
      <c r="N46" s="423">
        <f t="shared" si="36"/>
        <v>587343.45900000003</v>
      </c>
      <c r="O46" s="423">
        <f t="shared" si="36"/>
        <v>695174.15499999886</v>
      </c>
      <c r="P46" s="423">
        <f t="shared" si="36"/>
        <v>0</v>
      </c>
      <c r="Q46" s="424">
        <f t="shared" si="36"/>
        <v>1444947.8220000002</v>
      </c>
      <c r="R46" s="117" t="s">
        <v>73</v>
      </c>
      <c r="S46" s="33" t="s">
        <v>74</v>
      </c>
      <c r="T46" s="423">
        <v>7994.241</v>
      </c>
      <c r="U46" s="423">
        <v>5900.2089999999998</v>
      </c>
      <c r="V46" s="423">
        <v>55256.375999999997</v>
      </c>
      <c r="W46" s="423">
        <v>285039.16800000001</v>
      </c>
      <c r="X46" s="423">
        <v>90079.878999999899</v>
      </c>
      <c r="Y46" s="423">
        <v>0</v>
      </c>
      <c r="Z46" s="423">
        <v>444269.87300000002</v>
      </c>
      <c r="AA46" s="423">
        <v>3458.8389999999999</v>
      </c>
      <c r="AB46" s="423">
        <v>1723.0419999999999</v>
      </c>
      <c r="AC46" s="423">
        <v>88097.501000000004</v>
      </c>
      <c r="AD46" s="423">
        <v>302304.29100000003</v>
      </c>
      <c r="AE46" s="423">
        <v>605094.27599999902</v>
      </c>
      <c r="AF46" s="423">
        <v>0</v>
      </c>
      <c r="AG46" s="424">
        <v>1000677.949</v>
      </c>
      <c r="AH46" s="117" t="s">
        <v>73</v>
      </c>
      <c r="AI46" s="33" t="s">
        <v>74</v>
      </c>
      <c r="AJ46" s="423">
        <v>0</v>
      </c>
      <c r="AK46" s="423">
        <v>0</v>
      </c>
      <c r="AL46" s="423">
        <v>0</v>
      </c>
      <c r="AM46" s="423">
        <v>0</v>
      </c>
      <c r="AN46" s="423">
        <v>0</v>
      </c>
      <c r="AO46" s="423">
        <v>0</v>
      </c>
      <c r="AP46" s="423">
        <f t="shared" si="21"/>
        <v>0</v>
      </c>
      <c r="AQ46" s="423">
        <v>0</v>
      </c>
      <c r="AR46" s="423">
        <v>0</v>
      </c>
      <c r="AS46" s="423">
        <v>0</v>
      </c>
      <c r="AT46" s="423">
        <v>0</v>
      </c>
      <c r="AU46" s="423">
        <v>0</v>
      </c>
      <c r="AV46" s="423">
        <v>0</v>
      </c>
      <c r="AW46" s="424">
        <f t="shared" si="22"/>
        <v>0</v>
      </c>
      <c r="AX46" s="117" t="s">
        <v>73</v>
      </c>
      <c r="AY46" s="33" t="s">
        <v>74</v>
      </c>
      <c r="AZ46" s="423">
        <v>0</v>
      </c>
      <c r="BA46" s="423">
        <v>0</v>
      </c>
      <c r="BB46" s="423">
        <v>0</v>
      </c>
      <c r="BC46" s="423">
        <v>0</v>
      </c>
      <c r="BD46" s="423">
        <v>0</v>
      </c>
      <c r="BE46" s="423">
        <v>0</v>
      </c>
      <c r="BF46" s="424">
        <f t="shared" si="37"/>
        <v>0</v>
      </c>
      <c r="BG46" s="117" t="s">
        <v>73</v>
      </c>
      <c r="BH46" s="33" t="s">
        <v>74</v>
      </c>
      <c r="BI46" s="423">
        <v>0</v>
      </c>
      <c r="BJ46" s="423">
        <v>0</v>
      </c>
      <c r="BK46" s="423">
        <v>0</v>
      </c>
      <c r="BL46" s="423">
        <v>0</v>
      </c>
      <c r="BM46" s="423">
        <v>0</v>
      </c>
      <c r="BN46" s="423">
        <v>0</v>
      </c>
      <c r="BO46" s="423">
        <v>0</v>
      </c>
      <c r="BP46" s="423">
        <v>0</v>
      </c>
      <c r="BQ46" s="423">
        <v>0</v>
      </c>
      <c r="BR46" s="423">
        <v>0</v>
      </c>
      <c r="BS46" s="423">
        <v>0</v>
      </c>
      <c r="BT46" s="423">
        <v>0</v>
      </c>
      <c r="BU46" s="423">
        <v>0</v>
      </c>
      <c r="BV46" s="424">
        <v>0</v>
      </c>
    </row>
    <row r="47" spans="2:74" ht="16.899999999999999" customHeight="1">
      <c r="B47" s="492" t="s">
        <v>75</v>
      </c>
      <c r="C47" s="118" t="s">
        <v>76</v>
      </c>
      <c r="D47" s="425">
        <v>11448.724</v>
      </c>
      <c r="E47" s="425">
        <v>6905.1350000000002</v>
      </c>
      <c r="F47" s="425">
        <v>126397.814</v>
      </c>
      <c r="G47" s="425">
        <v>759361.08900000004</v>
      </c>
      <c r="H47" s="425">
        <v>275925.50300000003</v>
      </c>
      <c r="I47" s="425">
        <v>0</v>
      </c>
      <c r="J47" s="425">
        <v>1180038.2649999999</v>
      </c>
      <c r="K47" s="425">
        <f t="shared" si="36"/>
        <v>11448.723999999998</v>
      </c>
      <c r="L47" s="425">
        <f t="shared" si="36"/>
        <v>6905.1350000000002</v>
      </c>
      <c r="M47" s="425">
        <f t="shared" si="36"/>
        <v>126397.8139999999</v>
      </c>
      <c r="N47" s="425">
        <f t="shared" si="36"/>
        <v>759361.08899999899</v>
      </c>
      <c r="O47" s="425">
        <f t="shared" si="36"/>
        <v>275925.50299999997</v>
      </c>
      <c r="P47" s="425">
        <f t="shared" si="36"/>
        <v>0</v>
      </c>
      <c r="Q47" s="426">
        <f t="shared" si="36"/>
        <v>1180038.2650000011</v>
      </c>
      <c r="R47" s="492" t="s">
        <v>75</v>
      </c>
      <c r="S47" s="118" t="s">
        <v>76</v>
      </c>
      <c r="T47" s="425">
        <v>10461.066999999999</v>
      </c>
      <c r="U47" s="425">
        <v>4099.3530000000001</v>
      </c>
      <c r="V47" s="425">
        <v>82779.504999999903</v>
      </c>
      <c r="W47" s="425">
        <v>568233.69099999894</v>
      </c>
      <c r="X47" s="425">
        <v>102576.10799999999</v>
      </c>
      <c r="Y47" s="425">
        <v>0</v>
      </c>
      <c r="Z47" s="425">
        <v>768149.72400000005</v>
      </c>
      <c r="AA47" s="425">
        <v>987.65700000000004</v>
      </c>
      <c r="AB47" s="425">
        <v>2805.7820000000002</v>
      </c>
      <c r="AC47" s="425">
        <v>43618.309000000001</v>
      </c>
      <c r="AD47" s="425">
        <v>191127.39799999999</v>
      </c>
      <c r="AE47" s="425">
        <v>173349.39499999999</v>
      </c>
      <c r="AF47" s="425">
        <v>0</v>
      </c>
      <c r="AG47" s="426">
        <v>411888.54100000102</v>
      </c>
      <c r="AH47" s="492" t="s">
        <v>75</v>
      </c>
      <c r="AI47" s="118" t="s">
        <v>76</v>
      </c>
      <c r="AJ47" s="425">
        <v>0</v>
      </c>
      <c r="AK47" s="425">
        <v>0</v>
      </c>
      <c r="AL47" s="425">
        <v>0</v>
      </c>
      <c r="AM47" s="425">
        <v>0</v>
      </c>
      <c r="AN47" s="425">
        <v>0</v>
      </c>
      <c r="AO47" s="425">
        <v>0</v>
      </c>
      <c r="AP47" s="425">
        <f t="shared" si="21"/>
        <v>0</v>
      </c>
      <c r="AQ47" s="425">
        <v>0</v>
      </c>
      <c r="AR47" s="425">
        <v>0</v>
      </c>
      <c r="AS47" s="425">
        <v>0</v>
      </c>
      <c r="AT47" s="425">
        <v>0</v>
      </c>
      <c r="AU47" s="425">
        <v>0</v>
      </c>
      <c r="AV47" s="425">
        <v>0</v>
      </c>
      <c r="AW47" s="426">
        <f t="shared" si="22"/>
        <v>0</v>
      </c>
      <c r="AX47" s="492" t="s">
        <v>75</v>
      </c>
      <c r="AY47" s="118" t="s">
        <v>76</v>
      </c>
      <c r="AZ47" s="425">
        <v>0</v>
      </c>
      <c r="BA47" s="425">
        <v>0</v>
      </c>
      <c r="BB47" s="425">
        <v>0</v>
      </c>
      <c r="BC47" s="425">
        <v>0</v>
      </c>
      <c r="BD47" s="425">
        <v>0</v>
      </c>
      <c r="BE47" s="425">
        <v>0</v>
      </c>
      <c r="BF47" s="426">
        <f t="shared" si="37"/>
        <v>0</v>
      </c>
      <c r="BG47" s="492" t="s">
        <v>75</v>
      </c>
      <c r="BH47" s="118" t="s">
        <v>76</v>
      </c>
      <c r="BI47" s="425">
        <v>0</v>
      </c>
      <c r="BJ47" s="425">
        <v>0</v>
      </c>
      <c r="BK47" s="425">
        <v>0</v>
      </c>
      <c r="BL47" s="425">
        <v>0</v>
      </c>
      <c r="BM47" s="425">
        <v>0</v>
      </c>
      <c r="BN47" s="425">
        <v>0</v>
      </c>
      <c r="BO47" s="425">
        <v>0</v>
      </c>
      <c r="BP47" s="425">
        <v>0</v>
      </c>
      <c r="BQ47" s="425">
        <v>0</v>
      </c>
      <c r="BR47" s="425">
        <v>0</v>
      </c>
      <c r="BS47" s="425">
        <v>0</v>
      </c>
      <c r="BT47" s="425">
        <v>0</v>
      </c>
      <c r="BU47" s="425">
        <v>0</v>
      </c>
      <c r="BV47" s="426">
        <v>0</v>
      </c>
    </row>
    <row r="48" spans="2:74" ht="16.899999999999999" customHeight="1">
      <c r="B48" s="493"/>
      <c r="C48" s="118" t="s">
        <v>77</v>
      </c>
      <c r="D48" s="425">
        <v>1516.6089999999999</v>
      </c>
      <c r="E48" s="425">
        <v>6483.6729999999998</v>
      </c>
      <c r="F48" s="425">
        <v>46578.377</v>
      </c>
      <c r="G48" s="425">
        <v>169954.245</v>
      </c>
      <c r="H48" s="425">
        <v>120045.773</v>
      </c>
      <c r="I48" s="425">
        <v>0</v>
      </c>
      <c r="J48" s="425">
        <v>344578.67700000101</v>
      </c>
      <c r="K48" s="425">
        <f t="shared" si="36"/>
        <v>1516.6090000000002</v>
      </c>
      <c r="L48" s="425">
        <f t="shared" si="36"/>
        <v>6483.6730000000007</v>
      </c>
      <c r="M48" s="425">
        <f t="shared" si="36"/>
        <v>46578.377</v>
      </c>
      <c r="N48" s="425">
        <f t="shared" si="36"/>
        <v>169954.245</v>
      </c>
      <c r="O48" s="425">
        <f t="shared" si="36"/>
        <v>120045.7729999999</v>
      </c>
      <c r="P48" s="425">
        <f t="shared" si="36"/>
        <v>0</v>
      </c>
      <c r="Q48" s="426">
        <f t="shared" si="36"/>
        <v>344578.67700000003</v>
      </c>
      <c r="R48" s="493"/>
      <c r="S48" s="118" t="s">
        <v>77</v>
      </c>
      <c r="T48" s="425">
        <v>1494.479</v>
      </c>
      <c r="U48" s="425">
        <v>3743.6370000000002</v>
      </c>
      <c r="V48" s="425">
        <v>29170.614000000001</v>
      </c>
      <c r="W48" s="425">
        <v>108592.663</v>
      </c>
      <c r="X48" s="425">
        <v>20765.219000000001</v>
      </c>
      <c r="Y48" s="425">
        <v>0</v>
      </c>
      <c r="Z48" s="425">
        <v>163766.61199999999</v>
      </c>
      <c r="AA48" s="425">
        <v>22.13</v>
      </c>
      <c r="AB48" s="425">
        <v>2740.0360000000001</v>
      </c>
      <c r="AC48" s="425">
        <v>17407.762999999999</v>
      </c>
      <c r="AD48" s="425">
        <v>61361.582000000002</v>
      </c>
      <c r="AE48" s="425">
        <v>99280.553999999902</v>
      </c>
      <c r="AF48" s="425">
        <v>0</v>
      </c>
      <c r="AG48" s="426">
        <v>180812.065</v>
      </c>
      <c r="AH48" s="493"/>
      <c r="AI48" s="118" t="s">
        <v>77</v>
      </c>
      <c r="AJ48" s="425">
        <v>0</v>
      </c>
      <c r="AK48" s="425">
        <v>0</v>
      </c>
      <c r="AL48" s="425">
        <v>0</v>
      </c>
      <c r="AM48" s="425">
        <v>0</v>
      </c>
      <c r="AN48" s="425">
        <v>0</v>
      </c>
      <c r="AO48" s="425">
        <v>0</v>
      </c>
      <c r="AP48" s="425">
        <f t="shared" si="21"/>
        <v>0</v>
      </c>
      <c r="AQ48" s="425">
        <v>0</v>
      </c>
      <c r="AR48" s="425">
        <v>0</v>
      </c>
      <c r="AS48" s="425">
        <v>0</v>
      </c>
      <c r="AT48" s="425">
        <v>0</v>
      </c>
      <c r="AU48" s="425">
        <v>0</v>
      </c>
      <c r="AV48" s="425">
        <v>0</v>
      </c>
      <c r="AW48" s="426">
        <f t="shared" si="22"/>
        <v>0</v>
      </c>
      <c r="AX48" s="493"/>
      <c r="AY48" s="118" t="s">
        <v>77</v>
      </c>
      <c r="AZ48" s="425">
        <v>0</v>
      </c>
      <c r="BA48" s="425">
        <v>0</v>
      </c>
      <c r="BB48" s="425">
        <v>0</v>
      </c>
      <c r="BC48" s="425">
        <v>0</v>
      </c>
      <c r="BD48" s="425">
        <v>0</v>
      </c>
      <c r="BE48" s="425">
        <v>0</v>
      </c>
      <c r="BF48" s="426">
        <f t="shared" si="37"/>
        <v>0</v>
      </c>
      <c r="BG48" s="493"/>
      <c r="BH48" s="118" t="s">
        <v>77</v>
      </c>
      <c r="BI48" s="425">
        <v>0</v>
      </c>
      <c r="BJ48" s="425">
        <v>0</v>
      </c>
      <c r="BK48" s="425">
        <v>0</v>
      </c>
      <c r="BL48" s="425">
        <v>0</v>
      </c>
      <c r="BM48" s="425">
        <v>0</v>
      </c>
      <c r="BN48" s="425">
        <v>0</v>
      </c>
      <c r="BO48" s="425">
        <v>0</v>
      </c>
      <c r="BP48" s="425">
        <v>0</v>
      </c>
      <c r="BQ48" s="425">
        <v>0</v>
      </c>
      <c r="BR48" s="425">
        <v>0</v>
      </c>
      <c r="BS48" s="425">
        <v>0</v>
      </c>
      <c r="BT48" s="425">
        <v>0</v>
      </c>
      <c r="BU48" s="425">
        <v>0</v>
      </c>
      <c r="BV48" s="426">
        <v>0</v>
      </c>
    </row>
    <row r="49" spans="2:74" ht="16.899999999999999" customHeight="1">
      <c r="B49" s="494"/>
      <c r="C49" s="33" t="s">
        <v>34</v>
      </c>
      <c r="D49" s="423">
        <f t="shared" ref="D49:BV49" si="38">SUM(D47:D48)</f>
        <v>12965.333000000001</v>
      </c>
      <c r="E49" s="423">
        <f t="shared" si="38"/>
        <v>13388.808000000001</v>
      </c>
      <c r="F49" s="423">
        <f t="shared" si="38"/>
        <v>172976.19099999999</v>
      </c>
      <c r="G49" s="423">
        <f t="shared" si="38"/>
        <v>929315.33400000003</v>
      </c>
      <c r="H49" s="423">
        <f t="shared" si="38"/>
        <v>395971.27600000001</v>
      </c>
      <c r="I49" s="423">
        <f t="shared" si="38"/>
        <v>0</v>
      </c>
      <c r="J49" s="423">
        <f t="shared" si="38"/>
        <v>1524616.942000001</v>
      </c>
      <c r="K49" s="423">
        <f t="shared" si="38"/>
        <v>12965.332999999999</v>
      </c>
      <c r="L49" s="423">
        <f t="shared" si="38"/>
        <v>13388.808000000001</v>
      </c>
      <c r="M49" s="423">
        <f t="shared" si="38"/>
        <v>172976.1909999999</v>
      </c>
      <c r="N49" s="423">
        <f t="shared" si="38"/>
        <v>929315.33399999898</v>
      </c>
      <c r="O49" s="423">
        <f t="shared" si="38"/>
        <v>395971.27599999984</v>
      </c>
      <c r="P49" s="423">
        <f t="shared" si="38"/>
        <v>0</v>
      </c>
      <c r="Q49" s="424">
        <f t="shared" si="38"/>
        <v>1524616.9420000012</v>
      </c>
      <c r="R49" s="494"/>
      <c r="S49" s="33" t="s">
        <v>34</v>
      </c>
      <c r="T49" s="423">
        <f t="shared" si="38"/>
        <v>11955.545999999998</v>
      </c>
      <c r="U49" s="423">
        <f t="shared" si="38"/>
        <v>7842.99</v>
      </c>
      <c r="V49" s="423">
        <f t="shared" si="38"/>
        <v>111950.1189999999</v>
      </c>
      <c r="W49" s="423">
        <f t="shared" si="38"/>
        <v>676826.35399999889</v>
      </c>
      <c r="X49" s="423">
        <f t="shared" si="38"/>
        <v>123341.32699999999</v>
      </c>
      <c r="Y49" s="423">
        <f t="shared" si="38"/>
        <v>0</v>
      </c>
      <c r="Z49" s="423">
        <f t="shared" si="38"/>
        <v>931916.33600000001</v>
      </c>
      <c r="AA49" s="423">
        <f t="shared" si="38"/>
        <v>1009.787</v>
      </c>
      <c r="AB49" s="423">
        <f t="shared" si="38"/>
        <v>5545.8180000000002</v>
      </c>
      <c r="AC49" s="423">
        <f t="shared" si="38"/>
        <v>61026.072</v>
      </c>
      <c r="AD49" s="423">
        <f t="shared" si="38"/>
        <v>252488.97999999998</v>
      </c>
      <c r="AE49" s="423">
        <f t="shared" si="38"/>
        <v>272629.94899999991</v>
      </c>
      <c r="AF49" s="423">
        <f t="shared" si="38"/>
        <v>0</v>
      </c>
      <c r="AG49" s="424">
        <f t="shared" si="38"/>
        <v>592700.60600000108</v>
      </c>
      <c r="AH49" s="494"/>
      <c r="AI49" s="33" t="s">
        <v>34</v>
      </c>
      <c r="AJ49" s="423">
        <f t="shared" si="38"/>
        <v>0</v>
      </c>
      <c r="AK49" s="423">
        <f t="shared" si="38"/>
        <v>0</v>
      </c>
      <c r="AL49" s="423">
        <f t="shared" si="38"/>
        <v>0</v>
      </c>
      <c r="AM49" s="423">
        <f t="shared" si="38"/>
        <v>0</v>
      </c>
      <c r="AN49" s="423">
        <f t="shared" si="38"/>
        <v>0</v>
      </c>
      <c r="AO49" s="423">
        <f t="shared" si="38"/>
        <v>0</v>
      </c>
      <c r="AP49" s="423">
        <f t="shared" si="38"/>
        <v>0</v>
      </c>
      <c r="AQ49" s="423">
        <f t="shared" si="38"/>
        <v>0</v>
      </c>
      <c r="AR49" s="423">
        <f t="shared" si="38"/>
        <v>0</v>
      </c>
      <c r="AS49" s="423">
        <f t="shared" si="38"/>
        <v>0</v>
      </c>
      <c r="AT49" s="423">
        <f t="shared" si="38"/>
        <v>0</v>
      </c>
      <c r="AU49" s="423">
        <f t="shared" si="38"/>
        <v>0</v>
      </c>
      <c r="AV49" s="423">
        <f t="shared" si="38"/>
        <v>0</v>
      </c>
      <c r="AW49" s="424">
        <f t="shared" si="38"/>
        <v>0</v>
      </c>
      <c r="AX49" s="494"/>
      <c r="AY49" s="33" t="s">
        <v>34</v>
      </c>
      <c r="AZ49" s="423">
        <f t="shared" ref="AZ49:BF49" si="39">SUM(AZ47:AZ48)</f>
        <v>0</v>
      </c>
      <c r="BA49" s="423">
        <f t="shared" si="39"/>
        <v>0</v>
      </c>
      <c r="BB49" s="423">
        <f t="shared" si="39"/>
        <v>0</v>
      </c>
      <c r="BC49" s="423">
        <f t="shared" si="39"/>
        <v>0</v>
      </c>
      <c r="BD49" s="423">
        <f t="shared" si="39"/>
        <v>0</v>
      </c>
      <c r="BE49" s="423">
        <f t="shared" si="39"/>
        <v>0</v>
      </c>
      <c r="BF49" s="424">
        <f t="shared" si="39"/>
        <v>0</v>
      </c>
      <c r="BG49" s="494"/>
      <c r="BH49" s="33" t="s">
        <v>34</v>
      </c>
      <c r="BI49" s="423">
        <f t="shared" si="38"/>
        <v>0</v>
      </c>
      <c r="BJ49" s="423">
        <f t="shared" si="38"/>
        <v>0</v>
      </c>
      <c r="BK49" s="423">
        <f t="shared" si="38"/>
        <v>0</v>
      </c>
      <c r="BL49" s="423">
        <f t="shared" si="38"/>
        <v>0</v>
      </c>
      <c r="BM49" s="423">
        <f t="shared" si="38"/>
        <v>0</v>
      </c>
      <c r="BN49" s="423">
        <f t="shared" si="38"/>
        <v>0</v>
      </c>
      <c r="BO49" s="423">
        <f t="shared" si="38"/>
        <v>0</v>
      </c>
      <c r="BP49" s="423">
        <f t="shared" si="38"/>
        <v>0</v>
      </c>
      <c r="BQ49" s="423">
        <f t="shared" si="38"/>
        <v>0</v>
      </c>
      <c r="BR49" s="423">
        <f t="shared" si="38"/>
        <v>0</v>
      </c>
      <c r="BS49" s="423">
        <f t="shared" si="38"/>
        <v>0</v>
      </c>
      <c r="BT49" s="423">
        <f t="shared" si="38"/>
        <v>0</v>
      </c>
      <c r="BU49" s="423">
        <f t="shared" si="38"/>
        <v>0</v>
      </c>
      <c r="BV49" s="424">
        <f t="shared" si="38"/>
        <v>0</v>
      </c>
    </row>
    <row r="50" spans="2:74" ht="16.899999999999999" customHeight="1">
      <c r="B50" s="77" t="s">
        <v>78</v>
      </c>
      <c r="C50" s="33" t="s">
        <v>79</v>
      </c>
      <c r="D50" s="423">
        <v>21112.473999999998</v>
      </c>
      <c r="E50" s="423">
        <v>11053.218000000001</v>
      </c>
      <c r="F50" s="423">
        <v>125639.658</v>
      </c>
      <c r="G50" s="423">
        <v>425867.565</v>
      </c>
      <c r="H50" s="423">
        <v>448037.79200000002</v>
      </c>
      <c r="I50" s="423">
        <v>0</v>
      </c>
      <c r="J50" s="423">
        <v>1031710.7070000001</v>
      </c>
      <c r="K50" s="423">
        <f t="shared" ref="K50:L55" si="40">SUM(T50,AA50,AJ50,AQ50)</f>
        <v>21112.474000000002</v>
      </c>
      <c r="L50" s="423">
        <f t="shared" si="40"/>
        <v>11053.218000000001</v>
      </c>
      <c r="M50" s="423">
        <f t="shared" si="36"/>
        <v>125639.658</v>
      </c>
      <c r="N50" s="423">
        <f t="shared" si="36"/>
        <v>425867.565</v>
      </c>
      <c r="O50" s="423">
        <f t="shared" si="36"/>
        <v>448037.79200000002</v>
      </c>
      <c r="P50" s="423">
        <f t="shared" si="36"/>
        <v>0</v>
      </c>
      <c r="Q50" s="424">
        <f t="shared" si="36"/>
        <v>1031710.7070000009</v>
      </c>
      <c r="R50" s="77" t="s">
        <v>78</v>
      </c>
      <c r="S50" s="33" t="s">
        <v>79</v>
      </c>
      <c r="T50" s="423">
        <v>8697.3209999999999</v>
      </c>
      <c r="U50" s="423">
        <v>5322.9459999999999</v>
      </c>
      <c r="V50" s="423">
        <v>64675.877</v>
      </c>
      <c r="W50" s="423">
        <v>234136.88800000001</v>
      </c>
      <c r="X50" s="423">
        <v>150198.40400000001</v>
      </c>
      <c r="Y50" s="423">
        <v>0</v>
      </c>
      <c r="Z50" s="423">
        <v>463031.43600000098</v>
      </c>
      <c r="AA50" s="423">
        <v>12415.153</v>
      </c>
      <c r="AB50" s="423">
        <v>5730.2719999999999</v>
      </c>
      <c r="AC50" s="423">
        <v>60963.781000000003</v>
      </c>
      <c r="AD50" s="423">
        <v>191730.677</v>
      </c>
      <c r="AE50" s="423">
        <v>297839.38799999998</v>
      </c>
      <c r="AF50" s="423">
        <v>0</v>
      </c>
      <c r="AG50" s="424">
        <v>568679.27099999995</v>
      </c>
      <c r="AH50" s="77" t="s">
        <v>78</v>
      </c>
      <c r="AI50" s="33" t="s">
        <v>79</v>
      </c>
      <c r="AJ50" s="423">
        <v>0</v>
      </c>
      <c r="AK50" s="423">
        <v>0</v>
      </c>
      <c r="AL50" s="423">
        <v>0</v>
      </c>
      <c r="AM50" s="423">
        <v>0</v>
      </c>
      <c r="AN50" s="423">
        <v>0</v>
      </c>
      <c r="AO50" s="423">
        <v>0</v>
      </c>
      <c r="AP50" s="423">
        <f t="shared" si="21"/>
        <v>0</v>
      </c>
      <c r="AQ50" s="423">
        <v>0</v>
      </c>
      <c r="AR50" s="423">
        <v>0</v>
      </c>
      <c r="AS50" s="423">
        <v>0</v>
      </c>
      <c r="AT50" s="423">
        <v>0</v>
      </c>
      <c r="AU50" s="423">
        <v>0</v>
      </c>
      <c r="AV50" s="423">
        <v>0</v>
      </c>
      <c r="AW50" s="424">
        <f t="shared" si="22"/>
        <v>0</v>
      </c>
      <c r="AX50" s="77" t="s">
        <v>78</v>
      </c>
      <c r="AY50" s="33" t="s">
        <v>79</v>
      </c>
      <c r="AZ50" s="423">
        <v>0</v>
      </c>
      <c r="BA50" s="423">
        <v>0</v>
      </c>
      <c r="BB50" s="423">
        <v>0</v>
      </c>
      <c r="BC50" s="423">
        <v>0</v>
      </c>
      <c r="BD50" s="423">
        <v>0</v>
      </c>
      <c r="BE50" s="423">
        <v>0</v>
      </c>
      <c r="BF50" s="424">
        <f t="shared" ref="BF50:BF55" si="41">SUM(AZ50:BE50)</f>
        <v>0</v>
      </c>
      <c r="BG50" s="77" t="s">
        <v>78</v>
      </c>
      <c r="BH50" s="33" t="s">
        <v>79</v>
      </c>
      <c r="BI50" s="423">
        <v>0</v>
      </c>
      <c r="BJ50" s="423">
        <v>0</v>
      </c>
      <c r="BK50" s="423">
        <v>0</v>
      </c>
      <c r="BL50" s="423">
        <v>0</v>
      </c>
      <c r="BM50" s="423">
        <v>0</v>
      </c>
      <c r="BN50" s="423">
        <v>0</v>
      </c>
      <c r="BO50" s="423">
        <v>0</v>
      </c>
      <c r="BP50" s="423">
        <v>0</v>
      </c>
      <c r="BQ50" s="423">
        <v>0</v>
      </c>
      <c r="BR50" s="423">
        <v>0</v>
      </c>
      <c r="BS50" s="423">
        <v>0</v>
      </c>
      <c r="BT50" s="423">
        <v>0</v>
      </c>
      <c r="BU50" s="423">
        <v>0</v>
      </c>
      <c r="BV50" s="424">
        <v>0</v>
      </c>
    </row>
    <row r="51" spans="2:74" ht="16.899999999999999" customHeight="1">
      <c r="B51" s="77" t="s">
        <v>80</v>
      </c>
      <c r="C51" s="33" t="s">
        <v>81</v>
      </c>
      <c r="D51" s="423">
        <v>15696.535</v>
      </c>
      <c r="E51" s="423">
        <v>13220.852999999999</v>
      </c>
      <c r="F51" s="423">
        <v>63441.584000000003</v>
      </c>
      <c r="G51" s="423">
        <v>352656.95700000098</v>
      </c>
      <c r="H51" s="423">
        <v>155978.351</v>
      </c>
      <c r="I51" s="423">
        <v>0</v>
      </c>
      <c r="J51" s="423">
        <v>600994.279999997</v>
      </c>
      <c r="K51" s="423">
        <f t="shared" si="40"/>
        <v>15696.535</v>
      </c>
      <c r="L51" s="423">
        <f t="shared" si="40"/>
        <v>13220.852999999999</v>
      </c>
      <c r="M51" s="423">
        <f t="shared" si="36"/>
        <v>63441.584000000003</v>
      </c>
      <c r="N51" s="423">
        <f t="shared" si="36"/>
        <v>352656.95700000098</v>
      </c>
      <c r="O51" s="423">
        <f t="shared" si="36"/>
        <v>155978.351</v>
      </c>
      <c r="P51" s="423">
        <f t="shared" si="36"/>
        <v>0</v>
      </c>
      <c r="Q51" s="424">
        <f t="shared" si="36"/>
        <v>600994.28</v>
      </c>
      <c r="R51" s="77" t="s">
        <v>80</v>
      </c>
      <c r="S51" s="33" t="s">
        <v>81</v>
      </c>
      <c r="T51" s="423">
        <v>6478.6289999999999</v>
      </c>
      <c r="U51" s="423">
        <v>8559.3979999999992</v>
      </c>
      <c r="V51" s="423">
        <v>28978.834999999999</v>
      </c>
      <c r="W51" s="423">
        <v>195099.98600000099</v>
      </c>
      <c r="X51" s="423">
        <v>17681.848000000002</v>
      </c>
      <c r="Y51" s="423">
        <v>0</v>
      </c>
      <c r="Z51" s="423">
        <v>256798.696</v>
      </c>
      <c r="AA51" s="423">
        <v>9217.9060000000009</v>
      </c>
      <c r="AB51" s="423">
        <v>4661.4549999999999</v>
      </c>
      <c r="AC51" s="423">
        <v>34462.749000000003</v>
      </c>
      <c r="AD51" s="423">
        <v>157556.97099999999</v>
      </c>
      <c r="AE51" s="423">
        <v>138296.503</v>
      </c>
      <c r="AF51" s="423">
        <v>0</v>
      </c>
      <c r="AG51" s="424">
        <v>344195.58399999997</v>
      </c>
      <c r="AH51" s="77" t="s">
        <v>80</v>
      </c>
      <c r="AI51" s="33" t="s">
        <v>81</v>
      </c>
      <c r="AJ51" s="423">
        <v>0</v>
      </c>
      <c r="AK51" s="423">
        <v>0</v>
      </c>
      <c r="AL51" s="423">
        <v>0</v>
      </c>
      <c r="AM51" s="423">
        <v>0</v>
      </c>
      <c r="AN51" s="423">
        <v>0</v>
      </c>
      <c r="AO51" s="423">
        <v>0</v>
      </c>
      <c r="AP51" s="423">
        <f t="shared" si="21"/>
        <v>0</v>
      </c>
      <c r="AQ51" s="423">
        <v>0</v>
      </c>
      <c r="AR51" s="423">
        <v>0</v>
      </c>
      <c r="AS51" s="423">
        <v>0</v>
      </c>
      <c r="AT51" s="423">
        <v>0</v>
      </c>
      <c r="AU51" s="423">
        <v>0</v>
      </c>
      <c r="AV51" s="423">
        <v>0</v>
      </c>
      <c r="AW51" s="424">
        <f t="shared" si="22"/>
        <v>0</v>
      </c>
      <c r="AX51" s="77" t="s">
        <v>80</v>
      </c>
      <c r="AY51" s="33" t="s">
        <v>81</v>
      </c>
      <c r="AZ51" s="423">
        <v>0</v>
      </c>
      <c r="BA51" s="423">
        <v>0</v>
      </c>
      <c r="BB51" s="423">
        <v>0</v>
      </c>
      <c r="BC51" s="423">
        <v>0</v>
      </c>
      <c r="BD51" s="423">
        <v>0</v>
      </c>
      <c r="BE51" s="423">
        <v>0</v>
      </c>
      <c r="BF51" s="424">
        <f t="shared" si="41"/>
        <v>0</v>
      </c>
      <c r="BG51" s="77" t="s">
        <v>80</v>
      </c>
      <c r="BH51" s="33" t="s">
        <v>81</v>
      </c>
      <c r="BI51" s="423">
        <v>0</v>
      </c>
      <c r="BJ51" s="423">
        <v>0</v>
      </c>
      <c r="BK51" s="423">
        <v>0</v>
      </c>
      <c r="BL51" s="423">
        <v>0</v>
      </c>
      <c r="BM51" s="423">
        <v>0</v>
      </c>
      <c r="BN51" s="423">
        <v>0</v>
      </c>
      <c r="BO51" s="423">
        <v>0</v>
      </c>
      <c r="BP51" s="423">
        <v>0</v>
      </c>
      <c r="BQ51" s="423">
        <v>0</v>
      </c>
      <c r="BR51" s="423">
        <v>0</v>
      </c>
      <c r="BS51" s="423">
        <v>0</v>
      </c>
      <c r="BT51" s="423">
        <v>0</v>
      </c>
      <c r="BU51" s="423">
        <v>0</v>
      </c>
      <c r="BV51" s="424">
        <v>0</v>
      </c>
    </row>
    <row r="52" spans="2:74" ht="16.899999999999999" customHeight="1">
      <c r="B52" s="117" t="s">
        <v>146</v>
      </c>
      <c r="C52" s="33" t="s">
        <v>83</v>
      </c>
      <c r="D52" s="423">
        <v>39176.561000000002</v>
      </c>
      <c r="E52" s="423">
        <v>6403.3729999999996</v>
      </c>
      <c r="F52" s="423">
        <v>261267.125</v>
      </c>
      <c r="G52" s="423">
        <v>799974.91000000096</v>
      </c>
      <c r="H52" s="423">
        <v>675135.18599999999</v>
      </c>
      <c r="I52" s="423">
        <v>0</v>
      </c>
      <c r="J52" s="423">
        <v>1781957.15500001</v>
      </c>
      <c r="K52" s="423">
        <f t="shared" si="40"/>
        <v>39176.560999999994</v>
      </c>
      <c r="L52" s="423">
        <f t="shared" si="40"/>
        <v>6403.3729999999996</v>
      </c>
      <c r="M52" s="423">
        <f t="shared" si="36"/>
        <v>261267.125</v>
      </c>
      <c r="N52" s="423">
        <f t="shared" si="36"/>
        <v>799974.90999999898</v>
      </c>
      <c r="O52" s="423">
        <f t="shared" si="36"/>
        <v>675135.18599999882</v>
      </c>
      <c r="P52" s="423">
        <f t="shared" si="36"/>
        <v>0</v>
      </c>
      <c r="Q52" s="424">
        <f t="shared" si="36"/>
        <v>1781957.155000011</v>
      </c>
      <c r="R52" s="117" t="s">
        <v>146</v>
      </c>
      <c r="S52" s="33" t="s">
        <v>83</v>
      </c>
      <c r="T52" s="423">
        <v>5387.4880000000003</v>
      </c>
      <c r="U52" s="423">
        <v>3227.3820000000001</v>
      </c>
      <c r="V52" s="423">
        <v>114581.55899999999</v>
      </c>
      <c r="W52" s="423">
        <v>347748.26699999999</v>
      </c>
      <c r="X52" s="423">
        <v>71426.783999999898</v>
      </c>
      <c r="Y52" s="423">
        <v>0</v>
      </c>
      <c r="Z52" s="423">
        <v>542371.48000000103</v>
      </c>
      <c r="AA52" s="423">
        <v>33789.072999999997</v>
      </c>
      <c r="AB52" s="423">
        <v>3175.991</v>
      </c>
      <c r="AC52" s="423">
        <v>146685.56599999999</v>
      </c>
      <c r="AD52" s="423">
        <v>452226.64299999899</v>
      </c>
      <c r="AE52" s="423">
        <v>603708.40199999895</v>
      </c>
      <c r="AF52" s="423">
        <v>0</v>
      </c>
      <c r="AG52" s="424">
        <v>1239585.6750000101</v>
      </c>
      <c r="AH52" s="117" t="s">
        <v>146</v>
      </c>
      <c r="AI52" s="33" t="s">
        <v>83</v>
      </c>
      <c r="AJ52" s="423">
        <v>0</v>
      </c>
      <c r="AK52" s="423">
        <v>0</v>
      </c>
      <c r="AL52" s="423">
        <v>0</v>
      </c>
      <c r="AM52" s="423">
        <v>0</v>
      </c>
      <c r="AN52" s="423">
        <v>0</v>
      </c>
      <c r="AO52" s="423">
        <v>0</v>
      </c>
      <c r="AP52" s="423">
        <f t="shared" si="21"/>
        <v>0</v>
      </c>
      <c r="AQ52" s="423">
        <v>0</v>
      </c>
      <c r="AR52" s="423">
        <v>0</v>
      </c>
      <c r="AS52" s="423">
        <v>0</v>
      </c>
      <c r="AT52" s="423">
        <v>0</v>
      </c>
      <c r="AU52" s="423">
        <v>0</v>
      </c>
      <c r="AV52" s="423">
        <v>0</v>
      </c>
      <c r="AW52" s="424">
        <f t="shared" si="22"/>
        <v>0</v>
      </c>
      <c r="AX52" s="117" t="s">
        <v>146</v>
      </c>
      <c r="AY52" s="33" t="s">
        <v>83</v>
      </c>
      <c r="AZ52" s="423">
        <v>0</v>
      </c>
      <c r="BA52" s="423">
        <v>0</v>
      </c>
      <c r="BB52" s="423">
        <v>0</v>
      </c>
      <c r="BC52" s="423">
        <v>0</v>
      </c>
      <c r="BD52" s="423">
        <v>0</v>
      </c>
      <c r="BE52" s="423">
        <v>0</v>
      </c>
      <c r="BF52" s="424">
        <f t="shared" si="41"/>
        <v>0</v>
      </c>
      <c r="BG52" s="117" t="s">
        <v>146</v>
      </c>
      <c r="BH52" s="33" t="s">
        <v>83</v>
      </c>
      <c r="BI52" s="423">
        <v>0</v>
      </c>
      <c r="BJ52" s="423">
        <v>0</v>
      </c>
      <c r="BK52" s="423">
        <v>0</v>
      </c>
      <c r="BL52" s="423">
        <v>0</v>
      </c>
      <c r="BM52" s="423">
        <v>0</v>
      </c>
      <c r="BN52" s="423">
        <v>0</v>
      </c>
      <c r="BO52" s="423">
        <v>0</v>
      </c>
      <c r="BP52" s="423">
        <v>0</v>
      </c>
      <c r="BQ52" s="423">
        <v>0</v>
      </c>
      <c r="BR52" s="423">
        <v>0</v>
      </c>
      <c r="BS52" s="423">
        <v>0</v>
      </c>
      <c r="BT52" s="423">
        <v>0</v>
      </c>
      <c r="BU52" s="423">
        <v>0</v>
      </c>
      <c r="BV52" s="424">
        <v>0</v>
      </c>
    </row>
    <row r="53" spans="2:74" ht="16.899999999999999" customHeight="1">
      <c r="B53" s="77" t="s">
        <v>84</v>
      </c>
      <c r="C53" s="33" t="s">
        <v>85</v>
      </c>
      <c r="D53" s="423">
        <v>10797.109</v>
      </c>
      <c r="E53" s="423">
        <v>1137.998</v>
      </c>
      <c r="F53" s="423">
        <v>50765.716999999997</v>
      </c>
      <c r="G53" s="423">
        <v>275992.24699999997</v>
      </c>
      <c r="H53" s="423">
        <v>126784.932</v>
      </c>
      <c r="I53" s="423">
        <v>0</v>
      </c>
      <c r="J53" s="423">
        <v>465478.00300000003</v>
      </c>
      <c r="K53" s="423">
        <f t="shared" si="40"/>
        <v>10797.109</v>
      </c>
      <c r="L53" s="423">
        <f t="shared" si="40"/>
        <v>1137.998</v>
      </c>
      <c r="M53" s="423">
        <f t="shared" si="36"/>
        <v>50765.717000000004</v>
      </c>
      <c r="N53" s="423">
        <f t="shared" si="36"/>
        <v>275992.24700000003</v>
      </c>
      <c r="O53" s="423">
        <f t="shared" si="36"/>
        <v>126784.932</v>
      </c>
      <c r="P53" s="423">
        <f t="shared" si="36"/>
        <v>0</v>
      </c>
      <c r="Q53" s="424">
        <f t="shared" si="36"/>
        <v>465478.00300000003</v>
      </c>
      <c r="R53" s="77" t="s">
        <v>84</v>
      </c>
      <c r="S53" s="33" t="s">
        <v>85</v>
      </c>
      <c r="T53" s="423">
        <v>3777.6410000000001</v>
      </c>
      <c r="U53" s="423">
        <v>185.292</v>
      </c>
      <c r="V53" s="423">
        <v>19232.251</v>
      </c>
      <c r="W53" s="423">
        <v>166990.73800000001</v>
      </c>
      <c r="X53" s="423">
        <v>23958.552</v>
      </c>
      <c r="Y53" s="423">
        <v>0</v>
      </c>
      <c r="Z53" s="423">
        <v>214144.47399999999</v>
      </c>
      <c r="AA53" s="423">
        <v>7019.4679999999998</v>
      </c>
      <c r="AB53" s="423">
        <v>952.70600000000002</v>
      </c>
      <c r="AC53" s="423">
        <v>31533.466</v>
      </c>
      <c r="AD53" s="423">
        <v>109001.50900000001</v>
      </c>
      <c r="AE53" s="423">
        <v>102826.38</v>
      </c>
      <c r="AF53" s="423">
        <v>0</v>
      </c>
      <c r="AG53" s="424">
        <v>251333.52900000001</v>
      </c>
      <c r="AH53" s="77" t="s">
        <v>84</v>
      </c>
      <c r="AI53" s="33" t="s">
        <v>85</v>
      </c>
      <c r="AJ53" s="423">
        <v>0</v>
      </c>
      <c r="AK53" s="423">
        <v>0</v>
      </c>
      <c r="AL53" s="423">
        <v>0</v>
      </c>
      <c r="AM53" s="423">
        <v>0</v>
      </c>
      <c r="AN53" s="423">
        <v>0</v>
      </c>
      <c r="AO53" s="423">
        <v>0</v>
      </c>
      <c r="AP53" s="423">
        <f t="shared" si="21"/>
        <v>0</v>
      </c>
      <c r="AQ53" s="423">
        <v>0</v>
      </c>
      <c r="AR53" s="423">
        <v>0</v>
      </c>
      <c r="AS53" s="423">
        <v>0</v>
      </c>
      <c r="AT53" s="423">
        <v>0</v>
      </c>
      <c r="AU53" s="423">
        <v>0</v>
      </c>
      <c r="AV53" s="423">
        <v>0</v>
      </c>
      <c r="AW53" s="424">
        <f t="shared" si="22"/>
        <v>0</v>
      </c>
      <c r="AX53" s="77" t="s">
        <v>84</v>
      </c>
      <c r="AY53" s="33" t="s">
        <v>85</v>
      </c>
      <c r="AZ53" s="423">
        <v>0</v>
      </c>
      <c r="BA53" s="423">
        <v>0</v>
      </c>
      <c r="BB53" s="423">
        <v>0</v>
      </c>
      <c r="BC53" s="423">
        <v>0</v>
      </c>
      <c r="BD53" s="423">
        <v>0</v>
      </c>
      <c r="BE53" s="423">
        <v>0</v>
      </c>
      <c r="BF53" s="424">
        <f t="shared" si="41"/>
        <v>0</v>
      </c>
      <c r="BG53" s="77" t="s">
        <v>84</v>
      </c>
      <c r="BH53" s="33" t="s">
        <v>85</v>
      </c>
      <c r="BI53" s="423">
        <v>0</v>
      </c>
      <c r="BJ53" s="423">
        <v>0</v>
      </c>
      <c r="BK53" s="423">
        <v>0</v>
      </c>
      <c r="BL53" s="423">
        <v>0</v>
      </c>
      <c r="BM53" s="423">
        <v>0</v>
      </c>
      <c r="BN53" s="423">
        <v>0</v>
      </c>
      <c r="BO53" s="423">
        <v>0</v>
      </c>
      <c r="BP53" s="423">
        <v>0</v>
      </c>
      <c r="BQ53" s="423">
        <v>0</v>
      </c>
      <c r="BR53" s="423">
        <v>0</v>
      </c>
      <c r="BS53" s="423">
        <v>0</v>
      </c>
      <c r="BT53" s="423">
        <v>0</v>
      </c>
      <c r="BU53" s="423">
        <v>0</v>
      </c>
      <c r="BV53" s="424">
        <v>0</v>
      </c>
    </row>
    <row r="54" spans="2:74" ht="16.899999999999999" customHeight="1">
      <c r="B54" s="492" t="s">
        <v>86</v>
      </c>
      <c r="C54" s="118" t="s">
        <v>87</v>
      </c>
      <c r="D54" s="425">
        <v>13065.287</v>
      </c>
      <c r="E54" s="425">
        <v>2765.0650000000001</v>
      </c>
      <c r="F54" s="425">
        <v>63242.148999999998</v>
      </c>
      <c r="G54" s="425">
        <v>288531.90600000002</v>
      </c>
      <c r="H54" s="425">
        <v>227834.66899999999</v>
      </c>
      <c r="I54" s="425">
        <v>0</v>
      </c>
      <c r="J54" s="425">
        <v>595439.076</v>
      </c>
      <c r="K54" s="425">
        <f t="shared" si="40"/>
        <v>13065.287</v>
      </c>
      <c r="L54" s="425">
        <f t="shared" si="40"/>
        <v>2765.0650000000001</v>
      </c>
      <c r="M54" s="425">
        <f t="shared" si="36"/>
        <v>63242.149000000005</v>
      </c>
      <c r="N54" s="425">
        <f t="shared" si="36"/>
        <v>288531.90600000002</v>
      </c>
      <c r="O54" s="425">
        <f t="shared" si="36"/>
        <v>227834.66899999999</v>
      </c>
      <c r="P54" s="425">
        <f t="shared" si="36"/>
        <v>0</v>
      </c>
      <c r="Q54" s="426">
        <f t="shared" si="36"/>
        <v>595439.07599999895</v>
      </c>
      <c r="R54" s="492" t="s">
        <v>86</v>
      </c>
      <c r="S54" s="118" t="s">
        <v>87</v>
      </c>
      <c r="T54" s="425">
        <v>7133.6670000000004</v>
      </c>
      <c r="U54" s="425">
        <v>2662.0920000000001</v>
      </c>
      <c r="V54" s="425">
        <v>26271.776000000002</v>
      </c>
      <c r="W54" s="425">
        <v>142130.53700000001</v>
      </c>
      <c r="X54" s="425">
        <v>25631.830999999998</v>
      </c>
      <c r="Y54" s="425">
        <v>0</v>
      </c>
      <c r="Z54" s="425">
        <v>203829.90299999999</v>
      </c>
      <c r="AA54" s="425">
        <v>5931.62</v>
      </c>
      <c r="AB54" s="425">
        <v>102.973</v>
      </c>
      <c r="AC54" s="425">
        <v>36970.373</v>
      </c>
      <c r="AD54" s="425">
        <v>146401.36900000001</v>
      </c>
      <c r="AE54" s="425">
        <v>202202.83799999999</v>
      </c>
      <c r="AF54" s="425">
        <v>0</v>
      </c>
      <c r="AG54" s="426">
        <v>391609.17299999902</v>
      </c>
      <c r="AH54" s="492" t="s">
        <v>86</v>
      </c>
      <c r="AI54" s="118" t="s">
        <v>87</v>
      </c>
      <c r="AJ54" s="425">
        <v>0</v>
      </c>
      <c r="AK54" s="425">
        <v>0</v>
      </c>
      <c r="AL54" s="425">
        <v>0</v>
      </c>
      <c r="AM54" s="425">
        <v>0</v>
      </c>
      <c r="AN54" s="425">
        <v>0</v>
      </c>
      <c r="AO54" s="425">
        <v>0</v>
      </c>
      <c r="AP54" s="425">
        <f t="shared" si="21"/>
        <v>0</v>
      </c>
      <c r="AQ54" s="425">
        <v>0</v>
      </c>
      <c r="AR54" s="425">
        <v>0</v>
      </c>
      <c r="AS54" s="425">
        <v>0</v>
      </c>
      <c r="AT54" s="425">
        <v>0</v>
      </c>
      <c r="AU54" s="425">
        <v>0</v>
      </c>
      <c r="AV54" s="425">
        <v>0</v>
      </c>
      <c r="AW54" s="426">
        <f t="shared" si="22"/>
        <v>0</v>
      </c>
      <c r="AX54" s="492" t="s">
        <v>86</v>
      </c>
      <c r="AY54" s="118" t="s">
        <v>87</v>
      </c>
      <c r="AZ54" s="425">
        <v>0</v>
      </c>
      <c r="BA54" s="425">
        <v>0</v>
      </c>
      <c r="BB54" s="425">
        <v>0</v>
      </c>
      <c r="BC54" s="425">
        <v>0</v>
      </c>
      <c r="BD54" s="425">
        <v>0</v>
      </c>
      <c r="BE54" s="425">
        <v>0</v>
      </c>
      <c r="BF54" s="426">
        <f t="shared" si="41"/>
        <v>0</v>
      </c>
      <c r="BG54" s="492" t="s">
        <v>86</v>
      </c>
      <c r="BH54" s="118" t="s">
        <v>87</v>
      </c>
      <c r="BI54" s="425">
        <v>0</v>
      </c>
      <c r="BJ54" s="425">
        <v>0</v>
      </c>
      <c r="BK54" s="425">
        <v>0</v>
      </c>
      <c r="BL54" s="425">
        <v>0</v>
      </c>
      <c r="BM54" s="425">
        <v>0</v>
      </c>
      <c r="BN54" s="425">
        <v>0</v>
      </c>
      <c r="BO54" s="425">
        <v>0</v>
      </c>
      <c r="BP54" s="425">
        <v>0</v>
      </c>
      <c r="BQ54" s="425">
        <v>0</v>
      </c>
      <c r="BR54" s="425">
        <v>0</v>
      </c>
      <c r="BS54" s="425">
        <v>0</v>
      </c>
      <c r="BT54" s="425">
        <v>0</v>
      </c>
      <c r="BU54" s="425">
        <v>0</v>
      </c>
      <c r="BV54" s="426">
        <v>0</v>
      </c>
    </row>
    <row r="55" spans="2:74" ht="16.899999999999999" customHeight="1">
      <c r="B55" s="493"/>
      <c r="C55" s="118" t="s">
        <v>152</v>
      </c>
      <c r="D55" s="425">
        <v>10719.614</v>
      </c>
      <c r="E55" s="425">
        <v>650.59400000000005</v>
      </c>
      <c r="F55" s="425">
        <v>72986.755000000107</v>
      </c>
      <c r="G55" s="425">
        <v>270258.92300000001</v>
      </c>
      <c r="H55" s="425">
        <v>178437.625</v>
      </c>
      <c r="I55" s="425">
        <v>0</v>
      </c>
      <c r="J55" s="425">
        <v>533053.51099999901</v>
      </c>
      <c r="K55" s="425">
        <f t="shared" si="40"/>
        <v>10719.614</v>
      </c>
      <c r="L55" s="425">
        <f t="shared" si="40"/>
        <v>650.59400000000005</v>
      </c>
      <c r="M55" s="425">
        <f t="shared" si="36"/>
        <v>72986.755000000005</v>
      </c>
      <c r="N55" s="425">
        <f t="shared" si="36"/>
        <v>270258.92300000001</v>
      </c>
      <c r="O55" s="425">
        <f t="shared" si="36"/>
        <v>178437.625</v>
      </c>
      <c r="P55" s="425">
        <f t="shared" si="36"/>
        <v>0</v>
      </c>
      <c r="Q55" s="426">
        <f t="shared" si="36"/>
        <v>533053.51099999994</v>
      </c>
      <c r="R55" s="493"/>
      <c r="S55" s="118" t="s">
        <v>152</v>
      </c>
      <c r="T55" s="425">
        <v>2665.5390000000002</v>
      </c>
      <c r="U55" s="425">
        <v>34.896999999999998</v>
      </c>
      <c r="V55" s="425">
        <v>22125.687999999998</v>
      </c>
      <c r="W55" s="425">
        <v>108549.827</v>
      </c>
      <c r="X55" s="425">
        <v>13265.864</v>
      </c>
      <c r="Y55" s="425">
        <v>0</v>
      </c>
      <c r="Z55" s="425">
        <v>146641.815</v>
      </c>
      <c r="AA55" s="425">
        <v>8054.0749999999998</v>
      </c>
      <c r="AB55" s="425">
        <v>615.697</v>
      </c>
      <c r="AC55" s="425">
        <v>50861.067000000003</v>
      </c>
      <c r="AD55" s="425">
        <v>161709.09599999999</v>
      </c>
      <c r="AE55" s="425">
        <v>165171.761</v>
      </c>
      <c r="AF55" s="425">
        <v>0</v>
      </c>
      <c r="AG55" s="426">
        <v>386411.696</v>
      </c>
      <c r="AH55" s="493"/>
      <c r="AI55" s="118" t="s">
        <v>152</v>
      </c>
      <c r="AJ55" s="425">
        <v>0</v>
      </c>
      <c r="AK55" s="425">
        <v>0</v>
      </c>
      <c r="AL55" s="425">
        <v>0</v>
      </c>
      <c r="AM55" s="425">
        <v>0</v>
      </c>
      <c r="AN55" s="425">
        <v>0</v>
      </c>
      <c r="AO55" s="425">
        <v>0</v>
      </c>
      <c r="AP55" s="425">
        <f t="shared" si="21"/>
        <v>0</v>
      </c>
      <c r="AQ55" s="425">
        <v>0</v>
      </c>
      <c r="AR55" s="425">
        <v>0</v>
      </c>
      <c r="AS55" s="425">
        <v>0</v>
      </c>
      <c r="AT55" s="425">
        <v>0</v>
      </c>
      <c r="AU55" s="425">
        <v>0</v>
      </c>
      <c r="AV55" s="425">
        <v>0</v>
      </c>
      <c r="AW55" s="426">
        <f t="shared" si="22"/>
        <v>0</v>
      </c>
      <c r="AX55" s="493"/>
      <c r="AY55" s="118" t="s">
        <v>152</v>
      </c>
      <c r="AZ55" s="425">
        <v>0</v>
      </c>
      <c r="BA55" s="425">
        <v>0</v>
      </c>
      <c r="BB55" s="425">
        <v>0</v>
      </c>
      <c r="BC55" s="425">
        <v>0</v>
      </c>
      <c r="BD55" s="425">
        <v>0</v>
      </c>
      <c r="BE55" s="425">
        <v>0</v>
      </c>
      <c r="BF55" s="426">
        <f t="shared" si="41"/>
        <v>0</v>
      </c>
      <c r="BG55" s="493"/>
      <c r="BH55" s="118" t="s">
        <v>152</v>
      </c>
      <c r="BI55" s="425">
        <v>0</v>
      </c>
      <c r="BJ55" s="425">
        <v>0</v>
      </c>
      <c r="BK55" s="425">
        <v>0</v>
      </c>
      <c r="BL55" s="425">
        <v>0</v>
      </c>
      <c r="BM55" s="425">
        <v>0</v>
      </c>
      <c r="BN55" s="425">
        <v>0</v>
      </c>
      <c r="BO55" s="425">
        <v>0</v>
      </c>
      <c r="BP55" s="425">
        <v>0</v>
      </c>
      <c r="BQ55" s="425">
        <v>0</v>
      </c>
      <c r="BR55" s="425">
        <v>0</v>
      </c>
      <c r="BS55" s="425">
        <v>0</v>
      </c>
      <c r="BT55" s="425">
        <v>0</v>
      </c>
      <c r="BU55" s="425">
        <v>0</v>
      </c>
      <c r="BV55" s="426">
        <v>0</v>
      </c>
    </row>
    <row r="56" spans="2:74" ht="16.899999999999999" customHeight="1">
      <c r="B56" s="494"/>
      <c r="C56" s="33" t="s">
        <v>34</v>
      </c>
      <c r="D56" s="423">
        <f t="shared" ref="D56:BV56" si="42">SUM(D54:D55)</f>
        <v>23784.900999999998</v>
      </c>
      <c r="E56" s="423">
        <f t="shared" si="42"/>
        <v>3415.6590000000001</v>
      </c>
      <c r="F56" s="423">
        <f t="shared" si="42"/>
        <v>136228.9040000001</v>
      </c>
      <c r="G56" s="423">
        <f t="shared" si="42"/>
        <v>558790.82900000003</v>
      </c>
      <c r="H56" s="423">
        <f t="shared" si="42"/>
        <v>406272.29399999999</v>
      </c>
      <c r="I56" s="423">
        <f t="shared" si="42"/>
        <v>0</v>
      </c>
      <c r="J56" s="423">
        <f t="shared" si="42"/>
        <v>1128492.5869999989</v>
      </c>
      <c r="K56" s="423">
        <f t="shared" si="42"/>
        <v>23784.900999999998</v>
      </c>
      <c r="L56" s="423">
        <f t="shared" si="42"/>
        <v>3415.6590000000001</v>
      </c>
      <c r="M56" s="423">
        <f t="shared" si="42"/>
        <v>136228.90400000001</v>
      </c>
      <c r="N56" s="423">
        <f t="shared" si="42"/>
        <v>558790.82900000003</v>
      </c>
      <c r="O56" s="423">
        <f t="shared" si="42"/>
        <v>406272.29399999999</v>
      </c>
      <c r="P56" s="423">
        <f t="shared" si="42"/>
        <v>0</v>
      </c>
      <c r="Q56" s="424">
        <f t="shared" si="42"/>
        <v>1128492.5869999989</v>
      </c>
      <c r="R56" s="494"/>
      <c r="S56" s="33" t="s">
        <v>34</v>
      </c>
      <c r="T56" s="423">
        <f t="shared" si="42"/>
        <v>9799.2060000000001</v>
      </c>
      <c r="U56" s="423">
        <f t="shared" si="42"/>
        <v>2696.989</v>
      </c>
      <c r="V56" s="423">
        <f t="shared" si="42"/>
        <v>48397.464</v>
      </c>
      <c r="W56" s="423">
        <f t="shared" si="42"/>
        <v>250680.364</v>
      </c>
      <c r="X56" s="423">
        <f t="shared" si="42"/>
        <v>38897.695</v>
      </c>
      <c r="Y56" s="423">
        <f t="shared" si="42"/>
        <v>0</v>
      </c>
      <c r="Z56" s="423">
        <f t="shared" si="42"/>
        <v>350471.71799999999</v>
      </c>
      <c r="AA56" s="423">
        <f t="shared" si="42"/>
        <v>13985.695</v>
      </c>
      <c r="AB56" s="423">
        <f t="shared" si="42"/>
        <v>718.67</v>
      </c>
      <c r="AC56" s="423">
        <f t="shared" si="42"/>
        <v>87831.44</v>
      </c>
      <c r="AD56" s="423">
        <f t="shared" si="42"/>
        <v>308110.46499999997</v>
      </c>
      <c r="AE56" s="423">
        <f t="shared" si="42"/>
        <v>367374.59899999999</v>
      </c>
      <c r="AF56" s="423">
        <f t="shared" si="42"/>
        <v>0</v>
      </c>
      <c r="AG56" s="424">
        <f t="shared" si="42"/>
        <v>778020.86899999902</v>
      </c>
      <c r="AH56" s="494"/>
      <c r="AI56" s="33" t="s">
        <v>34</v>
      </c>
      <c r="AJ56" s="423">
        <f t="shared" si="42"/>
        <v>0</v>
      </c>
      <c r="AK56" s="423">
        <f t="shared" si="42"/>
        <v>0</v>
      </c>
      <c r="AL56" s="423">
        <f t="shared" si="42"/>
        <v>0</v>
      </c>
      <c r="AM56" s="423">
        <f t="shared" si="42"/>
        <v>0</v>
      </c>
      <c r="AN56" s="423">
        <f t="shared" si="42"/>
        <v>0</v>
      </c>
      <c r="AO56" s="423">
        <f t="shared" si="42"/>
        <v>0</v>
      </c>
      <c r="AP56" s="423">
        <f t="shared" si="42"/>
        <v>0</v>
      </c>
      <c r="AQ56" s="423">
        <f t="shared" si="42"/>
        <v>0</v>
      </c>
      <c r="AR56" s="423">
        <f t="shared" si="42"/>
        <v>0</v>
      </c>
      <c r="AS56" s="423">
        <f t="shared" si="42"/>
        <v>0</v>
      </c>
      <c r="AT56" s="423">
        <f t="shared" si="42"/>
        <v>0</v>
      </c>
      <c r="AU56" s="423">
        <f t="shared" si="42"/>
        <v>0</v>
      </c>
      <c r="AV56" s="423">
        <f t="shared" si="42"/>
        <v>0</v>
      </c>
      <c r="AW56" s="424">
        <f t="shared" si="42"/>
        <v>0</v>
      </c>
      <c r="AX56" s="494"/>
      <c r="AY56" s="33" t="s">
        <v>34</v>
      </c>
      <c r="AZ56" s="423">
        <f t="shared" ref="AZ56:BF56" si="43">SUM(AZ54:AZ55)</f>
        <v>0</v>
      </c>
      <c r="BA56" s="423">
        <f t="shared" si="43"/>
        <v>0</v>
      </c>
      <c r="BB56" s="423">
        <f t="shared" si="43"/>
        <v>0</v>
      </c>
      <c r="BC56" s="423">
        <f t="shared" si="43"/>
        <v>0</v>
      </c>
      <c r="BD56" s="423">
        <f t="shared" si="43"/>
        <v>0</v>
      </c>
      <c r="BE56" s="423">
        <f t="shared" si="43"/>
        <v>0</v>
      </c>
      <c r="BF56" s="424">
        <f t="shared" si="43"/>
        <v>0</v>
      </c>
      <c r="BG56" s="494"/>
      <c r="BH56" s="33" t="s">
        <v>34</v>
      </c>
      <c r="BI56" s="423">
        <f t="shared" si="42"/>
        <v>0</v>
      </c>
      <c r="BJ56" s="423">
        <f t="shared" si="42"/>
        <v>0</v>
      </c>
      <c r="BK56" s="423">
        <f t="shared" si="42"/>
        <v>0</v>
      </c>
      <c r="BL56" s="423">
        <f t="shared" si="42"/>
        <v>0</v>
      </c>
      <c r="BM56" s="423">
        <f t="shared" si="42"/>
        <v>0</v>
      </c>
      <c r="BN56" s="423">
        <f t="shared" si="42"/>
        <v>0</v>
      </c>
      <c r="BO56" s="423">
        <f t="shared" si="42"/>
        <v>0</v>
      </c>
      <c r="BP56" s="423">
        <f t="shared" si="42"/>
        <v>0</v>
      </c>
      <c r="BQ56" s="423">
        <f t="shared" si="42"/>
        <v>0</v>
      </c>
      <c r="BR56" s="423">
        <f t="shared" si="42"/>
        <v>0</v>
      </c>
      <c r="BS56" s="423">
        <f t="shared" si="42"/>
        <v>0</v>
      </c>
      <c r="BT56" s="423">
        <f t="shared" si="42"/>
        <v>0</v>
      </c>
      <c r="BU56" s="423">
        <f t="shared" si="42"/>
        <v>0</v>
      </c>
      <c r="BV56" s="424">
        <f t="shared" si="42"/>
        <v>0</v>
      </c>
    </row>
    <row r="57" spans="2:74" ht="16.899999999999999" customHeight="1">
      <c r="B57" s="492" t="s">
        <v>89</v>
      </c>
      <c r="C57" s="118" t="s">
        <v>90</v>
      </c>
      <c r="D57" s="427">
        <v>11396.921</v>
      </c>
      <c r="E57" s="427">
        <v>6896.7340000000004</v>
      </c>
      <c r="F57" s="427">
        <v>127425.966</v>
      </c>
      <c r="G57" s="427">
        <v>305439.72600000002</v>
      </c>
      <c r="H57" s="427">
        <v>530000.90600000101</v>
      </c>
      <c r="I57" s="427">
        <v>0</v>
      </c>
      <c r="J57" s="427">
        <v>981160.25300000398</v>
      </c>
      <c r="K57" s="427">
        <f t="shared" ref="K57:L58" si="44">SUM(T57,AA57,AJ57,AQ57)</f>
        <v>11396.921</v>
      </c>
      <c r="L57" s="427">
        <f t="shared" si="44"/>
        <v>6896.7340000000004</v>
      </c>
      <c r="M57" s="427">
        <f t="shared" si="36"/>
        <v>127425.96600000001</v>
      </c>
      <c r="N57" s="427">
        <f t="shared" si="36"/>
        <v>305439.72600000002</v>
      </c>
      <c r="O57" s="427">
        <f t="shared" si="36"/>
        <v>530000.90600000101</v>
      </c>
      <c r="P57" s="427">
        <f t="shared" si="36"/>
        <v>0</v>
      </c>
      <c r="Q57" s="428">
        <f t="shared" si="36"/>
        <v>981160.25300000212</v>
      </c>
      <c r="R57" s="492" t="s">
        <v>89</v>
      </c>
      <c r="S57" s="118" t="s">
        <v>90</v>
      </c>
      <c r="T57" s="427">
        <v>5748.3919999999998</v>
      </c>
      <c r="U57" s="427">
        <v>3866.2820000000002</v>
      </c>
      <c r="V57" s="427">
        <v>52398.01</v>
      </c>
      <c r="W57" s="427">
        <v>163244.864</v>
      </c>
      <c r="X57" s="427">
        <v>108921.34</v>
      </c>
      <c r="Y57" s="427">
        <v>0</v>
      </c>
      <c r="Z57" s="427">
        <v>334178.88800000102</v>
      </c>
      <c r="AA57" s="427">
        <v>5648.5290000000005</v>
      </c>
      <c r="AB57" s="427">
        <v>3030.4520000000002</v>
      </c>
      <c r="AC57" s="427">
        <v>75027.956000000006</v>
      </c>
      <c r="AD57" s="427">
        <v>142194.86199999999</v>
      </c>
      <c r="AE57" s="427">
        <v>421079.56600000098</v>
      </c>
      <c r="AF57" s="427">
        <v>0</v>
      </c>
      <c r="AG57" s="428">
        <v>646981.36500000104</v>
      </c>
      <c r="AH57" s="492" t="s">
        <v>89</v>
      </c>
      <c r="AI57" s="118" t="s">
        <v>90</v>
      </c>
      <c r="AJ57" s="427">
        <v>0</v>
      </c>
      <c r="AK57" s="427">
        <v>0</v>
      </c>
      <c r="AL57" s="427">
        <v>0</v>
      </c>
      <c r="AM57" s="427">
        <v>0</v>
      </c>
      <c r="AN57" s="427">
        <v>0</v>
      </c>
      <c r="AO57" s="427">
        <v>0</v>
      </c>
      <c r="AP57" s="427">
        <f t="shared" si="21"/>
        <v>0</v>
      </c>
      <c r="AQ57" s="427">
        <v>0</v>
      </c>
      <c r="AR57" s="427">
        <v>0</v>
      </c>
      <c r="AS57" s="427">
        <v>0</v>
      </c>
      <c r="AT57" s="427">
        <v>0</v>
      </c>
      <c r="AU57" s="427">
        <v>0</v>
      </c>
      <c r="AV57" s="427">
        <v>0</v>
      </c>
      <c r="AW57" s="428">
        <f t="shared" si="22"/>
        <v>0</v>
      </c>
      <c r="AX57" s="492" t="s">
        <v>89</v>
      </c>
      <c r="AY57" s="118" t="s">
        <v>90</v>
      </c>
      <c r="AZ57" s="427">
        <v>0</v>
      </c>
      <c r="BA57" s="427">
        <v>0</v>
      </c>
      <c r="BB57" s="427">
        <v>0</v>
      </c>
      <c r="BC57" s="427">
        <v>0</v>
      </c>
      <c r="BD57" s="427">
        <v>0</v>
      </c>
      <c r="BE57" s="427">
        <v>0</v>
      </c>
      <c r="BF57" s="428">
        <f t="shared" ref="BF57:BF58" si="45">SUM(AZ57:BE57)</f>
        <v>0</v>
      </c>
      <c r="BG57" s="492" t="s">
        <v>89</v>
      </c>
      <c r="BH57" s="118" t="s">
        <v>90</v>
      </c>
      <c r="BI57" s="427">
        <v>4424.7150000000001</v>
      </c>
      <c r="BJ57" s="427">
        <v>941.75800000000004</v>
      </c>
      <c r="BK57" s="427">
        <v>44586.186999999998</v>
      </c>
      <c r="BL57" s="427">
        <v>149811.91399999999</v>
      </c>
      <c r="BM57" s="427">
        <v>98402.392999999895</v>
      </c>
      <c r="BN57" s="427">
        <v>0</v>
      </c>
      <c r="BO57" s="427">
        <v>298166.96700000099</v>
      </c>
      <c r="BP57" s="427">
        <v>2466.982</v>
      </c>
      <c r="BQ57" s="427">
        <v>545.88699999999994</v>
      </c>
      <c r="BR57" s="427">
        <v>22323.795999999998</v>
      </c>
      <c r="BS57" s="427">
        <v>51206.963000000003</v>
      </c>
      <c r="BT57" s="427">
        <v>39731.985999999997</v>
      </c>
      <c r="BU57" s="427">
        <v>0</v>
      </c>
      <c r="BV57" s="428">
        <v>116275.614</v>
      </c>
    </row>
    <row r="58" spans="2:74" ht="16.899999999999999" customHeight="1">
      <c r="B58" s="493"/>
      <c r="C58" s="118" t="s">
        <v>91</v>
      </c>
      <c r="D58" s="427">
        <v>13257.253000000001</v>
      </c>
      <c r="E58" s="427">
        <v>5779.8969999999999</v>
      </c>
      <c r="F58" s="427">
        <v>83000.567999999796</v>
      </c>
      <c r="G58" s="427">
        <v>192262.571</v>
      </c>
      <c r="H58" s="427">
        <v>135125.71799999999</v>
      </c>
      <c r="I58" s="427">
        <v>0</v>
      </c>
      <c r="J58" s="427">
        <v>429426.00700000097</v>
      </c>
      <c r="K58" s="427">
        <f t="shared" si="44"/>
        <v>13257.253000000001</v>
      </c>
      <c r="L58" s="427">
        <f t="shared" si="44"/>
        <v>5779.8969999999999</v>
      </c>
      <c r="M58" s="427">
        <f t="shared" si="36"/>
        <v>83000.568000000203</v>
      </c>
      <c r="N58" s="427">
        <f t="shared" si="36"/>
        <v>192262.571</v>
      </c>
      <c r="O58" s="427">
        <f t="shared" si="36"/>
        <v>135125.71800000011</v>
      </c>
      <c r="P58" s="427">
        <f t="shared" si="36"/>
        <v>0</v>
      </c>
      <c r="Q58" s="428">
        <f t="shared" si="36"/>
        <v>429426.00699999998</v>
      </c>
      <c r="R58" s="493"/>
      <c r="S58" s="118" t="s">
        <v>91</v>
      </c>
      <c r="T58" s="427">
        <v>7073.7640000000001</v>
      </c>
      <c r="U58" s="427">
        <v>4571.424</v>
      </c>
      <c r="V58" s="427">
        <v>41937.1890000001</v>
      </c>
      <c r="W58" s="427">
        <v>130283.658</v>
      </c>
      <c r="X58" s="427">
        <v>62514.6700000001</v>
      </c>
      <c r="Y58" s="427">
        <v>0</v>
      </c>
      <c r="Z58" s="427">
        <v>246380.70499999999</v>
      </c>
      <c r="AA58" s="427">
        <v>6183.4889999999996</v>
      </c>
      <c r="AB58" s="427">
        <v>1208.473</v>
      </c>
      <c r="AC58" s="427">
        <v>41063.379000000103</v>
      </c>
      <c r="AD58" s="427">
        <v>61978.913</v>
      </c>
      <c r="AE58" s="427">
        <v>72611.047999999995</v>
      </c>
      <c r="AF58" s="427">
        <v>0</v>
      </c>
      <c r="AG58" s="428">
        <v>183045.302</v>
      </c>
      <c r="AH58" s="493"/>
      <c r="AI58" s="118" t="s">
        <v>91</v>
      </c>
      <c r="AJ58" s="427">
        <v>0</v>
      </c>
      <c r="AK58" s="427">
        <v>0</v>
      </c>
      <c r="AL58" s="427">
        <v>0</v>
      </c>
      <c r="AM58" s="427">
        <v>0</v>
      </c>
      <c r="AN58" s="427">
        <v>0</v>
      </c>
      <c r="AO58" s="427">
        <v>0</v>
      </c>
      <c r="AP58" s="427">
        <f t="shared" si="21"/>
        <v>0</v>
      </c>
      <c r="AQ58" s="427">
        <v>0</v>
      </c>
      <c r="AR58" s="427">
        <v>0</v>
      </c>
      <c r="AS58" s="427">
        <v>0</v>
      </c>
      <c r="AT58" s="427">
        <v>0</v>
      </c>
      <c r="AU58" s="427">
        <v>0</v>
      </c>
      <c r="AV58" s="427">
        <v>0</v>
      </c>
      <c r="AW58" s="428">
        <f t="shared" si="22"/>
        <v>0</v>
      </c>
      <c r="AX58" s="493"/>
      <c r="AY58" s="118" t="s">
        <v>91</v>
      </c>
      <c r="AZ58" s="427">
        <v>0</v>
      </c>
      <c r="BA58" s="427">
        <v>0</v>
      </c>
      <c r="BB58" s="427">
        <v>0</v>
      </c>
      <c r="BC58" s="427">
        <v>0</v>
      </c>
      <c r="BD58" s="427">
        <v>0</v>
      </c>
      <c r="BE58" s="427">
        <v>0</v>
      </c>
      <c r="BF58" s="428">
        <f t="shared" si="45"/>
        <v>0</v>
      </c>
      <c r="BG58" s="493"/>
      <c r="BH58" s="118" t="s">
        <v>91</v>
      </c>
      <c r="BI58" s="427">
        <v>4595.4269999999997</v>
      </c>
      <c r="BJ58" s="427">
        <v>3609.0419999999999</v>
      </c>
      <c r="BK58" s="427">
        <v>35871.368999999999</v>
      </c>
      <c r="BL58" s="427">
        <v>115090.77800000001</v>
      </c>
      <c r="BM58" s="427">
        <v>59006.468000000001</v>
      </c>
      <c r="BN58" s="427">
        <v>0</v>
      </c>
      <c r="BO58" s="427">
        <v>218173.084</v>
      </c>
      <c r="BP58" s="427">
        <v>954.78899999999999</v>
      </c>
      <c r="BQ58" s="427">
        <v>143.624</v>
      </c>
      <c r="BR58" s="427">
        <v>5185.8990000000003</v>
      </c>
      <c r="BS58" s="427">
        <v>10615.632</v>
      </c>
      <c r="BT58" s="427">
        <v>6278.3230000000003</v>
      </c>
      <c r="BU58" s="427">
        <v>0</v>
      </c>
      <c r="BV58" s="428">
        <v>23178.267</v>
      </c>
    </row>
    <row r="59" spans="2:74" ht="16.899999999999999" customHeight="1">
      <c r="B59" s="494"/>
      <c r="C59" s="33" t="s">
        <v>34</v>
      </c>
      <c r="D59" s="423">
        <f t="shared" ref="D59:BV59" si="46">SUM(D57:D58)</f>
        <v>24654.173999999999</v>
      </c>
      <c r="E59" s="423">
        <f t="shared" si="46"/>
        <v>12676.631000000001</v>
      </c>
      <c r="F59" s="423">
        <f t="shared" si="46"/>
        <v>210426.53399999981</v>
      </c>
      <c r="G59" s="423">
        <f t="shared" si="46"/>
        <v>497702.29700000002</v>
      </c>
      <c r="H59" s="423">
        <f t="shared" si="46"/>
        <v>665126.624000001</v>
      </c>
      <c r="I59" s="423">
        <f t="shared" si="46"/>
        <v>0</v>
      </c>
      <c r="J59" s="423">
        <f t="shared" si="46"/>
        <v>1410586.2600000049</v>
      </c>
      <c r="K59" s="423">
        <f t="shared" si="46"/>
        <v>24654.173999999999</v>
      </c>
      <c r="L59" s="423">
        <f t="shared" si="46"/>
        <v>12676.631000000001</v>
      </c>
      <c r="M59" s="423">
        <f t="shared" si="46"/>
        <v>210426.53400000022</v>
      </c>
      <c r="N59" s="423">
        <f t="shared" si="46"/>
        <v>497702.29700000002</v>
      </c>
      <c r="O59" s="423">
        <f t="shared" si="46"/>
        <v>665126.62400000112</v>
      </c>
      <c r="P59" s="423">
        <f t="shared" si="46"/>
        <v>0</v>
      </c>
      <c r="Q59" s="424">
        <f t="shared" si="46"/>
        <v>1410586.2600000021</v>
      </c>
      <c r="R59" s="494"/>
      <c r="S59" s="33" t="s">
        <v>34</v>
      </c>
      <c r="T59" s="423">
        <f t="shared" si="46"/>
        <v>12822.155999999999</v>
      </c>
      <c r="U59" s="423">
        <f t="shared" si="46"/>
        <v>8437.7060000000001</v>
      </c>
      <c r="V59" s="423">
        <f t="shared" si="46"/>
        <v>94335.19900000011</v>
      </c>
      <c r="W59" s="423">
        <f t="shared" si="46"/>
        <v>293528.522</v>
      </c>
      <c r="X59" s="423">
        <f t="shared" si="46"/>
        <v>171436.0100000001</v>
      </c>
      <c r="Y59" s="423">
        <f t="shared" si="46"/>
        <v>0</v>
      </c>
      <c r="Z59" s="423">
        <f t="shared" si="46"/>
        <v>580559.59300000104</v>
      </c>
      <c r="AA59" s="423">
        <f t="shared" si="46"/>
        <v>11832.018</v>
      </c>
      <c r="AB59" s="423">
        <f t="shared" si="46"/>
        <v>4238.9250000000002</v>
      </c>
      <c r="AC59" s="423">
        <f t="shared" si="46"/>
        <v>116091.33500000011</v>
      </c>
      <c r="AD59" s="423">
        <f t="shared" si="46"/>
        <v>204173.77499999999</v>
      </c>
      <c r="AE59" s="423">
        <f t="shared" si="46"/>
        <v>493690.61400000099</v>
      </c>
      <c r="AF59" s="423">
        <f t="shared" si="46"/>
        <v>0</v>
      </c>
      <c r="AG59" s="424">
        <f t="shared" si="46"/>
        <v>830026.66700000106</v>
      </c>
      <c r="AH59" s="494"/>
      <c r="AI59" s="33" t="s">
        <v>34</v>
      </c>
      <c r="AJ59" s="423">
        <f t="shared" si="46"/>
        <v>0</v>
      </c>
      <c r="AK59" s="423">
        <f t="shared" si="46"/>
        <v>0</v>
      </c>
      <c r="AL59" s="423">
        <f t="shared" si="46"/>
        <v>0</v>
      </c>
      <c r="AM59" s="423">
        <f t="shared" si="46"/>
        <v>0</v>
      </c>
      <c r="AN59" s="423">
        <f t="shared" si="46"/>
        <v>0</v>
      </c>
      <c r="AO59" s="423">
        <f t="shared" si="46"/>
        <v>0</v>
      </c>
      <c r="AP59" s="423">
        <f t="shared" si="46"/>
        <v>0</v>
      </c>
      <c r="AQ59" s="423">
        <f t="shared" si="46"/>
        <v>0</v>
      </c>
      <c r="AR59" s="423">
        <f t="shared" si="46"/>
        <v>0</v>
      </c>
      <c r="AS59" s="423">
        <f t="shared" si="46"/>
        <v>0</v>
      </c>
      <c r="AT59" s="423">
        <f t="shared" si="46"/>
        <v>0</v>
      </c>
      <c r="AU59" s="423">
        <f t="shared" si="46"/>
        <v>0</v>
      </c>
      <c r="AV59" s="423">
        <f t="shared" si="46"/>
        <v>0</v>
      </c>
      <c r="AW59" s="424">
        <f t="shared" si="46"/>
        <v>0</v>
      </c>
      <c r="AX59" s="494"/>
      <c r="AY59" s="33" t="s">
        <v>34</v>
      </c>
      <c r="AZ59" s="423">
        <f t="shared" ref="AZ59:BF59" si="47">SUM(AZ57:AZ58)</f>
        <v>0</v>
      </c>
      <c r="BA59" s="423">
        <f t="shared" si="47"/>
        <v>0</v>
      </c>
      <c r="BB59" s="423">
        <f t="shared" si="47"/>
        <v>0</v>
      </c>
      <c r="BC59" s="423">
        <f t="shared" si="47"/>
        <v>0</v>
      </c>
      <c r="BD59" s="423">
        <f t="shared" si="47"/>
        <v>0</v>
      </c>
      <c r="BE59" s="423">
        <f t="shared" si="47"/>
        <v>0</v>
      </c>
      <c r="BF59" s="424">
        <f t="shared" si="47"/>
        <v>0</v>
      </c>
      <c r="BG59" s="494"/>
      <c r="BH59" s="33" t="s">
        <v>34</v>
      </c>
      <c r="BI59" s="423">
        <f t="shared" si="46"/>
        <v>9020.1419999999998</v>
      </c>
      <c r="BJ59" s="423">
        <f t="shared" si="46"/>
        <v>4550.8</v>
      </c>
      <c r="BK59" s="423">
        <f t="shared" si="46"/>
        <v>80457.555999999997</v>
      </c>
      <c r="BL59" s="423">
        <f t="shared" si="46"/>
        <v>264902.69199999998</v>
      </c>
      <c r="BM59" s="423">
        <f t="shared" si="46"/>
        <v>157408.86099999989</v>
      </c>
      <c r="BN59" s="423">
        <f t="shared" si="46"/>
        <v>0</v>
      </c>
      <c r="BO59" s="423">
        <f t="shared" si="46"/>
        <v>516340.05100000103</v>
      </c>
      <c r="BP59" s="423">
        <f t="shared" si="46"/>
        <v>3421.7709999999997</v>
      </c>
      <c r="BQ59" s="423">
        <f t="shared" si="46"/>
        <v>689.51099999999997</v>
      </c>
      <c r="BR59" s="423">
        <f t="shared" si="46"/>
        <v>27509.695</v>
      </c>
      <c r="BS59" s="423">
        <f t="shared" si="46"/>
        <v>61822.595000000001</v>
      </c>
      <c r="BT59" s="423">
        <f t="shared" si="46"/>
        <v>46010.308999999994</v>
      </c>
      <c r="BU59" s="423">
        <f t="shared" si="46"/>
        <v>0</v>
      </c>
      <c r="BV59" s="424">
        <f t="shared" si="46"/>
        <v>139453.88099999999</v>
      </c>
    </row>
    <row r="60" spans="2:74" ht="16.899999999999999" customHeight="1">
      <c r="B60" s="492" t="s">
        <v>92</v>
      </c>
      <c r="C60" s="118" t="s">
        <v>93</v>
      </c>
      <c r="D60" s="425">
        <v>13352.94</v>
      </c>
      <c r="E60" s="425">
        <v>700.76099999999997</v>
      </c>
      <c r="F60" s="425">
        <v>104425.822</v>
      </c>
      <c r="G60" s="425">
        <v>256479.28599999999</v>
      </c>
      <c r="H60" s="425">
        <v>339834.93900000001</v>
      </c>
      <c r="I60" s="425">
        <v>0</v>
      </c>
      <c r="J60" s="425">
        <v>714793.74800000095</v>
      </c>
      <c r="K60" s="425">
        <f t="shared" ref="K60:Q75" si="48">SUM(T60,AA60,AJ60,AQ60)</f>
        <v>13352.94</v>
      </c>
      <c r="L60" s="425">
        <f t="shared" si="48"/>
        <v>700.76099999999997</v>
      </c>
      <c r="M60" s="425">
        <f t="shared" si="48"/>
        <v>104425.82199999999</v>
      </c>
      <c r="N60" s="425">
        <f t="shared" si="48"/>
        <v>256479.28600000008</v>
      </c>
      <c r="O60" s="425">
        <f t="shared" si="48"/>
        <v>339834.93900000001</v>
      </c>
      <c r="P60" s="425">
        <f t="shared" si="48"/>
        <v>0</v>
      </c>
      <c r="Q60" s="426">
        <f t="shared" si="48"/>
        <v>714793.74800000095</v>
      </c>
      <c r="R60" s="492" t="s">
        <v>92</v>
      </c>
      <c r="S60" s="118" t="s">
        <v>93</v>
      </c>
      <c r="T60" s="425">
        <v>362.06099999999998</v>
      </c>
      <c r="U60" s="425">
        <v>535.80499999999995</v>
      </c>
      <c r="V60" s="425">
        <v>33606.277999999998</v>
      </c>
      <c r="W60" s="425">
        <v>74407.381000000096</v>
      </c>
      <c r="X60" s="425">
        <v>67242.94</v>
      </c>
      <c r="Y60" s="425">
        <v>0</v>
      </c>
      <c r="Z60" s="425">
        <v>176154.465</v>
      </c>
      <c r="AA60" s="425">
        <v>12990.879000000001</v>
      </c>
      <c r="AB60" s="425">
        <v>164.95599999999999</v>
      </c>
      <c r="AC60" s="425">
        <v>70819.543999999994</v>
      </c>
      <c r="AD60" s="425">
        <v>182071.905</v>
      </c>
      <c r="AE60" s="425">
        <v>272591.99900000001</v>
      </c>
      <c r="AF60" s="425">
        <v>0</v>
      </c>
      <c r="AG60" s="426">
        <v>538639.28300000099</v>
      </c>
      <c r="AH60" s="492" t="s">
        <v>92</v>
      </c>
      <c r="AI60" s="118" t="s">
        <v>93</v>
      </c>
      <c r="AJ60" s="425">
        <v>0</v>
      </c>
      <c r="AK60" s="425">
        <v>0</v>
      </c>
      <c r="AL60" s="425">
        <v>0</v>
      </c>
      <c r="AM60" s="425">
        <v>0</v>
      </c>
      <c r="AN60" s="425">
        <v>0</v>
      </c>
      <c r="AO60" s="425">
        <v>0</v>
      </c>
      <c r="AP60" s="425">
        <f t="shared" si="21"/>
        <v>0</v>
      </c>
      <c r="AQ60" s="425">
        <v>0</v>
      </c>
      <c r="AR60" s="425">
        <v>0</v>
      </c>
      <c r="AS60" s="425">
        <v>0</v>
      </c>
      <c r="AT60" s="425">
        <v>0</v>
      </c>
      <c r="AU60" s="425">
        <v>0</v>
      </c>
      <c r="AV60" s="425">
        <v>0</v>
      </c>
      <c r="AW60" s="426">
        <f t="shared" si="22"/>
        <v>0</v>
      </c>
      <c r="AX60" s="492" t="s">
        <v>92</v>
      </c>
      <c r="AY60" s="118" t="s">
        <v>93</v>
      </c>
      <c r="AZ60" s="425">
        <v>0</v>
      </c>
      <c r="BA60" s="425">
        <v>0</v>
      </c>
      <c r="BB60" s="425">
        <v>0</v>
      </c>
      <c r="BC60" s="425">
        <v>0</v>
      </c>
      <c r="BD60" s="425">
        <v>0</v>
      </c>
      <c r="BE60" s="425">
        <v>0</v>
      </c>
      <c r="BF60" s="426">
        <f t="shared" ref="BF60:BF62" si="49">SUM(AZ60:BE60)</f>
        <v>0</v>
      </c>
      <c r="BG60" s="492" t="s">
        <v>92</v>
      </c>
      <c r="BH60" s="118" t="s">
        <v>93</v>
      </c>
      <c r="BI60" s="425">
        <v>0</v>
      </c>
      <c r="BJ60" s="425">
        <v>0</v>
      </c>
      <c r="BK60" s="425">
        <v>0</v>
      </c>
      <c r="BL60" s="425">
        <v>0</v>
      </c>
      <c r="BM60" s="425">
        <v>0</v>
      </c>
      <c r="BN60" s="425">
        <v>0</v>
      </c>
      <c r="BO60" s="425">
        <v>0</v>
      </c>
      <c r="BP60" s="425">
        <v>0</v>
      </c>
      <c r="BQ60" s="425">
        <v>0</v>
      </c>
      <c r="BR60" s="425">
        <v>0</v>
      </c>
      <c r="BS60" s="425">
        <v>0</v>
      </c>
      <c r="BT60" s="425">
        <v>0</v>
      </c>
      <c r="BU60" s="425">
        <v>0</v>
      </c>
      <c r="BV60" s="426">
        <v>0</v>
      </c>
    </row>
    <row r="61" spans="2:74" ht="16.5" customHeight="1">
      <c r="B61" s="493"/>
      <c r="C61" s="118" t="s">
        <v>94</v>
      </c>
      <c r="D61" s="425">
        <v>0</v>
      </c>
      <c r="E61" s="425">
        <v>424.58600000000001</v>
      </c>
      <c r="F61" s="425">
        <v>36701.275000000001</v>
      </c>
      <c r="G61" s="425">
        <v>192907.48</v>
      </c>
      <c r="H61" s="425">
        <v>127356.075</v>
      </c>
      <c r="I61" s="425">
        <v>0</v>
      </c>
      <c r="J61" s="425">
        <v>357389.41600000003</v>
      </c>
      <c r="K61" s="425">
        <f t="shared" si="48"/>
        <v>0</v>
      </c>
      <c r="L61" s="425">
        <f t="shared" si="48"/>
        <v>424.58600000000001</v>
      </c>
      <c r="M61" s="425">
        <f t="shared" si="48"/>
        <v>36701.274999999994</v>
      </c>
      <c r="N61" s="425">
        <f t="shared" si="48"/>
        <v>192907.47999999998</v>
      </c>
      <c r="O61" s="425">
        <f t="shared" si="48"/>
        <v>127356.07500000001</v>
      </c>
      <c r="P61" s="425">
        <f t="shared" si="48"/>
        <v>0</v>
      </c>
      <c r="Q61" s="426">
        <f t="shared" si="48"/>
        <v>357389.41599999997</v>
      </c>
      <c r="R61" s="493"/>
      <c r="S61" s="118" t="s">
        <v>94</v>
      </c>
      <c r="T61" s="425">
        <v>0</v>
      </c>
      <c r="U61" s="425">
        <v>286.63900000000001</v>
      </c>
      <c r="V61" s="425">
        <v>10678.656999999999</v>
      </c>
      <c r="W61" s="425">
        <v>82831.691999999995</v>
      </c>
      <c r="X61" s="425">
        <v>9574.8240000000005</v>
      </c>
      <c r="Y61" s="425">
        <v>0</v>
      </c>
      <c r="Z61" s="425">
        <v>103371.81200000001</v>
      </c>
      <c r="AA61" s="425">
        <v>0</v>
      </c>
      <c r="AB61" s="425">
        <v>137.947</v>
      </c>
      <c r="AC61" s="425">
        <v>26022.617999999999</v>
      </c>
      <c r="AD61" s="425">
        <v>110075.788</v>
      </c>
      <c r="AE61" s="425">
        <v>117781.251</v>
      </c>
      <c r="AF61" s="425">
        <v>0</v>
      </c>
      <c r="AG61" s="426">
        <v>254017.60399999999</v>
      </c>
      <c r="AH61" s="493"/>
      <c r="AI61" s="118" t="s">
        <v>94</v>
      </c>
      <c r="AJ61" s="425">
        <v>0</v>
      </c>
      <c r="AK61" s="425">
        <v>0</v>
      </c>
      <c r="AL61" s="425">
        <v>0</v>
      </c>
      <c r="AM61" s="425">
        <v>0</v>
      </c>
      <c r="AN61" s="425">
        <v>0</v>
      </c>
      <c r="AO61" s="425">
        <v>0</v>
      </c>
      <c r="AP61" s="425">
        <f t="shared" si="21"/>
        <v>0</v>
      </c>
      <c r="AQ61" s="425">
        <v>0</v>
      </c>
      <c r="AR61" s="425">
        <v>0</v>
      </c>
      <c r="AS61" s="425">
        <v>0</v>
      </c>
      <c r="AT61" s="425">
        <v>0</v>
      </c>
      <c r="AU61" s="425">
        <v>0</v>
      </c>
      <c r="AV61" s="425">
        <v>0</v>
      </c>
      <c r="AW61" s="426">
        <f t="shared" si="22"/>
        <v>0</v>
      </c>
      <c r="AX61" s="493"/>
      <c r="AY61" s="118" t="s">
        <v>94</v>
      </c>
      <c r="AZ61" s="425">
        <v>0</v>
      </c>
      <c r="BA61" s="425">
        <v>0</v>
      </c>
      <c r="BB61" s="425">
        <v>0</v>
      </c>
      <c r="BC61" s="425">
        <v>0</v>
      </c>
      <c r="BD61" s="425">
        <v>0</v>
      </c>
      <c r="BE61" s="425">
        <v>0</v>
      </c>
      <c r="BF61" s="426">
        <f t="shared" si="49"/>
        <v>0</v>
      </c>
      <c r="BG61" s="493"/>
      <c r="BH61" s="118" t="s">
        <v>94</v>
      </c>
      <c r="BI61" s="425">
        <v>0</v>
      </c>
      <c r="BJ61" s="425">
        <v>0</v>
      </c>
      <c r="BK61" s="425">
        <v>0</v>
      </c>
      <c r="BL61" s="425">
        <v>0</v>
      </c>
      <c r="BM61" s="425">
        <v>0</v>
      </c>
      <c r="BN61" s="425">
        <v>0</v>
      </c>
      <c r="BO61" s="425">
        <v>0</v>
      </c>
      <c r="BP61" s="425">
        <v>0</v>
      </c>
      <c r="BQ61" s="425">
        <v>0</v>
      </c>
      <c r="BR61" s="425">
        <v>0</v>
      </c>
      <c r="BS61" s="425">
        <v>0</v>
      </c>
      <c r="BT61" s="425">
        <v>0</v>
      </c>
      <c r="BU61" s="425">
        <v>0</v>
      </c>
      <c r="BV61" s="426">
        <v>0</v>
      </c>
    </row>
    <row r="62" spans="2:74" ht="16.899999999999999" customHeight="1">
      <c r="B62" s="493"/>
      <c r="C62" s="118" t="s">
        <v>95</v>
      </c>
      <c r="D62" s="425">
        <v>1454.394</v>
      </c>
      <c r="E62" s="425">
        <v>0</v>
      </c>
      <c r="F62" s="425">
        <v>70966.047999999995</v>
      </c>
      <c r="G62" s="425">
        <v>323691.504000001</v>
      </c>
      <c r="H62" s="425">
        <v>255850.451</v>
      </c>
      <c r="I62" s="425">
        <v>0</v>
      </c>
      <c r="J62" s="425">
        <v>651962.397</v>
      </c>
      <c r="K62" s="425">
        <f t="shared" si="48"/>
        <v>1454.394</v>
      </c>
      <c r="L62" s="425">
        <f t="shared" si="48"/>
        <v>0</v>
      </c>
      <c r="M62" s="425">
        <f t="shared" si="48"/>
        <v>70966.047999999995</v>
      </c>
      <c r="N62" s="425">
        <f t="shared" si="48"/>
        <v>323691.50400000007</v>
      </c>
      <c r="O62" s="425">
        <f t="shared" si="48"/>
        <v>255850.451</v>
      </c>
      <c r="P62" s="425">
        <f t="shared" si="48"/>
        <v>0</v>
      </c>
      <c r="Q62" s="426">
        <f t="shared" si="48"/>
        <v>651962.397</v>
      </c>
      <c r="R62" s="493"/>
      <c r="S62" s="118" t="s">
        <v>95</v>
      </c>
      <c r="T62" s="425">
        <v>0</v>
      </c>
      <c r="U62" s="425">
        <v>0</v>
      </c>
      <c r="V62" s="425">
        <v>23393.975999999999</v>
      </c>
      <c r="W62" s="425">
        <v>95683.926000000094</v>
      </c>
      <c r="X62" s="425">
        <v>19979.800999999999</v>
      </c>
      <c r="Y62" s="425">
        <v>0</v>
      </c>
      <c r="Z62" s="425">
        <v>139057.70300000001</v>
      </c>
      <c r="AA62" s="425">
        <v>1454.394</v>
      </c>
      <c r="AB62" s="425">
        <v>0</v>
      </c>
      <c r="AC62" s="425">
        <v>47572.072</v>
      </c>
      <c r="AD62" s="425">
        <v>228007.57800000001</v>
      </c>
      <c r="AE62" s="425">
        <v>235870.65</v>
      </c>
      <c r="AF62" s="425">
        <v>0</v>
      </c>
      <c r="AG62" s="426">
        <v>512904.69400000002</v>
      </c>
      <c r="AH62" s="493"/>
      <c r="AI62" s="118" t="s">
        <v>95</v>
      </c>
      <c r="AJ62" s="425">
        <v>0</v>
      </c>
      <c r="AK62" s="425">
        <v>0</v>
      </c>
      <c r="AL62" s="425">
        <v>0</v>
      </c>
      <c r="AM62" s="425">
        <v>0</v>
      </c>
      <c r="AN62" s="425">
        <v>0</v>
      </c>
      <c r="AO62" s="425">
        <v>0</v>
      </c>
      <c r="AP62" s="425">
        <f t="shared" si="21"/>
        <v>0</v>
      </c>
      <c r="AQ62" s="425">
        <v>0</v>
      </c>
      <c r="AR62" s="425">
        <v>0</v>
      </c>
      <c r="AS62" s="425">
        <v>0</v>
      </c>
      <c r="AT62" s="425">
        <v>0</v>
      </c>
      <c r="AU62" s="425">
        <v>0</v>
      </c>
      <c r="AV62" s="425">
        <v>0</v>
      </c>
      <c r="AW62" s="426">
        <f t="shared" si="22"/>
        <v>0</v>
      </c>
      <c r="AX62" s="493"/>
      <c r="AY62" s="118" t="s">
        <v>95</v>
      </c>
      <c r="AZ62" s="425">
        <v>0</v>
      </c>
      <c r="BA62" s="425">
        <v>0</v>
      </c>
      <c r="BB62" s="425">
        <v>0</v>
      </c>
      <c r="BC62" s="425">
        <v>0</v>
      </c>
      <c r="BD62" s="425">
        <v>0</v>
      </c>
      <c r="BE62" s="425">
        <v>0</v>
      </c>
      <c r="BF62" s="426">
        <f t="shared" si="49"/>
        <v>0</v>
      </c>
      <c r="BG62" s="493"/>
      <c r="BH62" s="118" t="s">
        <v>95</v>
      </c>
      <c r="BI62" s="425">
        <v>0</v>
      </c>
      <c r="BJ62" s="425">
        <v>0</v>
      </c>
      <c r="BK62" s="425">
        <v>0</v>
      </c>
      <c r="BL62" s="425">
        <v>3.798</v>
      </c>
      <c r="BM62" s="425">
        <v>0</v>
      </c>
      <c r="BN62" s="425">
        <v>0</v>
      </c>
      <c r="BO62" s="425">
        <v>3.798</v>
      </c>
      <c r="BP62" s="425">
        <v>0</v>
      </c>
      <c r="BQ62" s="425">
        <v>0</v>
      </c>
      <c r="BR62" s="425">
        <v>0</v>
      </c>
      <c r="BS62" s="425">
        <v>0</v>
      </c>
      <c r="BT62" s="425">
        <v>0</v>
      </c>
      <c r="BU62" s="425">
        <v>0</v>
      </c>
      <c r="BV62" s="426">
        <v>0</v>
      </c>
    </row>
    <row r="63" spans="2:74" ht="16.899999999999999" customHeight="1">
      <c r="B63" s="494"/>
      <c r="C63" s="33" t="s">
        <v>34</v>
      </c>
      <c r="D63" s="423">
        <f t="shared" ref="D63:I63" si="50">SUM(D60:D62)</f>
        <v>14807.334000000001</v>
      </c>
      <c r="E63" s="423">
        <f t="shared" si="50"/>
        <v>1125.347</v>
      </c>
      <c r="F63" s="423">
        <f t="shared" si="50"/>
        <v>212093.14500000002</v>
      </c>
      <c r="G63" s="423">
        <f t="shared" si="50"/>
        <v>773078.27000000095</v>
      </c>
      <c r="H63" s="423">
        <f t="shared" si="50"/>
        <v>723041.46500000008</v>
      </c>
      <c r="I63" s="423">
        <f t="shared" si="50"/>
        <v>0</v>
      </c>
      <c r="J63" s="423">
        <f>SUM(J60:J62)</f>
        <v>1724145.5610000012</v>
      </c>
      <c r="K63" s="423">
        <f t="shared" ref="K63:BU63" si="51">SUM(K60:K62)</f>
        <v>14807.334000000001</v>
      </c>
      <c r="L63" s="423">
        <f t="shared" si="51"/>
        <v>1125.347</v>
      </c>
      <c r="M63" s="423">
        <f t="shared" si="51"/>
        <v>212093.14499999996</v>
      </c>
      <c r="N63" s="423">
        <f t="shared" si="51"/>
        <v>773078.27000000014</v>
      </c>
      <c r="O63" s="423">
        <f t="shared" si="51"/>
        <v>723041.46500000008</v>
      </c>
      <c r="P63" s="423">
        <f t="shared" si="51"/>
        <v>0</v>
      </c>
      <c r="Q63" s="424">
        <f>SUM(Q60:Q62)</f>
        <v>1724145.5610000007</v>
      </c>
      <c r="R63" s="494"/>
      <c r="S63" s="33" t="s">
        <v>34</v>
      </c>
      <c r="T63" s="423">
        <f t="shared" si="51"/>
        <v>362.06099999999998</v>
      </c>
      <c r="U63" s="423">
        <f t="shared" si="51"/>
        <v>822.44399999999996</v>
      </c>
      <c r="V63" s="423">
        <f t="shared" si="51"/>
        <v>67678.910999999993</v>
      </c>
      <c r="W63" s="423">
        <f t="shared" si="51"/>
        <v>252922.99900000019</v>
      </c>
      <c r="X63" s="423">
        <f t="shared" si="51"/>
        <v>96797.565000000002</v>
      </c>
      <c r="Y63" s="423">
        <f t="shared" si="51"/>
        <v>0</v>
      </c>
      <c r="Z63" s="423">
        <f>SUM(Z60:Z62)</f>
        <v>418583.98</v>
      </c>
      <c r="AA63" s="423">
        <f t="shared" si="51"/>
        <v>14445.273000000001</v>
      </c>
      <c r="AB63" s="423">
        <f t="shared" si="51"/>
        <v>302.90300000000002</v>
      </c>
      <c r="AC63" s="423">
        <f t="shared" si="51"/>
        <v>144414.234</v>
      </c>
      <c r="AD63" s="423">
        <f t="shared" si="51"/>
        <v>520155.27099999995</v>
      </c>
      <c r="AE63" s="423">
        <f t="shared" si="51"/>
        <v>626243.9</v>
      </c>
      <c r="AF63" s="423">
        <f t="shared" si="51"/>
        <v>0</v>
      </c>
      <c r="AG63" s="424">
        <f>SUM(AG60:AG62)</f>
        <v>1305561.5810000012</v>
      </c>
      <c r="AH63" s="494"/>
      <c r="AI63" s="33" t="s">
        <v>34</v>
      </c>
      <c r="AJ63" s="423">
        <f t="shared" si="51"/>
        <v>0</v>
      </c>
      <c r="AK63" s="423">
        <f t="shared" si="51"/>
        <v>0</v>
      </c>
      <c r="AL63" s="423">
        <f t="shared" si="51"/>
        <v>0</v>
      </c>
      <c r="AM63" s="423">
        <f t="shared" si="51"/>
        <v>0</v>
      </c>
      <c r="AN63" s="423">
        <f t="shared" si="51"/>
        <v>0</v>
      </c>
      <c r="AO63" s="423">
        <f t="shared" si="51"/>
        <v>0</v>
      </c>
      <c r="AP63" s="423">
        <f>SUM(AP60:AP62)</f>
        <v>0</v>
      </c>
      <c r="AQ63" s="423">
        <f t="shared" si="51"/>
        <v>0</v>
      </c>
      <c r="AR63" s="423">
        <f t="shared" si="51"/>
        <v>0</v>
      </c>
      <c r="AS63" s="423">
        <f t="shared" si="51"/>
        <v>0</v>
      </c>
      <c r="AT63" s="423">
        <f t="shared" si="51"/>
        <v>0</v>
      </c>
      <c r="AU63" s="423">
        <f t="shared" si="51"/>
        <v>0</v>
      </c>
      <c r="AV63" s="423">
        <f t="shared" si="51"/>
        <v>0</v>
      </c>
      <c r="AW63" s="424">
        <f>SUM(AW60:AW62)</f>
        <v>0</v>
      </c>
      <c r="AX63" s="494"/>
      <c r="AY63" s="33" t="s">
        <v>34</v>
      </c>
      <c r="AZ63" s="423">
        <f t="shared" ref="AZ63:BE63" si="52">SUM(AZ60:AZ62)</f>
        <v>0</v>
      </c>
      <c r="BA63" s="423">
        <f t="shared" si="52"/>
        <v>0</v>
      </c>
      <c r="BB63" s="423">
        <f t="shared" si="52"/>
        <v>0</v>
      </c>
      <c r="BC63" s="423">
        <f t="shared" si="52"/>
        <v>0</v>
      </c>
      <c r="BD63" s="423">
        <f t="shared" si="52"/>
        <v>0</v>
      </c>
      <c r="BE63" s="423">
        <f t="shared" si="52"/>
        <v>0</v>
      </c>
      <c r="BF63" s="424">
        <f>SUM(BF60:BF62)</f>
        <v>0</v>
      </c>
      <c r="BG63" s="494"/>
      <c r="BH63" s="33" t="s">
        <v>34</v>
      </c>
      <c r="BI63" s="423">
        <f t="shared" si="51"/>
        <v>0</v>
      </c>
      <c r="BJ63" s="423">
        <f t="shared" si="51"/>
        <v>0</v>
      </c>
      <c r="BK63" s="423">
        <f t="shared" si="51"/>
        <v>0</v>
      </c>
      <c r="BL63" s="423">
        <f t="shared" si="51"/>
        <v>3.798</v>
      </c>
      <c r="BM63" s="423">
        <f t="shared" si="51"/>
        <v>0</v>
      </c>
      <c r="BN63" s="423">
        <f t="shared" si="51"/>
        <v>0</v>
      </c>
      <c r="BO63" s="423">
        <f>SUM(BO60:BO62)</f>
        <v>3.798</v>
      </c>
      <c r="BP63" s="423">
        <f t="shared" si="51"/>
        <v>0</v>
      </c>
      <c r="BQ63" s="423">
        <f t="shared" si="51"/>
        <v>0</v>
      </c>
      <c r="BR63" s="423">
        <f t="shared" si="51"/>
        <v>0</v>
      </c>
      <c r="BS63" s="423">
        <f t="shared" si="51"/>
        <v>0</v>
      </c>
      <c r="BT63" s="423">
        <f t="shared" si="51"/>
        <v>0</v>
      </c>
      <c r="BU63" s="423">
        <f t="shared" si="51"/>
        <v>0</v>
      </c>
      <c r="BV63" s="424">
        <f>SUM(BV60:BV62)</f>
        <v>0</v>
      </c>
    </row>
    <row r="64" spans="2:74" ht="17.25" customHeight="1">
      <c r="B64" s="77" t="s">
        <v>96</v>
      </c>
      <c r="C64" s="58" t="s">
        <v>97</v>
      </c>
      <c r="D64" s="423">
        <v>2918.1039999999998</v>
      </c>
      <c r="E64" s="423">
        <v>919.57100000000003</v>
      </c>
      <c r="F64" s="423">
        <v>66530.422999999995</v>
      </c>
      <c r="G64" s="423">
        <v>179476.375</v>
      </c>
      <c r="H64" s="423">
        <v>639413.772</v>
      </c>
      <c r="I64" s="423">
        <v>0</v>
      </c>
      <c r="J64" s="423">
        <v>889258.24499999697</v>
      </c>
      <c r="K64" s="423">
        <f t="shared" ref="K64:L67" si="53">SUM(T64,AA64,AJ64,AQ64)</f>
        <v>2918.1040000000003</v>
      </c>
      <c r="L64" s="423">
        <f t="shared" si="53"/>
        <v>919.57100000000003</v>
      </c>
      <c r="M64" s="423">
        <f t="shared" si="48"/>
        <v>66530.422999999995</v>
      </c>
      <c r="N64" s="423">
        <f t="shared" si="48"/>
        <v>179476.375</v>
      </c>
      <c r="O64" s="423">
        <f t="shared" si="48"/>
        <v>639413.77199999802</v>
      </c>
      <c r="P64" s="423">
        <f t="shared" si="48"/>
        <v>0</v>
      </c>
      <c r="Q64" s="424">
        <f t="shared" si="48"/>
        <v>889258.24499999708</v>
      </c>
      <c r="R64" s="77" t="s">
        <v>96</v>
      </c>
      <c r="S64" s="58" t="s">
        <v>97</v>
      </c>
      <c r="T64" s="423">
        <v>754.72</v>
      </c>
      <c r="U64" s="423">
        <v>901.23400000000004</v>
      </c>
      <c r="V64" s="423">
        <v>22499.342000000001</v>
      </c>
      <c r="W64" s="423">
        <v>65318.589</v>
      </c>
      <c r="X64" s="423">
        <v>65605.630999999994</v>
      </c>
      <c r="Y64" s="423">
        <v>0</v>
      </c>
      <c r="Z64" s="423">
        <v>155079.516</v>
      </c>
      <c r="AA64" s="423">
        <v>2163.384</v>
      </c>
      <c r="AB64" s="423">
        <v>18.337</v>
      </c>
      <c r="AC64" s="423">
        <v>44031.080999999998</v>
      </c>
      <c r="AD64" s="423">
        <v>114157.78599999999</v>
      </c>
      <c r="AE64" s="423">
        <v>573808.14099999797</v>
      </c>
      <c r="AF64" s="423">
        <v>0</v>
      </c>
      <c r="AG64" s="424">
        <v>734178.72899999702</v>
      </c>
      <c r="AH64" s="77" t="s">
        <v>96</v>
      </c>
      <c r="AI64" s="58" t="s">
        <v>97</v>
      </c>
      <c r="AJ64" s="423">
        <v>0</v>
      </c>
      <c r="AK64" s="423">
        <v>0</v>
      </c>
      <c r="AL64" s="423">
        <v>0</v>
      </c>
      <c r="AM64" s="423">
        <v>0</v>
      </c>
      <c r="AN64" s="423">
        <v>0</v>
      </c>
      <c r="AO64" s="423">
        <v>0</v>
      </c>
      <c r="AP64" s="423">
        <f t="shared" si="21"/>
        <v>0</v>
      </c>
      <c r="AQ64" s="423">
        <v>0</v>
      </c>
      <c r="AR64" s="423">
        <v>0</v>
      </c>
      <c r="AS64" s="423">
        <v>0</v>
      </c>
      <c r="AT64" s="423">
        <v>0</v>
      </c>
      <c r="AU64" s="423">
        <v>0</v>
      </c>
      <c r="AV64" s="423">
        <v>0</v>
      </c>
      <c r="AW64" s="424">
        <f t="shared" si="22"/>
        <v>0</v>
      </c>
      <c r="AX64" s="77" t="s">
        <v>96</v>
      </c>
      <c r="AY64" s="58" t="s">
        <v>97</v>
      </c>
      <c r="AZ64" s="423">
        <v>0</v>
      </c>
      <c r="BA64" s="423">
        <v>0</v>
      </c>
      <c r="BB64" s="423">
        <v>0</v>
      </c>
      <c r="BC64" s="423">
        <v>0</v>
      </c>
      <c r="BD64" s="423">
        <v>0</v>
      </c>
      <c r="BE64" s="423">
        <v>0</v>
      </c>
      <c r="BF64" s="424">
        <f t="shared" ref="BF64:BF67" si="54">SUM(AZ64:BE64)</f>
        <v>0</v>
      </c>
      <c r="BG64" s="77" t="s">
        <v>96</v>
      </c>
      <c r="BH64" s="58" t="s">
        <v>97</v>
      </c>
      <c r="BI64" s="423">
        <v>0</v>
      </c>
      <c r="BJ64" s="423">
        <v>0</v>
      </c>
      <c r="BK64" s="423">
        <v>14149.156999999999</v>
      </c>
      <c r="BL64" s="423">
        <v>51693.826000000001</v>
      </c>
      <c r="BM64" s="423">
        <v>33510.650999999998</v>
      </c>
      <c r="BN64" s="423">
        <v>0</v>
      </c>
      <c r="BO64" s="423">
        <v>99353.634000000005</v>
      </c>
      <c r="BP64" s="423">
        <v>0</v>
      </c>
      <c r="BQ64" s="423">
        <v>0</v>
      </c>
      <c r="BR64" s="423">
        <v>2817.3679999999999</v>
      </c>
      <c r="BS64" s="423">
        <v>9177.5959999999995</v>
      </c>
      <c r="BT64" s="423">
        <v>7313.3850000000002</v>
      </c>
      <c r="BU64" s="423">
        <v>0</v>
      </c>
      <c r="BV64" s="424">
        <v>19308.348999999998</v>
      </c>
    </row>
    <row r="65" spans="1:75" ht="16.5" customHeight="1">
      <c r="B65" s="499" t="s">
        <v>98</v>
      </c>
      <c r="C65" s="118" t="s">
        <v>99</v>
      </c>
      <c r="D65" s="425">
        <v>212.024</v>
      </c>
      <c r="E65" s="425">
        <v>463.90100000000001</v>
      </c>
      <c r="F65" s="425">
        <v>66799.341</v>
      </c>
      <c r="G65" s="425">
        <v>143910.87100000001</v>
      </c>
      <c r="H65" s="425">
        <v>325166.83</v>
      </c>
      <c r="I65" s="425">
        <v>0</v>
      </c>
      <c r="J65" s="425">
        <v>536552.96699999901</v>
      </c>
      <c r="K65" s="425">
        <f t="shared" si="53"/>
        <v>212.024</v>
      </c>
      <c r="L65" s="425">
        <f t="shared" si="53"/>
        <v>463.90100000000001</v>
      </c>
      <c r="M65" s="425">
        <f t="shared" si="48"/>
        <v>66799.341</v>
      </c>
      <c r="N65" s="425">
        <f t="shared" si="48"/>
        <v>143910.87099999998</v>
      </c>
      <c r="O65" s="425">
        <f t="shared" si="48"/>
        <v>325166.82999999996</v>
      </c>
      <c r="P65" s="425">
        <f t="shared" si="48"/>
        <v>0</v>
      </c>
      <c r="Q65" s="426">
        <f t="shared" si="48"/>
        <v>536552.96699999901</v>
      </c>
      <c r="R65" s="499" t="s">
        <v>98</v>
      </c>
      <c r="S65" s="118" t="s">
        <v>99</v>
      </c>
      <c r="T65" s="425">
        <v>125.125</v>
      </c>
      <c r="U65" s="425">
        <v>149.483</v>
      </c>
      <c r="V65" s="425">
        <v>22286.708999999999</v>
      </c>
      <c r="W65" s="425">
        <v>40634.565999999999</v>
      </c>
      <c r="X65" s="425">
        <v>54303.6</v>
      </c>
      <c r="Y65" s="425">
        <v>0</v>
      </c>
      <c r="Z65" s="425">
        <v>117499.48299999999</v>
      </c>
      <c r="AA65" s="425">
        <v>86.899000000000001</v>
      </c>
      <c r="AB65" s="425">
        <v>314.41800000000001</v>
      </c>
      <c r="AC65" s="425">
        <v>44512.631999999998</v>
      </c>
      <c r="AD65" s="425">
        <v>103276.30499999999</v>
      </c>
      <c r="AE65" s="425">
        <v>270863.23</v>
      </c>
      <c r="AF65" s="425">
        <v>0</v>
      </c>
      <c r="AG65" s="426">
        <v>419053.48399999901</v>
      </c>
      <c r="AH65" s="499" t="s">
        <v>98</v>
      </c>
      <c r="AI65" s="118" t="s">
        <v>99</v>
      </c>
      <c r="AJ65" s="425">
        <v>0</v>
      </c>
      <c r="AK65" s="425">
        <v>0</v>
      </c>
      <c r="AL65" s="425">
        <v>0</v>
      </c>
      <c r="AM65" s="425">
        <v>0</v>
      </c>
      <c r="AN65" s="425">
        <v>0</v>
      </c>
      <c r="AO65" s="425">
        <v>0</v>
      </c>
      <c r="AP65" s="425">
        <f t="shared" si="21"/>
        <v>0</v>
      </c>
      <c r="AQ65" s="425">
        <v>0</v>
      </c>
      <c r="AR65" s="425">
        <v>0</v>
      </c>
      <c r="AS65" s="425">
        <v>0</v>
      </c>
      <c r="AT65" s="425">
        <v>0</v>
      </c>
      <c r="AU65" s="425">
        <v>0</v>
      </c>
      <c r="AV65" s="425">
        <v>0</v>
      </c>
      <c r="AW65" s="426">
        <f t="shared" si="22"/>
        <v>0</v>
      </c>
      <c r="AX65" s="499" t="s">
        <v>98</v>
      </c>
      <c r="AY65" s="118" t="s">
        <v>99</v>
      </c>
      <c r="AZ65" s="425">
        <v>0</v>
      </c>
      <c r="BA65" s="425">
        <v>0</v>
      </c>
      <c r="BB65" s="425">
        <v>0</v>
      </c>
      <c r="BC65" s="425">
        <v>0</v>
      </c>
      <c r="BD65" s="425">
        <v>0</v>
      </c>
      <c r="BE65" s="425">
        <v>0</v>
      </c>
      <c r="BF65" s="426">
        <f t="shared" si="54"/>
        <v>0</v>
      </c>
      <c r="BG65" s="499" t="s">
        <v>98</v>
      </c>
      <c r="BH65" s="118" t="s">
        <v>99</v>
      </c>
      <c r="BI65" s="425">
        <v>125.125</v>
      </c>
      <c r="BJ65" s="425">
        <v>149.483</v>
      </c>
      <c r="BK65" s="425">
        <v>21849.066999999999</v>
      </c>
      <c r="BL65" s="425">
        <v>40098.832000000002</v>
      </c>
      <c r="BM65" s="425">
        <v>51828.894</v>
      </c>
      <c r="BN65" s="425">
        <v>0</v>
      </c>
      <c r="BO65" s="425">
        <v>114051.401</v>
      </c>
      <c r="BP65" s="425">
        <v>100.404</v>
      </c>
      <c r="BQ65" s="425">
        <v>149.483</v>
      </c>
      <c r="BR65" s="425">
        <v>13376.165000000001</v>
      </c>
      <c r="BS65" s="425">
        <v>22765.373</v>
      </c>
      <c r="BT65" s="425">
        <v>33444.400999999998</v>
      </c>
      <c r="BU65" s="425">
        <v>0</v>
      </c>
      <c r="BV65" s="426">
        <v>69835.826000000001</v>
      </c>
    </row>
    <row r="66" spans="1:75" ht="16.899999999999999" customHeight="1">
      <c r="B66" s="500"/>
      <c r="C66" s="118" t="s">
        <v>100</v>
      </c>
      <c r="D66" s="425">
        <v>175.548</v>
      </c>
      <c r="E66" s="425">
        <v>351.90300000000002</v>
      </c>
      <c r="F66" s="425">
        <v>48280.991000000002</v>
      </c>
      <c r="G66" s="425">
        <v>95677.482999999906</v>
      </c>
      <c r="H66" s="425">
        <v>279077.94699999999</v>
      </c>
      <c r="I66" s="425">
        <v>60.692</v>
      </c>
      <c r="J66" s="425">
        <v>423624.56400000001</v>
      </c>
      <c r="K66" s="425">
        <f t="shared" si="53"/>
        <v>175.548</v>
      </c>
      <c r="L66" s="425">
        <f t="shared" si="53"/>
        <v>351.90300000000002</v>
      </c>
      <c r="M66" s="425">
        <f t="shared" si="48"/>
        <v>40114.159</v>
      </c>
      <c r="N66" s="425">
        <f t="shared" si="48"/>
        <v>63326.880999999994</v>
      </c>
      <c r="O66" s="425">
        <f t="shared" si="48"/>
        <v>137139.005</v>
      </c>
      <c r="P66" s="425">
        <f t="shared" si="48"/>
        <v>60.692</v>
      </c>
      <c r="Q66" s="426">
        <f t="shared" si="48"/>
        <v>241168.18799999999</v>
      </c>
      <c r="R66" s="500"/>
      <c r="S66" s="118" t="s">
        <v>100</v>
      </c>
      <c r="T66" s="425">
        <v>0</v>
      </c>
      <c r="U66" s="425">
        <v>351.90300000000002</v>
      </c>
      <c r="V66" s="425">
        <v>11911.718999999999</v>
      </c>
      <c r="W66" s="425">
        <v>21558.071</v>
      </c>
      <c r="X66" s="425">
        <v>14431.08</v>
      </c>
      <c r="Y66" s="425">
        <v>60.692</v>
      </c>
      <c r="Z66" s="425">
        <v>48313.464999999997</v>
      </c>
      <c r="AA66" s="425">
        <v>175.548</v>
      </c>
      <c r="AB66" s="425">
        <v>0</v>
      </c>
      <c r="AC66" s="425">
        <v>28202.44</v>
      </c>
      <c r="AD66" s="425">
        <v>41768.81</v>
      </c>
      <c r="AE66" s="425">
        <v>122707.925</v>
      </c>
      <c r="AF66" s="425">
        <v>0</v>
      </c>
      <c r="AG66" s="426">
        <v>192854.723</v>
      </c>
      <c r="AH66" s="500"/>
      <c r="AI66" s="118" t="s">
        <v>100</v>
      </c>
      <c r="AJ66" s="425">
        <v>0</v>
      </c>
      <c r="AK66" s="425">
        <v>0</v>
      </c>
      <c r="AL66" s="425">
        <v>0</v>
      </c>
      <c r="AM66" s="425">
        <v>0</v>
      </c>
      <c r="AN66" s="425">
        <v>0</v>
      </c>
      <c r="AO66" s="425">
        <v>0</v>
      </c>
      <c r="AP66" s="425">
        <f t="shared" si="21"/>
        <v>0</v>
      </c>
      <c r="AQ66" s="425">
        <v>0</v>
      </c>
      <c r="AR66" s="425">
        <v>0</v>
      </c>
      <c r="AS66" s="425">
        <v>0</v>
      </c>
      <c r="AT66" s="425">
        <v>0</v>
      </c>
      <c r="AU66" s="425">
        <v>0</v>
      </c>
      <c r="AV66" s="425">
        <v>0</v>
      </c>
      <c r="AW66" s="426">
        <f t="shared" si="22"/>
        <v>0</v>
      </c>
      <c r="AX66" s="500"/>
      <c r="AY66" s="118" t="s">
        <v>100</v>
      </c>
      <c r="AZ66" s="425">
        <v>0</v>
      </c>
      <c r="BA66" s="425">
        <v>0</v>
      </c>
      <c r="BB66" s="425">
        <v>8166.8320000000003</v>
      </c>
      <c r="BC66" s="425">
        <v>32350.601999999999</v>
      </c>
      <c r="BD66" s="425">
        <v>141938.94200000001</v>
      </c>
      <c r="BE66" s="425">
        <v>0</v>
      </c>
      <c r="BF66" s="426">
        <v>182456.37599999999</v>
      </c>
      <c r="BG66" s="500"/>
      <c r="BH66" s="118" t="s">
        <v>100</v>
      </c>
      <c r="BI66" s="425">
        <v>0</v>
      </c>
      <c r="BJ66" s="425">
        <v>351.90300000000002</v>
      </c>
      <c r="BK66" s="425">
        <v>9569.4279999999908</v>
      </c>
      <c r="BL66" s="425">
        <v>21063.303</v>
      </c>
      <c r="BM66" s="425">
        <v>12201.481</v>
      </c>
      <c r="BN66" s="425">
        <v>60.692</v>
      </c>
      <c r="BO66" s="425">
        <v>43246.807000000001</v>
      </c>
      <c r="BP66" s="425">
        <v>0</v>
      </c>
      <c r="BQ66" s="425">
        <v>0</v>
      </c>
      <c r="BR66" s="425">
        <v>2525.3510000000001</v>
      </c>
      <c r="BS66" s="425">
        <v>5415.9120000000003</v>
      </c>
      <c r="BT66" s="425">
        <v>2691.683</v>
      </c>
      <c r="BU66" s="425">
        <v>60.692</v>
      </c>
      <c r="BV66" s="426">
        <v>10693.638000000001</v>
      </c>
      <c r="BW66" s="433"/>
    </row>
    <row r="67" spans="1:75" ht="16.899999999999999" customHeight="1">
      <c r="B67" s="500"/>
      <c r="C67" s="118" t="s">
        <v>101</v>
      </c>
      <c r="D67" s="425">
        <v>256.98</v>
      </c>
      <c r="E67" s="425">
        <v>2044.5450000000001</v>
      </c>
      <c r="F67" s="425">
        <v>80871.572999999902</v>
      </c>
      <c r="G67" s="425">
        <v>105808.43</v>
      </c>
      <c r="H67" s="425">
        <v>240335.68599999999</v>
      </c>
      <c r="I67" s="425">
        <v>0</v>
      </c>
      <c r="J67" s="425">
        <v>429317.21400000103</v>
      </c>
      <c r="K67" s="425">
        <f t="shared" si="53"/>
        <v>256.98</v>
      </c>
      <c r="L67" s="425">
        <f t="shared" si="53"/>
        <v>2044.5450000000001</v>
      </c>
      <c r="M67" s="425">
        <f t="shared" si="48"/>
        <v>80871.573000000004</v>
      </c>
      <c r="N67" s="425">
        <f t="shared" si="48"/>
        <v>105808.43</v>
      </c>
      <c r="O67" s="425">
        <f t="shared" si="48"/>
        <v>240335.68600000002</v>
      </c>
      <c r="P67" s="425">
        <f t="shared" si="48"/>
        <v>0</v>
      </c>
      <c r="Q67" s="426">
        <f t="shared" si="48"/>
        <v>429317.21400000114</v>
      </c>
      <c r="R67" s="500"/>
      <c r="S67" s="118" t="s">
        <v>101</v>
      </c>
      <c r="T67" s="425">
        <v>61.17</v>
      </c>
      <c r="U67" s="425">
        <v>1822.9780000000001</v>
      </c>
      <c r="V67" s="425">
        <v>27454.031999999999</v>
      </c>
      <c r="W67" s="425">
        <v>30535.309000000001</v>
      </c>
      <c r="X67" s="425">
        <v>8925.8529999999901</v>
      </c>
      <c r="Y67" s="425">
        <v>0</v>
      </c>
      <c r="Z67" s="425">
        <v>68799.342000000106</v>
      </c>
      <c r="AA67" s="425">
        <v>195.81</v>
      </c>
      <c r="AB67" s="425">
        <v>221.56700000000001</v>
      </c>
      <c r="AC67" s="425">
        <v>53417.540999999997</v>
      </c>
      <c r="AD67" s="425">
        <v>75273.120999999999</v>
      </c>
      <c r="AE67" s="425">
        <v>231409.83300000001</v>
      </c>
      <c r="AF67" s="425">
        <v>0</v>
      </c>
      <c r="AG67" s="426">
        <v>360517.87200000102</v>
      </c>
      <c r="AH67" s="500"/>
      <c r="AI67" s="118" t="s">
        <v>101</v>
      </c>
      <c r="AJ67" s="425">
        <v>0</v>
      </c>
      <c r="AK67" s="425">
        <v>0</v>
      </c>
      <c r="AL67" s="425">
        <v>0</v>
      </c>
      <c r="AM67" s="425">
        <v>0</v>
      </c>
      <c r="AN67" s="425">
        <v>0</v>
      </c>
      <c r="AO67" s="425">
        <v>0</v>
      </c>
      <c r="AP67" s="425">
        <f t="shared" si="21"/>
        <v>0</v>
      </c>
      <c r="AQ67" s="425">
        <v>0</v>
      </c>
      <c r="AR67" s="425">
        <v>0</v>
      </c>
      <c r="AS67" s="425">
        <v>0</v>
      </c>
      <c r="AT67" s="425">
        <v>0</v>
      </c>
      <c r="AU67" s="425">
        <v>0</v>
      </c>
      <c r="AV67" s="425">
        <v>0</v>
      </c>
      <c r="AW67" s="426">
        <f t="shared" si="22"/>
        <v>0</v>
      </c>
      <c r="AX67" s="500"/>
      <c r="AY67" s="118" t="s">
        <v>101</v>
      </c>
      <c r="AZ67" s="425">
        <v>0</v>
      </c>
      <c r="BA67" s="425">
        <v>0</v>
      </c>
      <c r="BB67" s="425">
        <v>0</v>
      </c>
      <c r="BC67" s="425">
        <v>0</v>
      </c>
      <c r="BD67" s="425">
        <v>0</v>
      </c>
      <c r="BE67" s="425">
        <v>0</v>
      </c>
      <c r="BF67" s="426">
        <f t="shared" si="54"/>
        <v>0</v>
      </c>
      <c r="BG67" s="500"/>
      <c r="BH67" s="118" t="s">
        <v>101</v>
      </c>
      <c r="BI67" s="425">
        <v>61.17</v>
      </c>
      <c r="BJ67" s="425">
        <v>1417.644</v>
      </c>
      <c r="BK67" s="425">
        <v>25109.567999999999</v>
      </c>
      <c r="BL67" s="425">
        <v>26527.213</v>
      </c>
      <c r="BM67" s="425">
        <v>6835.8459999999995</v>
      </c>
      <c r="BN67" s="425">
        <v>0</v>
      </c>
      <c r="BO67" s="425">
        <v>59951.441000000101</v>
      </c>
      <c r="BP67" s="425">
        <v>27.73</v>
      </c>
      <c r="BQ67" s="425">
        <v>358.495</v>
      </c>
      <c r="BR67" s="425">
        <v>8522.1209999999992</v>
      </c>
      <c r="BS67" s="425">
        <v>4230.7</v>
      </c>
      <c r="BT67" s="425">
        <v>1128.52</v>
      </c>
      <c r="BU67" s="425">
        <v>0</v>
      </c>
      <c r="BV67" s="426">
        <v>14267.566000000001</v>
      </c>
    </row>
    <row r="68" spans="1:75" ht="16.899999999999999" customHeight="1">
      <c r="B68" s="501"/>
      <c r="C68" s="33" t="s">
        <v>34</v>
      </c>
      <c r="D68" s="423">
        <f t="shared" ref="D68:BV68" si="55">SUM(D65:D67)</f>
        <v>644.55200000000002</v>
      </c>
      <c r="E68" s="423">
        <f t="shared" si="55"/>
        <v>2860.3490000000002</v>
      </c>
      <c r="F68" s="423">
        <f t="shared" si="55"/>
        <v>195951.90499999991</v>
      </c>
      <c r="G68" s="423">
        <f t="shared" si="55"/>
        <v>345396.78399999993</v>
      </c>
      <c r="H68" s="423">
        <f t="shared" si="55"/>
        <v>844580.46299999999</v>
      </c>
      <c r="I68" s="423">
        <f t="shared" si="55"/>
        <v>60.692</v>
      </c>
      <c r="J68" s="423">
        <f t="shared" si="55"/>
        <v>1389494.7450000001</v>
      </c>
      <c r="K68" s="423">
        <f t="shared" si="55"/>
        <v>644.55200000000002</v>
      </c>
      <c r="L68" s="423">
        <f t="shared" si="55"/>
        <v>2860.3490000000002</v>
      </c>
      <c r="M68" s="423">
        <f t="shared" si="55"/>
        <v>187785.073</v>
      </c>
      <c r="N68" s="423">
        <f t="shared" si="55"/>
        <v>313046.18199999997</v>
      </c>
      <c r="O68" s="423">
        <f t="shared" si="55"/>
        <v>702641.52099999995</v>
      </c>
      <c r="P68" s="423">
        <f t="shared" si="55"/>
        <v>60.692</v>
      </c>
      <c r="Q68" s="424">
        <f t="shared" si="55"/>
        <v>1207038.3690000002</v>
      </c>
      <c r="R68" s="501"/>
      <c r="S68" s="33" t="s">
        <v>34</v>
      </c>
      <c r="T68" s="423">
        <f t="shared" si="55"/>
        <v>186.29500000000002</v>
      </c>
      <c r="U68" s="423">
        <f t="shared" si="55"/>
        <v>2324.364</v>
      </c>
      <c r="V68" s="423">
        <f t="shared" si="55"/>
        <v>61652.46</v>
      </c>
      <c r="W68" s="423">
        <f t="shared" si="55"/>
        <v>92727.945999999996</v>
      </c>
      <c r="X68" s="423">
        <f t="shared" si="55"/>
        <v>77660.532999999981</v>
      </c>
      <c r="Y68" s="423">
        <f t="shared" si="55"/>
        <v>60.692</v>
      </c>
      <c r="Z68" s="423">
        <f t="shared" si="55"/>
        <v>234612.2900000001</v>
      </c>
      <c r="AA68" s="423">
        <f t="shared" si="55"/>
        <v>458.25700000000001</v>
      </c>
      <c r="AB68" s="423">
        <f t="shared" si="55"/>
        <v>535.98500000000001</v>
      </c>
      <c r="AC68" s="423">
        <f t="shared" si="55"/>
        <v>126132.613</v>
      </c>
      <c r="AD68" s="423">
        <f t="shared" si="55"/>
        <v>220318.23599999998</v>
      </c>
      <c r="AE68" s="423">
        <f t="shared" si="55"/>
        <v>624980.98800000001</v>
      </c>
      <c r="AF68" s="423">
        <f t="shared" si="55"/>
        <v>0</v>
      </c>
      <c r="AG68" s="424">
        <f t="shared" si="55"/>
        <v>972426.07900000003</v>
      </c>
      <c r="AH68" s="501"/>
      <c r="AI68" s="33" t="s">
        <v>34</v>
      </c>
      <c r="AJ68" s="423">
        <f t="shared" si="55"/>
        <v>0</v>
      </c>
      <c r="AK68" s="423">
        <f t="shared" si="55"/>
        <v>0</v>
      </c>
      <c r="AL68" s="423">
        <f t="shared" si="55"/>
        <v>0</v>
      </c>
      <c r="AM68" s="423">
        <f t="shared" si="55"/>
        <v>0</v>
      </c>
      <c r="AN68" s="423">
        <f t="shared" si="55"/>
        <v>0</v>
      </c>
      <c r="AO68" s="423">
        <f t="shared" si="55"/>
        <v>0</v>
      </c>
      <c r="AP68" s="423">
        <f t="shared" si="55"/>
        <v>0</v>
      </c>
      <c r="AQ68" s="423">
        <f t="shared" si="55"/>
        <v>0</v>
      </c>
      <c r="AR68" s="423">
        <f t="shared" si="55"/>
        <v>0</v>
      </c>
      <c r="AS68" s="423">
        <f t="shared" si="55"/>
        <v>0</v>
      </c>
      <c r="AT68" s="423">
        <f t="shared" si="55"/>
        <v>0</v>
      </c>
      <c r="AU68" s="423">
        <f t="shared" si="55"/>
        <v>0</v>
      </c>
      <c r="AV68" s="423">
        <f t="shared" si="55"/>
        <v>0</v>
      </c>
      <c r="AW68" s="424">
        <f t="shared" si="55"/>
        <v>0</v>
      </c>
      <c r="AX68" s="501"/>
      <c r="AY68" s="33" t="s">
        <v>34</v>
      </c>
      <c r="AZ68" s="423">
        <f t="shared" ref="AZ68:BF68" si="56">SUM(AZ65:AZ67)</f>
        <v>0</v>
      </c>
      <c r="BA68" s="423">
        <f t="shared" si="56"/>
        <v>0</v>
      </c>
      <c r="BB68" s="423">
        <f t="shared" si="56"/>
        <v>8166.8320000000003</v>
      </c>
      <c r="BC68" s="423">
        <f t="shared" si="56"/>
        <v>32350.601999999999</v>
      </c>
      <c r="BD68" s="423">
        <f t="shared" si="56"/>
        <v>141938.94200000001</v>
      </c>
      <c r="BE68" s="423">
        <f t="shared" si="56"/>
        <v>0</v>
      </c>
      <c r="BF68" s="424">
        <f t="shared" si="56"/>
        <v>182456.37599999999</v>
      </c>
      <c r="BG68" s="501"/>
      <c r="BH68" s="33" t="s">
        <v>34</v>
      </c>
      <c r="BI68" s="423">
        <f t="shared" si="55"/>
        <v>186.29500000000002</v>
      </c>
      <c r="BJ68" s="423">
        <f t="shared" si="55"/>
        <v>1919.03</v>
      </c>
      <c r="BK68" s="423">
        <f t="shared" si="55"/>
        <v>56528.062999999987</v>
      </c>
      <c r="BL68" s="423">
        <f t="shared" si="55"/>
        <v>87689.347999999998</v>
      </c>
      <c r="BM68" s="423">
        <f t="shared" si="55"/>
        <v>70866.221000000005</v>
      </c>
      <c r="BN68" s="423">
        <f t="shared" si="55"/>
        <v>60.692</v>
      </c>
      <c r="BO68" s="423">
        <f t="shared" si="55"/>
        <v>217249.64900000009</v>
      </c>
      <c r="BP68" s="423">
        <f t="shared" si="55"/>
        <v>128.13399999999999</v>
      </c>
      <c r="BQ68" s="423">
        <f t="shared" si="55"/>
        <v>507.97800000000001</v>
      </c>
      <c r="BR68" s="423">
        <f t="shared" si="55"/>
        <v>24423.637000000002</v>
      </c>
      <c r="BS68" s="423">
        <f t="shared" si="55"/>
        <v>32411.985000000001</v>
      </c>
      <c r="BT68" s="423">
        <f t="shared" si="55"/>
        <v>37264.603999999992</v>
      </c>
      <c r="BU68" s="423">
        <f t="shared" si="55"/>
        <v>60.692</v>
      </c>
      <c r="BV68" s="424">
        <f t="shared" si="55"/>
        <v>94797.030000000013</v>
      </c>
    </row>
    <row r="69" spans="1:75" ht="16.899999999999999" customHeight="1">
      <c r="B69" s="120" t="s">
        <v>102</v>
      </c>
      <c r="C69" s="50" t="s">
        <v>103</v>
      </c>
      <c r="D69" s="423">
        <v>0</v>
      </c>
      <c r="E69" s="423">
        <v>0</v>
      </c>
      <c r="F69" s="423">
        <v>40302.838000000003</v>
      </c>
      <c r="G69" s="423">
        <v>122750.58199999999</v>
      </c>
      <c r="H69" s="423">
        <v>364064.18699999998</v>
      </c>
      <c r="I69" s="423">
        <v>0</v>
      </c>
      <c r="J69" s="423">
        <v>527117.60699999996</v>
      </c>
      <c r="K69" s="423">
        <f>SUM(T69,AA69,AJ69,AQ69)</f>
        <v>0</v>
      </c>
      <c r="L69" s="423">
        <f>SUM(U69,AB69,AK69,AR69)</f>
        <v>0</v>
      </c>
      <c r="M69" s="423">
        <f t="shared" si="48"/>
        <v>40302.838000000003</v>
      </c>
      <c r="N69" s="423">
        <f>SUM(W69,AD69,AM69,AT69)</f>
        <v>122750.58199999999</v>
      </c>
      <c r="O69" s="423">
        <f>SUM(X69,AE69,AN69,AU69)</f>
        <v>364064.18699999998</v>
      </c>
      <c r="P69" s="423">
        <f>SUM(Y69,AF69,AO69,AV69)</f>
        <v>0</v>
      </c>
      <c r="Q69" s="424">
        <f>SUM(Z69,AG69,AP69,AW69)</f>
        <v>527117.60699999996</v>
      </c>
      <c r="R69" s="120" t="s">
        <v>102</v>
      </c>
      <c r="S69" s="50" t="s">
        <v>103</v>
      </c>
      <c r="T69" s="423">
        <v>0</v>
      </c>
      <c r="U69" s="423">
        <v>0</v>
      </c>
      <c r="V69" s="423">
        <v>0</v>
      </c>
      <c r="W69" s="423">
        <v>0</v>
      </c>
      <c r="X69" s="423">
        <v>0</v>
      </c>
      <c r="Y69" s="423">
        <v>0</v>
      </c>
      <c r="Z69" s="423">
        <v>0</v>
      </c>
      <c r="AA69" s="423">
        <v>0</v>
      </c>
      <c r="AB69" s="423">
        <v>0</v>
      </c>
      <c r="AC69" s="423">
        <v>0</v>
      </c>
      <c r="AD69" s="423">
        <v>0</v>
      </c>
      <c r="AE69" s="423">
        <v>0</v>
      </c>
      <c r="AF69" s="423">
        <v>0</v>
      </c>
      <c r="AG69" s="424">
        <v>0</v>
      </c>
      <c r="AH69" s="120" t="s">
        <v>102</v>
      </c>
      <c r="AI69" s="50" t="s">
        <v>103</v>
      </c>
      <c r="AJ69" s="423">
        <v>0</v>
      </c>
      <c r="AK69" s="423">
        <v>0</v>
      </c>
      <c r="AL69" s="423">
        <v>0</v>
      </c>
      <c r="AM69" s="423">
        <v>0</v>
      </c>
      <c r="AN69" s="423">
        <v>0</v>
      </c>
      <c r="AO69" s="423">
        <v>0</v>
      </c>
      <c r="AP69" s="423">
        <v>0</v>
      </c>
      <c r="AQ69" s="423">
        <v>0</v>
      </c>
      <c r="AR69" s="423">
        <v>0</v>
      </c>
      <c r="AS69" s="423">
        <v>40302.838000000003</v>
      </c>
      <c r="AT69" s="423">
        <v>122750.58199999999</v>
      </c>
      <c r="AU69" s="423">
        <v>364064.18699999998</v>
      </c>
      <c r="AV69" s="423">
        <v>0</v>
      </c>
      <c r="AW69" s="424">
        <v>527117.60699999996</v>
      </c>
      <c r="AX69" s="120" t="s">
        <v>102</v>
      </c>
      <c r="AY69" s="50" t="s">
        <v>103</v>
      </c>
      <c r="AZ69" s="423">
        <v>0</v>
      </c>
      <c r="BA69" s="423">
        <v>0</v>
      </c>
      <c r="BB69" s="423">
        <v>0</v>
      </c>
      <c r="BC69" s="423">
        <v>0</v>
      </c>
      <c r="BD69" s="423">
        <v>0</v>
      </c>
      <c r="BE69" s="423">
        <v>0</v>
      </c>
      <c r="BF69" s="424">
        <f t="shared" ref="BF69" si="57">SUM(AZ69:BE69)</f>
        <v>0</v>
      </c>
      <c r="BG69" s="120" t="s">
        <v>102</v>
      </c>
      <c r="BH69" s="50" t="s">
        <v>103</v>
      </c>
      <c r="BI69" s="423">
        <v>0</v>
      </c>
      <c r="BJ69" s="423">
        <v>0</v>
      </c>
      <c r="BK69" s="423">
        <v>0</v>
      </c>
      <c r="BL69" s="423">
        <v>0</v>
      </c>
      <c r="BM69" s="423">
        <v>0</v>
      </c>
      <c r="BN69" s="423">
        <v>0</v>
      </c>
      <c r="BO69" s="423">
        <v>0</v>
      </c>
      <c r="BP69" s="423">
        <v>0</v>
      </c>
      <c r="BQ69" s="423">
        <v>0</v>
      </c>
      <c r="BR69" s="423">
        <v>0</v>
      </c>
      <c r="BS69" s="423">
        <v>0</v>
      </c>
      <c r="BT69" s="423">
        <v>0</v>
      </c>
      <c r="BU69" s="423">
        <v>0</v>
      </c>
      <c r="BV69" s="424">
        <v>0</v>
      </c>
    </row>
    <row r="70" spans="1:75" ht="16.899999999999999" customHeight="1" thickBot="1">
      <c r="A70" s="434"/>
      <c r="B70" s="457" t="s">
        <v>153</v>
      </c>
      <c r="C70" s="458"/>
      <c r="D70" s="429">
        <f t="shared" ref="D70:BU70" si="58">SUM(D34:D38,D43:D46,D49:D53,D56,D59,D63:D64,D68:D69)</f>
        <v>375955.51299999998</v>
      </c>
      <c r="E70" s="429">
        <f t="shared" si="58"/>
        <v>129254.00399999999</v>
      </c>
      <c r="F70" s="429">
        <f t="shared" si="58"/>
        <v>3511738.3809999996</v>
      </c>
      <c r="G70" s="429">
        <f t="shared" si="58"/>
        <v>11303292.034000002</v>
      </c>
      <c r="H70" s="429">
        <f t="shared" si="58"/>
        <v>13953780.203999994</v>
      </c>
      <c r="I70" s="429">
        <f t="shared" si="58"/>
        <v>60.692</v>
      </c>
      <c r="J70" s="429">
        <f>SUM(J34:J38,J43:J46,J49:J53,J56,J59,J63:J64,J68:J69)</f>
        <v>29274080.828000005</v>
      </c>
      <c r="K70" s="429">
        <f t="shared" si="58"/>
        <v>375955.51299999998</v>
      </c>
      <c r="L70" s="429">
        <f t="shared" si="58"/>
        <v>129121.117</v>
      </c>
      <c r="M70" s="429">
        <f t="shared" si="58"/>
        <v>3401905.7949999995</v>
      </c>
      <c r="N70" s="429">
        <f t="shared" si="58"/>
        <v>10994947.834000004</v>
      </c>
      <c r="O70" s="429">
        <f t="shared" si="58"/>
        <v>13365421.372999998</v>
      </c>
      <c r="P70" s="429">
        <f t="shared" si="58"/>
        <v>60.692</v>
      </c>
      <c r="Q70" s="430">
        <f>SUM(Q34:Q38,Q43:Q46,Q49:Q53,Q56,Q59,Q63:Q64,Q68:Q69)</f>
        <v>28267412.324000012</v>
      </c>
      <c r="R70" s="457" t="s">
        <v>153</v>
      </c>
      <c r="S70" s="458"/>
      <c r="T70" s="429">
        <f t="shared" si="58"/>
        <v>121451.89800000002</v>
      </c>
      <c r="U70" s="429">
        <f t="shared" si="58"/>
        <v>81619.602000000014</v>
      </c>
      <c r="V70" s="429">
        <f t="shared" si="58"/>
        <v>1194381.3720000002</v>
      </c>
      <c r="W70" s="429">
        <f t="shared" si="58"/>
        <v>4831142.1110000014</v>
      </c>
      <c r="X70" s="429">
        <f t="shared" si="58"/>
        <v>1750556.4790000001</v>
      </c>
      <c r="Y70" s="429">
        <f t="shared" si="58"/>
        <v>60.692</v>
      </c>
      <c r="Z70" s="429">
        <f>SUM(Z34:Z38,Z43:Z46,Z49:Z53,Z56,Z59,Z63:Z64,Z68:Z69)</f>
        <v>7979212.154000001</v>
      </c>
      <c r="AA70" s="429">
        <f t="shared" si="58"/>
        <v>254503.61499999999</v>
      </c>
      <c r="AB70" s="429">
        <f t="shared" si="58"/>
        <v>47368.628000000004</v>
      </c>
      <c r="AC70" s="429">
        <f t="shared" si="58"/>
        <v>2116547.4219999998</v>
      </c>
      <c r="AD70" s="429">
        <f t="shared" si="58"/>
        <v>5914021.2959999992</v>
      </c>
      <c r="AE70" s="429">
        <f t="shared" si="58"/>
        <v>11041952.684999993</v>
      </c>
      <c r="AF70" s="429">
        <f t="shared" si="58"/>
        <v>0</v>
      </c>
      <c r="AG70" s="430">
        <f>SUM(AG34:AG38,AG43:AG46,AG49:AG53,AG56,AG59,AG63:AG64,AG68:AG69)</f>
        <v>19374393.646000009</v>
      </c>
      <c r="AH70" s="457" t="s">
        <v>153</v>
      </c>
      <c r="AI70" s="458"/>
      <c r="AJ70" s="429">
        <f t="shared" si="58"/>
        <v>0</v>
      </c>
      <c r="AK70" s="429">
        <f t="shared" si="58"/>
        <v>0</v>
      </c>
      <c r="AL70" s="429">
        <f t="shared" si="58"/>
        <v>0</v>
      </c>
      <c r="AM70" s="429">
        <f t="shared" si="58"/>
        <v>0</v>
      </c>
      <c r="AN70" s="429">
        <f t="shared" si="58"/>
        <v>0</v>
      </c>
      <c r="AO70" s="429">
        <f t="shared" si="58"/>
        <v>0</v>
      </c>
      <c r="AP70" s="429">
        <f>SUM(AP34:AP38,AP43:AP46,AP49:AP53,AP56,AP59,AP63:AP64,AP68:AP69)</f>
        <v>0</v>
      </c>
      <c r="AQ70" s="429">
        <f t="shared" si="58"/>
        <v>0</v>
      </c>
      <c r="AR70" s="429">
        <f t="shared" si="58"/>
        <v>132.887</v>
      </c>
      <c r="AS70" s="429">
        <f t="shared" si="58"/>
        <v>90977.001000000004</v>
      </c>
      <c r="AT70" s="429">
        <f t="shared" si="58"/>
        <v>249784.427</v>
      </c>
      <c r="AU70" s="429">
        <f t="shared" si="58"/>
        <v>572912.20900000003</v>
      </c>
      <c r="AV70" s="429">
        <f t="shared" si="58"/>
        <v>0</v>
      </c>
      <c r="AW70" s="430">
        <f>SUM(AW34:AW38,AW43:AW46,AW49:AW53,AW56,AW59,AW63:AW64,AW68:AW69)</f>
        <v>913806.52399999998</v>
      </c>
      <c r="AX70" s="457" t="s">
        <v>153</v>
      </c>
      <c r="AY70" s="458"/>
      <c r="AZ70" s="429">
        <f t="shared" ref="AZ70:BE70" si="59">SUM(AZ34:AZ38,AZ43:AZ46,AZ49:AZ53,AZ56,AZ59,AZ63:AZ64,AZ68:AZ69)</f>
        <v>0</v>
      </c>
      <c r="BA70" s="429">
        <f t="shared" si="59"/>
        <v>0</v>
      </c>
      <c r="BB70" s="429">
        <f t="shared" si="59"/>
        <v>59158.423000000003</v>
      </c>
      <c r="BC70" s="429">
        <f t="shared" si="59"/>
        <v>181310.35499999998</v>
      </c>
      <c r="BD70" s="429">
        <f t="shared" si="59"/>
        <v>379510.80900000001</v>
      </c>
      <c r="BE70" s="429">
        <f t="shared" si="59"/>
        <v>0</v>
      </c>
      <c r="BF70" s="430">
        <f>SUM(BF34:BF38,BF43:BF46,BF49:BF53,BF56,BF59,BF63:BF64,BF68:BF69)</f>
        <v>619979.58699999901</v>
      </c>
      <c r="BG70" s="457" t="s">
        <v>153</v>
      </c>
      <c r="BH70" s="458"/>
      <c r="BI70" s="429">
        <f t="shared" si="58"/>
        <v>23918.512999999999</v>
      </c>
      <c r="BJ70" s="429">
        <f t="shared" si="58"/>
        <v>16124.818000000001</v>
      </c>
      <c r="BK70" s="429">
        <f t="shared" si="58"/>
        <v>294625.47800000006</v>
      </c>
      <c r="BL70" s="429">
        <f t="shared" si="58"/>
        <v>1196955.1009999991</v>
      </c>
      <c r="BM70" s="429">
        <f t="shared" si="58"/>
        <v>490530.02499999997</v>
      </c>
      <c r="BN70" s="429">
        <f t="shared" si="58"/>
        <v>60.692</v>
      </c>
      <c r="BO70" s="429">
        <f>SUM(BO34:BO38,BO43:BO46,BO49:BO53,BO56,BO59,BO63:BO64,BO68:BO69)</f>
        <v>2022214.6269999994</v>
      </c>
      <c r="BP70" s="429">
        <f t="shared" si="58"/>
        <v>6258.7439999999997</v>
      </c>
      <c r="BQ70" s="429">
        <f t="shared" si="58"/>
        <v>1981.1990000000001</v>
      </c>
      <c r="BR70" s="429">
        <f t="shared" si="58"/>
        <v>101293.77300000002</v>
      </c>
      <c r="BS70" s="429">
        <f t="shared" si="58"/>
        <v>257856.80599999998</v>
      </c>
      <c r="BT70" s="429">
        <f t="shared" si="58"/>
        <v>138827.663</v>
      </c>
      <c r="BU70" s="429">
        <f t="shared" si="58"/>
        <v>60.692</v>
      </c>
      <c r="BV70" s="430">
        <f>SUM(BV34:BV38,BV43:BV46,BV49:BV53,BV56,BV59,BV63:BV64,BV68:BV69)</f>
        <v>506278.87699999998</v>
      </c>
    </row>
    <row r="71" spans="1:75" s="435" customFormat="1" ht="16.899999999999999" customHeight="1">
      <c r="B71" s="121" t="s">
        <v>105</v>
      </c>
      <c r="C71" s="62" t="s">
        <v>106</v>
      </c>
      <c r="D71" s="436">
        <v>32651.181</v>
      </c>
      <c r="E71" s="436">
        <v>10582.321</v>
      </c>
      <c r="F71" s="436">
        <v>330717.55099999998</v>
      </c>
      <c r="G71" s="436">
        <v>954883.14499999804</v>
      </c>
      <c r="H71" s="436">
        <v>1922433.639</v>
      </c>
      <c r="I71" s="436">
        <v>0</v>
      </c>
      <c r="J71" s="436">
        <v>3251267.83699999</v>
      </c>
      <c r="K71" s="436">
        <f t="shared" ref="K71:Q79" si="60">SUM(T71,AA71,AJ71,AQ71)</f>
        <v>32651.181</v>
      </c>
      <c r="L71" s="436">
        <f t="shared" si="60"/>
        <v>10582.321</v>
      </c>
      <c r="M71" s="436">
        <f t="shared" si="48"/>
        <v>330717.55100000009</v>
      </c>
      <c r="N71" s="436">
        <f t="shared" si="48"/>
        <v>954883.14499999792</v>
      </c>
      <c r="O71" s="436">
        <f t="shared" si="48"/>
        <v>1922433.6389999911</v>
      </c>
      <c r="P71" s="436">
        <f t="shared" si="48"/>
        <v>0</v>
      </c>
      <c r="Q71" s="437">
        <f t="shared" si="48"/>
        <v>3251267.83699999</v>
      </c>
      <c r="R71" s="121" t="s">
        <v>105</v>
      </c>
      <c r="S71" s="62" t="s">
        <v>106</v>
      </c>
      <c r="T71" s="436">
        <v>12543.768</v>
      </c>
      <c r="U71" s="436">
        <v>6242.8670000000002</v>
      </c>
      <c r="V71" s="436">
        <v>97762.801000000094</v>
      </c>
      <c r="W71" s="436">
        <v>335568.26999999903</v>
      </c>
      <c r="X71" s="436">
        <v>286136.57800000103</v>
      </c>
      <c r="Y71" s="436">
        <v>0</v>
      </c>
      <c r="Z71" s="436">
        <v>738254.28399999999</v>
      </c>
      <c r="AA71" s="436">
        <v>20107.413</v>
      </c>
      <c r="AB71" s="436">
        <v>4339.4539999999997</v>
      </c>
      <c r="AC71" s="436">
        <v>232954.75</v>
      </c>
      <c r="AD71" s="436">
        <v>619314.87499999895</v>
      </c>
      <c r="AE71" s="436">
        <v>1636297.06099999</v>
      </c>
      <c r="AF71" s="436">
        <v>0</v>
      </c>
      <c r="AG71" s="437">
        <v>2513013.5529999901</v>
      </c>
      <c r="AH71" s="121" t="s">
        <v>105</v>
      </c>
      <c r="AI71" s="62" t="s">
        <v>106</v>
      </c>
      <c r="AJ71" s="436">
        <v>0</v>
      </c>
      <c r="AK71" s="436">
        <v>0</v>
      </c>
      <c r="AL71" s="436">
        <v>0</v>
      </c>
      <c r="AM71" s="436">
        <v>0</v>
      </c>
      <c r="AN71" s="436">
        <v>0</v>
      </c>
      <c r="AO71" s="436">
        <v>0</v>
      </c>
      <c r="AP71" s="436">
        <v>0</v>
      </c>
      <c r="AQ71" s="436">
        <v>0</v>
      </c>
      <c r="AR71" s="436">
        <v>0</v>
      </c>
      <c r="AS71" s="436">
        <v>0</v>
      </c>
      <c r="AT71" s="436">
        <v>0</v>
      </c>
      <c r="AU71" s="436">
        <v>0</v>
      </c>
      <c r="AV71" s="436">
        <v>0</v>
      </c>
      <c r="AW71" s="437">
        <v>0</v>
      </c>
      <c r="AX71" s="121" t="s">
        <v>105</v>
      </c>
      <c r="AY71" s="62" t="s">
        <v>106</v>
      </c>
      <c r="AZ71" s="436">
        <v>0</v>
      </c>
      <c r="BA71" s="436">
        <v>0</v>
      </c>
      <c r="BB71" s="436">
        <v>0</v>
      </c>
      <c r="BC71" s="436">
        <v>0</v>
      </c>
      <c r="BD71" s="436">
        <v>0</v>
      </c>
      <c r="BE71" s="436">
        <v>0</v>
      </c>
      <c r="BF71" s="437">
        <v>0</v>
      </c>
      <c r="BG71" s="121" t="s">
        <v>105</v>
      </c>
      <c r="BH71" s="62" t="s">
        <v>106</v>
      </c>
      <c r="BI71" s="436">
        <v>0</v>
      </c>
      <c r="BJ71" s="436">
        <v>0</v>
      </c>
      <c r="BK71" s="436">
        <v>4.391</v>
      </c>
      <c r="BL71" s="436">
        <v>677.72900000000004</v>
      </c>
      <c r="BM71" s="436">
        <v>81.173000000000002</v>
      </c>
      <c r="BN71" s="436">
        <v>0</v>
      </c>
      <c r="BO71" s="436">
        <v>763.29300000000001</v>
      </c>
      <c r="BP71" s="436">
        <v>0</v>
      </c>
      <c r="BQ71" s="436">
        <v>0</v>
      </c>
      <c r="BR71" s="436">
        <v>0</v>
      </c>
      <c r="BS71" s="436">
        <v>0</v>
      </c>
      <c r="BT71" s="436">
        <v>0</v>
      </c>
      <c r="BU71" s="436">
        <v>0</v>
      </c>
      <c r="BV71" s="437">
        <v>0</v>
      </c>
    </row>
    <row r="72" spans="1:75" s="438" customFormat="1" ht="16.899999999999999" customHeight="1">
      <c r="B72" s="122"/>
      <c r="C72" s="123" t="s">
        <v>154</v>
      </c>
      <c r="D72" s="439">
        <v>12276.09</v>
      </c>
      <c r="E72" s="439">
        <v>2087.241</v>
      </c>
      <c r="F72" s="439">
        <v>192684.36199999999</v>
      </c>
      <c r="G72" s="439">
        <v>496005.28499999997</v>
      </c>
      <c r="H72" s="439">
        <v>693233.926000003</v>
      </c>
      <c r="I72" s="439">
        <v>0</v>
      </c>
      <c r="J72" s="439">
        <v>1396286.9040000001</v>
      </c>
      <c r="K72" s="439">
        <f t="shared" si="60"/>
        <v>12276.089999999998</v>
      </c>
      <c r="L72" s="439">
        <f t="shared" si="60"/>
        <v>2087.241</v>
      </c>
      <c r="M72" s="439">
        <f t="shared" si="48"/>
        <v>180350.875</v>
      </c>
      <c r="N72" s="439">
        <f t="shared" si="48"/>
        <v>479373.946</v>
      </c>
      <c r="O72" s="439">
        <f t="shared" si="48"/>
        <v>674386.52099999902</v>
      </c>
      <c r="P72" s="439">
        <f t="shared" si="48"/>
        <v>0</v>
      </c>
      <c r="Q72" s="440">
        <f t="shared" si="48"/>
        <v>1348474.6729999981</v>
      </c>
      <c r="R72" s="122"/>
      <c r="S72" s="123" t="s">
        <v>154</v>
      </c>
      <c r="T72" s="439">
        <v>5319.6289999999999</v>
      </c>
      <c r="U72" s="439">
        <v>326.91500000000002</v>
      </c>
      <c r="V72" s="439">
        <v>56872.269</v>
      </c>
      <c r="W72" s="439">
        <v>145450.416</v>
      </c>
      <c r="X72" s="439">
        <v>114562.693</v>
      </c>
      <c r="Y72" s="439">
        <v>0</v>
      </c>
      <c r="Z72" s="439">
        <v>322531.92200000002</v>
      </c>
      <c r="AA72" s="439">
        <v>4910.7250000000004</v>
      </c>
      <c r="AB72" s="439">
        <v>210.327</v>
      </c>
      <c r="AC72" s="439">
        <v>56686.582999999999</v>
      </c>
      <c r="AD72" s="439">
        <v>142388.177</v>
      </c>
      <c r="AE72" s="439">
        <v>278597.96199999901</v>
      </c>
      <c r="AF72" s="439">
        <v>0</v>
      </c>
      <c r="AG72" s="440">
        <v>482793.77399999899</v>
      </c>
      <c r="AH72" s="122"/>
      <c r="AI72" s="123" t="s">
        <v>154</v>
      </c>
      <c r="AJ72" s="439">
        <v>23.684000000000001</v>
      </c>
      <c r="AK72" s="439">
        <v>0</v>
      </c>
      <c r="AL72" s="439">
        <v>12953.244000000001</v>
      </c>
      <c r="AM72" s="439">
        <v>31710.241000000002</v>
      </c>
      <c r="AN72" s="439">
        <v>28741.439999999999</v>
      </c>
      <c r="AO72" s="439">
        <v>0</v>
      </c>
      <c r="AP72" s="439">
        <v>73428.608999999895</v>
      </c>
      <c r="AQ72" s="439">
        <v>2022.0519999999999</v>
      </c>
      <c r="AR72" s="439">
        <v>1549.999</v>
      </c>
      <c r="AS72" s="439">
        <v>53838.779000000002</v>
      </c>
      <c r="AT72" s="439">
        <v>159825.11199999999</v>
      </c>
      <c r="AU72" s="439">
        <v>252484.42600000001</v>
      </c>
      <c r="AV72" s="439">
        <v>0</v>
      </c>
      <c r="AW72" s="440">
        <v>469720.36799999903</v>
      </c>
      <c r="AX72" s="122"/>
      <c r="AY72" s="123" t="s">
        <v>154</v>
      </c>
      <c r="AZ72" s="439">
        <v>0</v>
      </c>
      <c r="BA72" s="439">
        <v>0</v>
      </c>
      <c r="BB72" s="439">
        <v>12333.486999999999</v>
      </c>
      <c r="BC72" s="439">
        <v>16631.339</v>
      </c>
      <c r="BD72" s="439">
        <v>18847.404999999999</v>
      </c>
      <c r="BE72" s="439">
        <v>0</v>
      </c>
      <c r="BF72" s="440">
        <v>47812.231</v>
      </c>
      <c r="BG72" s="122"/>
      <c r="BH72" s="123" t="s">
        <v>154</v>
      </c>
      <c r="BI72" s="439">
        <v>2513.875</v>
      </c>
      <c r="BJ72" s="439">
        <v>228.08199999999999</v>
      </c>
      <c r="BK72" s="439">
        <v>27559.631000000001</v>
      </c>
      <c r="BL72" s="439">
        <v>56787.262000000002</v>
      </c>
      <c r="BM72" s="439">
        <v>55781.642999999996</v>
      </c>
      <c r="BN72" s="439">
        <v>0</v>
      </c>
      <c r="BO72" s="439">
        <v>142870.49299999999</v>
      </c>
      <c r="BP72" s="439">
        <v>2046.9549999999999</v>
      </c>
      <c r="BQ72" s="439">
        <v>228.08199999999999</v>
      </c>
      <c r="BR72" s="439">
        <v>17959.751</v>
      </c>
      <c r="BS72" s="439">
        <v>36824.966</v>
      </c>
      <c r="BT72" s="439">
        <v>33023.112000000001</v>
      </c>
      <c r="BU72" s="439">
        <v>0</v>
      </c>
      <c r="BV72" s="440">
        <v>90082.865999999995</v>
      </c>
      <c r="BW72" s="441"/>
    </row>
    <row r="73" spans="1:75" s="67" customFormat="1" ht="16.899999999999999" customHeight="1">
      <c r="B73" s="124" t="s">
        <v>108</v>
      </c>
      <c r="C73" s="56" t="s">
        <v>155</v>
      </c>
      <c r="D73" s="142">
        <f t="shared" ref="D73:J73" si="61">SUM(K73,AZ73)</f>
        <v>10230.353999999999</v>
      </c>
      <c r="E73" s="142">
        <f t="shared" si="61"/>
        <v>537.24199999999996</v>
      </c>
      <c r="F73" s="142">
        <f t="shared" si="61"/>
        <v>113558.852</v>
      </c>
      <c r="G73" s="142">
        <f t="shared" si="61"/>
        <v>287838.59299999999</v>
      </c>
      <c r="H73" s="142">
        <f t="shared" si="61"/>
        <v>393160.65499999898</v>
      </c>
      <c r="I73" s="142">
        <f t="shared" si="61"/>
        <v>0</v>
      </c>
      <c r="J73" s="142">
        <f t="shared" si="61"/>
        <v>805325.69599999906</v>
      </c>
      <c r="K73" s="142">
        <f t="shared" si="60"/>
        <v>10230.353999999999</v>
      </c>
      <c r="L73" s="142">
        <f t="shared" si="60"/>
        <v>537.24199999999996</v>
      </c>
      <c r="M73" s="142">
        <f t="shared" si="48"/>
        <v>113558.852</v>
      </c>
      <c r="N73" s="142">
        <f t="shared" si="48"/>
        <v>287838.59299999999</v>
      </c>
      <c r="O73" s="142">
        <f t="shared" si="48"/>
        <v>393160.65499999898</v>
      </c>
      <c r="P73" s="142">
        <f t="shared" si="48"/>
        <v>0</v>
      </c>
      <c r="Q73" s="143">
        <f t="shared" si="48"/>
        <v>805325.69599999906</v>
      </c>
      <c r="R73" s="124" t="s">
        <v>108</v>
      </c>
      <c r="S73" s="56" t="s">
        <v>155</v>
      </c>
      <c r="T73" s="142">
        <v>5319.6289999999999</v>
      </c>
      <c r="U73" s="142">
        <v>326.91500000000002</v>
      </c>
      <c r="V73" s="142">
        <v>56872.269</v>
      </c>
      <c r="W73" s="142">
        <v>145450.416</v>
      </c>
      <c r="X73" s="142">
        <v>114562.693</v>
      </c>
      <c r="Y73" s="142">
        <v>0</v>
      </c>
      <c r="Z73" s="142">
        <v>322531.92200000002</v>
      </c>
      <c r="AA73" s="142">
        <v>4910.7250000000004</v>
      </c>
      <c r="AB73" s="142">
        <v>210.327</v>
      </c>
      <c r="AC73" s="142">
        <v>56686.582999999999</v>
      </c>
      <c r="AD73" s="142">
        <v>142388.177</v>
      </c>
      <c r="AE73" s="142">
        <v>278597.96199999901</v>
      </c>
      <c r="AF73" s="142">
        <v>0</v>
      </c>
      <c r="AG73" s="143">
        <v>482793.77399999899</v>
      </c>
      <c r="AH73" s="124" t="s">
        <v>108</v>
      </c>
      <c r="AI73" s="56" t="s">
        <v>155</v>
      </c>
      <c r="AJ73" s="142">
        <v>0</v>
      </c>
      <c r="AK73" s="142">
        <v>0</v>
      </c>
      <c r="AL73" s="142">
        <v>0</v>
      </c>
      <c r="AM73" s="142">
        <v>0</v>
      </c>
      <c r="AN73" s="142">
        <v>0</v>
      </c>
      <c r="AO73" s="142">
        <v>0</v>
      </c>
      <c r="AP73" s="142">
        <v>0</v>
      </c>
      <c r="AQ73" s="142">
        <v>0</v>
      </c>
      <c r="AR73" s="142">
        <v>0</v>
      </c>
      <c r="AS73" s="142">
        <v>0</v>
      </c>
      <c r="AT73" s="142">
        <v>0</v>
      </c>
      <c r="AU73" s="142">
        <v>0</v>
      </c>
      <c r="AV73" s="142">
        <v>0</v>
      </c>
      <c r="AW73" s="143">
        <v>0</v>
      </c>
      <c r="AX73" s="124" t="s">
        <v>108</v>
      </c>
      <c r="AY73" s="56" t="s">
        <v>155</v>
      </c>
      <c r="AZ73" s="142">
        <v>0</v>
      </c>
      <c r="BA73" s="142">
        <v>0</v>
      </c>
      <c r="BB73" s="142">
        <v>0</v>
      </c>
      <c r="BC73" s="142">
        <v>0</v>
      </c>
      <c r="BD73" s="142">
        <v>0</v>
      </c>
      <c r="BE73" s="142">
        <v>0</v>
      </c>
      <c r="BF73" s="143">
        <v>0</v>
      </c>
      <c r="BG73" s="124" t="s">
        <v>108</v>
      </c>
      <c r="BH73" s="56" t="s">
        <v>155</v>
      </c>
      <c r="BI73" s="142">
        <v>2490.1909999999998</v>
      </c>
      <c r="BJ73" s="142">
        <v>228.08199999999999</v>
      </c>
      <c r="BK73" s="142">
        <v>22943.67</v>
      </c>
      <c r="BL73" s="142">
        <v>47435.762000000002</v>
      </c>
      <c r="BM73" s="142">
        <v>46240.223000000005</v>
      </c>
      <c r="BN73" s="142">
        <v>0</v>
      </c>
      <c r="BO73" s="142">
        <v>119337.928</v>
      </c>
      <c r="BP73" s="142">
        <v>2023.271</v>
      </c>
      <c r="BQ73" s="142">
        <v>228.08199999999999</v>
      </c>
      <c r="BR73" s="142">
        <v>13344.816000000001</v>
      </c>
      <c r="BS73" s="142">
        <v>27473.944</v>
      </c>
      <c r="BT73" s="142">
        <v>23486.084999999999</v>
      </c>
      <c r="BU73" s="142">
        <v>0</v>
      </c>
      <c r="BV73" s="143">
        <v>66556.197999999902</v>
      </c>
    </row>
    <row r="74" spans="1:75" s="438" customFormat="1" ht="16.899999999999999" customHeight="1">
      <c r="B74" s="122"/>
      <c r="C74" s="123" t="s">
        <v>156</v>
      </c>
      <c r="D74" s="439">
        <v>32828.531000000003</v>
      </c>
      <c r="E74" s="439">
        <v>2029.9780000000001</v>
      </c>
      <c r="F74" s="439">
        <v>343185.63299999997</v>
      </c>
      <c r="G74" s="439">
        <v>836390.63700000197</v>
      </c>
      <c r="H74" s="439">
        <v>1674573.24</v>
      </c>
      <c r="I74" s="439">
        <v>54.027999999999999</v>
      </c>
      <c r="J74" s="439">
        <v>2889062.04700001</v>
      </c>
      <c r="K74" s="439">
        <f t="shared" si="60"/>
        <v>32828.531000000003</v>
      </c>
      <c r="L74" s="439">
        <f t="shared" si="60"/>
        <v>2029.9780000000001</v>
      </c>
      <c r="M74" s="439">
        <f t="shared" si="48"/>
        <v>322827.85600000003</v>
      </c>
      <c r="N74" s="439">
        <f t="shared" si="48"/>
        <v>776904.99800000025</v>
      </c>
      <c r="O74" s="439">
        <f t="shared" si="48"/>
        <v>1434767.2069999999</v>
      </c>
      <c r="P74" s="439">
        <f t="shared" si="48"/>
        <v>54.027999999999999</v>
      </c>
      <c r="Q74" s="440">
        <f t="shared" si="48"/>
        <v>2569412.5979999988</v>
      </c>
      <c r="R74" s="122"/>
      <c r="S74" s="123" t="s">
        <v>156</v>
      </c>
      <c r="T74" s="439">
        <v>10512.26</v>
      </c>
      <c r="U74" s="439">
        <v>1206.454</v>
      </c>
      <c r="V74" s="439">
        <v>82610.002999999997</v>
      </c>
      <c r="W74" s="439">
        <v>226641.82500000001</v>
      </c>
      <c r="X74" s="439">
        <v>139209.432</v>
      </c>
      <c r="Y74" s="439">
        <v>54.027999999999999</v>
      </c>
      <c r="Z74" s="439">
        <v>460234.00199999899</v>
      </c>
      <c r="AA74" s="439">
        <v>11962.609</v>
      </c>
      <c r="AB74" s="439">
        <v>400.47699999999998</v>
      </c>
      <c r="AC74" s="439">
        <v>199340.43100000001</v>
      </c>
      <c r="AD74" s="439">
        <v>442433.61300000001</v>
      </c>
      <c r="AE74" s="439">
        <v>1147524.9909999999</v>
      </c>
      <c r="AF74" s="439">
        <v>0</v>
      </c>
      <c r="AG74" s="440">
        <v>1801662.121</v>
      </c>
      <c r="AH74" s="122"/>
      <c r="AI74" s="123" t="s">
        <v>156</v>
      </c>
      <c r="AJ74" s="439">
        <v>0</v>
      </c>
      <c r="AK74" s="439">
        <v>0</v>
      </c>
      <c r="AL74" s="439">
        <v>6648.2560000000003</v>
      </c>
      <c r="AM74" s="439">
        <v>12843.834000000001</v>
      </c>
      <c r="AN74" s="439">
        <v>22905.96</v>
      </c>
      <c r="AO74" s="439">
        <v>0</v>
      </c>
      <c r="AP74" s="439">
        <v>42398.05</v>
      </c>
      <c r="AQ74" s="439">
        <v>10353.662</v>
      </c>
      <c r="AR74" s="439">
        <v>423.04700000000003</v>
      </c>
      <c r="AS74" s="439">
        <v>34229.165999999997</v>
      </c>
      <c r="AT74" s="439">
        <v>94985.726000000097</v>
      </c>
      <c r="AU74" s="439">
        <v>125126.82399999999</v>
      </c>
      <c r="AV74" s="439">
        <v>0</v>
      </c>
      <c r="AW74" s="440">
        <v>265118.42499999999</v>
      </c>
      <c r="AX74" s="122"/>
      <c r="AY74" s="123" t="s">
        <v>156</v>
      </c>
      <c r="AZ74" s="439">
        <v>0</v>
      </c>
      <c r="BA74" s="439">
        <v>0</v>
      </c>
      <c r="BB74" s="439">
        <v>20357.776999999998</v>
      </c>
      <c r="BC74" s="439">
        <v>59485.639000000003</v>
      </c>
      <c r="BD74" s="439">
        <v>239806.033</v>
      </c>
      <c r="BE74" s="439">
        <v>0</v>
      </c>
      <c r="BF74" s="440">
        <v>319649.44900000002</v>
      </c>
      <c r="BG74" s="122"/>
      <c r="BH74" s="123" t="s">
        <v>156</v>
      </c>
      <c r="BI74" s="439">
        <v>7437.2650000000003</v>
      </c>
      <c r="BJ74" s="439">
        <v>471.43099999999998</v>
      </c>
      <c r="BK74" s="439">
        <v>44295.311000000002</v>
      </c>
      <c r="BL74" s="439">
        <v>145660.30300000001</v>
      </c>
      <c r="BM74" s="439">
        <v>65661.777999999904</v>
      </c>
      <c r="BN74" s="439">
        <v>54.027999999999999</v>
      </c>
      <c r="BO74" s="439">
        <v>263580.11599999998</v>
      </c>
      <c r="BP74" s="439">
        <v>1212.55</v>
      </c>
      <c r="BQ74" s="439">
        <v>119.301</v>
      </c>
      <c r="BR74" s="439">
        <v>20511.213</v>
      </c>
      <c r="BS74" s="439">
        <v>31911.042000000001</v>
      </c>
      <c r="BT74" s="439">
        <v>25049.365000000002</v>
      </c>
      <c r="BU74" s="439">
        <v>54.027999999999999</v>
      </c>
      <c r="BV74" s="440">
        <v>78857.498999999996</v>
      </c>
      <c r="BW74" s="441"/>
    </row>
    <row r="75" spans="1:75" ht="16.899999999999999" customHeight="1">
      <c r="B75" s="117" t="s">
        <v>111</v>
      </c>
      <c r="C75" s="56" t="s">
        <v>157</v>
      </c>
      <c r="D75" s="423">
        <f t="shared" ref="D75:J76" si="62">SUM(K75,AZ75)</f>
        <v>22474.868999999999</v>
      </c>
      <c r="E75" s="423">
        <f t="shared" si="62"/>
        <v>1606.931</v>
      </c>
      <c r="F75" s="423">
        <f t="shared" si="62"/>
        <v>302308.21100000001</v>
      </c>
      <c r="G75" s="423">
        <f t="shared" si="62"/>
        <v>728561.07700000005</v>
      </c>
      <c r="H75" s="423">
        <f t="shared" si="62"/>
        <v>1526540.456</v>
      </c>
      <c r="I75" s="423">
        <f t="shared" si="62"/>
        <v>54.027999999999999</v>
      </c>
      <c r="J75" s="423">
        <f t="shared" si="62"/>
        <v>2581545.5719999992</v>
      </c>
      <c r="K75" s="423">
        <f t="shared" si="60"/>
        <v>22474.868999999999</v>
      </c>
      <c r="L75" s="423">
        <f t="shared" si="60"/>
        <v>1606.931</v>
      </c>
      <c r="M75" s="423">
        <f t="shared" si="48"/>
        <v>281950.43400000001</v>
      </c>
      <c r="N75" s="423">
        <f t="shared" si="48"/>
        <v>669075.43800000008</v>
      </c>
      <c r="O75" s="423">
        <f t="shared" si="48"/>
        <v>1286734.423</v>
      </c>
      <c r="P75" s="423">
        <f t="shared" si="48"/>
        <v>54.027999999999999</v>
      </c>
      <c r="Q75" s="424">
        <f t="shared" si="48"/>
        <v>2261896.1229999992</v>
      </c>
      <c r="R75" s="117" t="s">
        <v>111</v>
      </c>
      <c r="S75" s="56" t="s">
        <v>157</v>
      </c>
      <c r="T75" s="423">
        <v>10512.26</v>
      </c>
      <c r="U75" s="423">
        <v>1206.454</v>
      </c>
      <c r="V75" s="423">
        <v>82610.002999999997</v>
      </c>
      <c r="W75" s="423">
        <v>226641.82500000001</v>
      </c>
      <c r="X75" s="423">
        <v>139209.432</v>
      </c>
      <c r="Y75" s="423">
        <v>54.027999999999999</v>
      </c>
      <c r="Z75" s="423">
        <v>460234.00199999899</v>
      </c>
      <c r="AA75" s="423">
        <v>11962.609</v>
      </c>
      <c r="AB75" s="423">
        <v>400.47699999999998</v>
      </c>
      <c r="AC75" s="423">
        <v>199340.43100000001</v>
      </c>
      <c r="AD75" s="423">
        <v>442433.61300000001</v>
      </c>
      <c r="AE75" s="423">
        <v>1147524.9909999999</v>
      </c>
      <c r="AF75" s="423">
        <v>0</v>
      </c>
      <c r="AG75" s="424">
        <v>1801662.121</v>
      </c>
      <c r="AH75" s="117" t="s">
        <v>111</v>
      </c>
      <c r="AI75" s="56" t="s">
        <v>157</v>
      </c>
      <c r="AJ75" s="423">
        <v>0</v>
      </c>
      <c r="AK75" s="423">
        <v>0</v>
      </c>
      <c r="AL75" s="423">
        <v>0</v>
      </c>
      <c r="AM75" s="423">
        <v>0</v>
      </c>
      <c r="AN75" s="423">
        <v>0</v>
      </c>
      <c r="AO75" s="423">
        <v>0</v>
      </c>
      <c r="AP75" s="423">
        <v>0</v>
      </c>
      <c r="AQ75" s="423">
        <v>0</v>
      </c>
      <c r="AR75" s="423">
        <v>0</v>
      </c>
      <c r="AS75" s="423">
        <v>0</v>
      </c>
      <c r="AT75" s="423">
        <v>0</v>
      </c>
      <c r="AU75" s="423">
        <v>0</v>
      </c>
      <c r="AV75" s="423">
        <v>0</v>
      </c>
      <c r="AW75" s="424">
        <v>0</v>
      </c>
      <c r="AX75" s="117" t="s">
        <v>111</v>
      </c>
      <c r="AY75" s="56" t="s">
        <v>157</v>
      </c>
      <c r="AZ75" s="423">
        <v>0</v>
      </c>
      <c r="BA75" s="423">
        <v>0</v>
      </c>
      <c r="BB75" s="423">
        <v>20357.776999999998</v>
      </c>
      <c r="BC75" s="423">
        <v>59485.639000000003</v>
      </c>
      <c r="BD75" s="423">
        <v>239806.033</v>
      </c>
      <c r="BE75" s="423">
        <v>0</v>
      </c>
      <c r="BF75" s="424">
        <v>319649.44900000002</v>
      </c>
      <c r="BG75" s="117" t="s">
        <v>111</v>
      </c>
      <c r="BH75" s="56" t="s">
        <v>157</v>
      </c>
      <c r="BI75" s="423">
        <v>7437.2650000000003</v>
      </c>
      <c r="BJ75" s="423">
        <v>471.43099999999998</v>
      </c>
      <c r="BK75" s="423">
        <v>39142.879000000001</v>
      </c>
      <c r="BL75" s="423">
        <v>139630.22500000001</v>
      </c>
      <c r="BM75" s="423">
        <v>52775.502999999902</v>
      </c>
      <c r="BN75" s="423">
        <v>54.027999999999999</v>
      </c>
      <c r="BO75" s="423">
        <v>239511.33100000001</v>
      </c>
      <c r="BP75" s="423">
        <v>1212.55</v>
      </c>
      <c r="BQ75" s="423">
        <v>119.301</v>
      </c>
      <c r="BR75" s="423">
        <v>15898.175000000001</v>
      </c>
      <c r="BS75" s="423">
        <v>25887.866000000002</v>
      </c>
      <c r="BT75" s="423">
        <v>14267.64</v>
      </c>
      <c r="BU75" s="423">
        <v>54.027999999999999</v>
      </c>
      <c r="BV75" s="424">
        <v>57439.56</v>
      </c>
    </row>
    <row r="76" spans="1:75" ht="16.899999999999999" customHeight="1">
      <c r="B76" s="492" t="s">
        <v>113</v>
      </c>
      <c r="C76" s="127" t="s">
        <v>158</v>
      </c>
      <c r="D76" s="425">
        <f t="shared" si="62"/>
        <v>2045.7359999999999</v>
      </c>
      <c r="E76" s="425">
        <f t="shared" si="62"/>
        <v>1549.999</v>
      </c>
      <c r="F76" s="425">
        <f t="shared" si="62"/>
        <v>79125.509999999995</v>
      </c>
      <c r="G76" s="425">
        <f t="shared" si="62"/>
        <v>208166.69200000001</v>
      </c>
      <c r="H76" s="425">
        <f t="shared" si="62"/>
        <v>300073.27099999995</v>
      </c>
      <c r="I76" s="425">
        <f t="shared" si="62"/>
        <v>0</v>
      </c>
      <c r="J76" s="425">
        <f t="shared" si="62"/>
        <v>590961.20799999894</v>
      </c>
      <c r="K76" s="425">
        <f t="shared" si="60"/>
        <v>2045.7359999999999</v>
      </c>
      <c r="L76" s="425">
        <f t="shared" si="60"/>
        <v>1549.999</v>
      </c>
      <c r="M76" s="425">
        <f t="shared" si="60"/>
        <v>66792.023000000001</v>
      </c>
      <c r="N76" s="425">
        <f t="shared" si="60"/>
        <v>191535.353</v>
      </c>
      <c r="O76" s="425">
        <f t="shared" si="60"/>
        <v>281225.86599999998</v>
      </c>
      <c r="P76" s="425">
        <f t="shared" si="60"/>
        <v>0</v>
      </c>
      <c r="Q76" s="426">
        <f t="shared" si="60"/>
        <v>543148.97699999891</v>
      </c>
      <c r="R76" s="492" t="s">
        <v>113</v>
      </c>
      <c r="S76" s="127" t="s">
        <v>158</v>
      </c>
      <c r="T76" s="442">
        <v>0</v>
      </c>
      <c r="U76" s="442">
        <v>0</v>
      </c>
      <c r="V76" s="442">
        <v>0</v>
      </c>
      <c r="W76" s="442">
        <v>0</v>
      </c>
      <c r="X76" s="442">
        <v>0</v>
      </c>
      <c r="Y76" s="442">
        <v>0</v>
      </c>
      <c r="Z76" s="442">
        <v>0</v>
      </c>
      <c r="AA76" s="442">
        <v>0</v>
      </c>
      <c r="AB76" s="442">
        <v>0</v>
      </c>
      <c r="AC76" s="442">
        <v>0</v>
      </c>
      <c r="AD76" s="442">
        <v>0</v>
      </c>
      <c r="AE76" s="442">
        <v>0</v>
      </c>
      <c r="AF76" s="442">
        <v>0</v>
      </c>
      <c r="AG76" s="443">
        <v>0</v>
      </c>
      <c r="AH76" s="492" t="s">
        <v>113</v>
      </c>
      <c r="AI76" s="127" t="s">
        <v>158</v>
      </c>
      <c r="AJ76" s="425">
        <v>23.684000000000001</v>
      </c>
      <c r="AK76" s="425">
        <v>0</v>
      </c>
      <c r="AL76" s="425">
        <v>12953.244000000001</v>
      </c>
      <c r="AM76" s="425">
        <v>31710.241000000002</v>
      </c>
      <c r="AN76" s="425">
        <v>28741.439999999999</v>
      </c>
      <c r="AO76" s="425">
        <v>0</v>
      </c>
      <c r="AP76" s="425">
        <v>73428.608999999895</v>
      </c>
      <c r="AQ76" s="425">
        <v>2022.0519999999999</v>
      </c>
      <c r="AR76" s="425">
        <v>1549.999</v>
      </c>
      <c r="AS76" s="425">
        <v>53838.779000000002</v>
      </c>
      <c r="AT76" s="425">
        <v>159825.11199999999</v>
      </c>
      <c r="AU76" s="425">
        <v>252484.42600000001</v>
      </c>
      <c r="AV76" s="425">
        <v>0</v>
      </c>
      <c r="AW76" s="426">
        <v>469720.36799999903</v>
      </c>
      <c r="AX76" s="492" t="s">
        <v>113</v>
      </c>
      <c r="AY76" s="127" t="s">
        <v>158</v>
      </c>
      <c r="AZ76" s="425">
        <v>0</v>
      </c>
      <c r="BA76" s="425">
        <v>0</v>
      </c>
      <c r="BB76" s="425">
        <v>12333.486999999999</v>
      </c>
      <c r="BC76" s="425">
        <v>16631.339</v>
      </c>
      <c r="BD76" s="425">
        <v>18847.404999999999</v>
      </c>
      <c r="BE76" s="425">
        <v>0</v>
      </c>
      <c r="BF76" s="426">
        <v>47812.231</v>
      </c>
      <c r="BG76" s="492" t="s">
        <v>113</v>
      </c>
      <c r="BH76" s="127" t="s">
        <v>158</v>
      </c>
      <c r="BI76" s="425">
        <v>23.684000000000001</v>
      </c>
      <c r="BJ76" s="425">
        <v>0</v>
      </c>
      <c r="BK76" s="425">
        <v>4615.9610000000002</v>
      </c>
      <c r="BL76" s="425">
        <v>9351.5</v>
      </c>
      <c r="BM76" s="425">
        <v>9541.42</v>
      </c>
      <c r="BN76" s="425">
        <v>0</v>
      </c>
      <c r="BO76" s="425">
        <v>23532.564999999999</v>
      </c>
      <c r="BP76" s="425">
        <v>23.684000000000001</v>
      </c>
      <c r="BQ76" s="425">
        <v>0</v>
      </c>
      <c r="BR76" s="425">
        <v>4614.9349999999995</v>
      </c>
      <c r="BS76" s="425">
        <v>9351.0220000000008</v>
      </c>
      <c r="BT76" s="425">
        <v>9537.027</v>
      </c>
      <c r="BU76" s="425">
        <v>0</v>
      </c>
      <c r="BV76" s="426">
        <v>23526.667999999998</v>
      </c>
      <c r="BW76" s="433"/>
    </row>
    <row r="77" spans="1:75" ht="16.899999999999999" customHeight="1">
      <c r="B77" s="493"/>
      <c r="C77" s="128" t="s">
        <v>115</v>
      </c>
      <c r="D77" s="425">
        <v>4526.1350000000002</v>
      </c>
      <c r="E77" s="425">
        <v>1511.0250000000001</v>
      </c>
      <c r="F77" s="425">
        <v>64926.411999999997</v>
      </c>
      <c r="G77" s="425">
        <v>159104.77299999999</v>
      </c>
      <c r="H77" s="425">
        <v>310642.19900000002</v>
      </c>
      <c r="I77" s="425">
        <v>0</v>
      </c>
      <c r="J77" s="425">
        <v>540710.54399999999</v>
      </c>
      <c r="K77" s="425">
        <f t="shared" si="60"/>
        <v>4526.1350000000002</v>
      </c>
      <c r="L77" s="425">
        <f t="shared" si="60"/>
        <v>1511.0250000000001</v>
      </c>
      <c r="M77" s="425">
        <f t="shared" si="60"/>
        <v>64926.411999999997</v>
      </c>
      <c r="N77" s="425">
        <f t="shared" si="60"/>
        <v>159104.77299999999</v>
      </c>
      <c r="O77" s="425">
        <f t="shared" si="60"/>
        <v>310642.19900000002</v>
      </c>
      <c r="P77" s="425">
        <f t="shared" si="60"/>
        <v>0</v>
      </c>
      <c r="Q77" s="426">
        <f t="shared" si="60"/>
        <v>540710.54399999999</v>
      </c>
      <c r="R77" s="493"/>
      <c r="S77" s="128" t="s">
        <v>115</v>
      </c>
      <c r="T77" s="425">
        <v>0</v>
      </c>
      <c r="U77" s="425">
        <v>0</v>
      </c>
      <c r="V77" s="425">
        <v>0</v>
      </c>
      <c r="W77" s="425">
        <v>0</v>
      </c>
      <c r="X77" s="425">
        <v>0</v>
      </c>
      <c r="Y77" s="425">
        <v>0</v>
      </c>
      <c r="Z77" s="425">
        <v>0</v>
      </c>
      <c r="AA77" s="425">
        <v>0</v>
      </c>
      <c r="AB77" s="425">
        <v>0</v>
      </c>
      <c r="AC77" s="425">
        <v>0</v>
      </c>
      <c r="AD77" s="425">
        <v>0</v>
      </c>
      <c r="AE77" s="425">
        <v>0</v>
      </c>
      <c r="AF77" s="425">
        <v>0</v>
      </c>
      <c r="AG77" s="426">
        <v>0</v>
      </c>
      <c r="AH77" s="493"/>
      <c r="AI77" s="128" t="s">
        <v>115</v>
      </c>
      <c r="AJ77" s="425">
        <v>0</v>
      </c>
      <c r="AK77" s="425">
        <v>0</v>
      </c>
      <c r="AL77" s="425">
        <v>0</v>
      </c>
      <c r="AM77" s="425">
        <v>0</v>
      </c>
      <c r="AN77" s="425">
        <v>0</v>
      </c>
      <c r="AO77" s="425">
        <v>0</v>
      </c>
      <c r="AP77" s="425">
        <v>0</v>
      </c>
      <c r="AQ77" s="425">
        <v>4526.1350000000002</v>
      </c>
      <c r="AR77" s="425">
        <v>1511.0250000000001</v>
      </c>
      <c r="AS77" s="425">
        <v>64926.411999999997</v>
      </c>
      <c r="AT77" s="425">
        <v>159104.77299999999</v>
      </c>
      <c r="AU77" s="425">
        <v>310642.19900000002</v>
      </c>
      <c r="AV77" s="425">
        <v>0</v>
      </c>
      <c r="AW77" s="426">
        <v>540710.54399999999</v>
      </c>
      <c r="AX77" s="493"/>
      <c r="AY77" s="128" t="s">
        <v>115</v>
      </c>
      <c r="AZ77" s="425">
        <v>0</v>
      </c>
      <c r="BA77" s="425">
        <v>0</v>
      </c>
      <c r="BB77" s="425">
        <v>0</v>
      </c>
      <c r="BC77" s="425">
        <v>0</v>
      </c>
      <c r="BD77" s="425">
        <v>0</v>
      </c>
      <c r="BE77" s="425">
        <v>0</v>
      </c>
      <c r="BF77" s="426">
        <v>0</v>
      </c>
      <c r="BG77" s="493"/>
      <c r="BH77" s="128" t="s">
        <v>115</v>
      </c>
      <c r="BI77" s="425">
        <v>0</v>
      </c>
      <c r="BJ77" s="425">
        <v>0</v>
      </c>
      <c r="BK77" s="425">
        <v>52.045000000000002</v>
      </c>
      <c r="BL77" s="425">
        <v>0</v>
      </c>
      <c r="BM77" s="425">
        <v>77.638999999999996</v>
      </c>
      <c r="BN77" s="425">
        <v>0</v>
      </c>
      <c r="BO77" s="425">
        <v>129.684</v>
      </c>
      <c r="BP77" s="425">
        <v>0</v>
      </c>
      <c r="BQ77" s="425">
        <v>0</v>
      </c>
      <c r="BR77" s="425">
        <v>52.045000000000002</v>
      </c>
      <c r="BS77" s="425">
        <v>0</v>
      </c>
      <c r="BT77" s="425">
        <v>77.638999999999996</v>
      </c>
      <c r="BU77" s="425">
        <v>0</v>
      </c>
      <c r="BV77" s="426">
        <v>129.684</v>
      </c>
    </row>
    <row r="78" spans="1:75" ht="16.899999999999999" customHeight="1">
      <c r="B78" s="493"/>
      <c r="C78" s="129" t="s">
        <v>116</v>
      </c>
      <c r="D78" s="425">
        <v>710.39</v>
      </c>
      <c r="E78" s="425">
        <v>89.057000000000002</v>
      </c>
      <c r="F78" s="425">
        <v>66400.898000000001</v>
      </c>
      <c r="G78" s="425">
        <v>209523.636</v>
      </c>
      <c r="H78" s="425">
        <v>376165.342999999</v>
      </c>
      <c r="I78" s="425">
        <v>0</v>
      </c>
      <c r="J78" s="425">
        <v>652889.32400000095</v>
      </c>
      <c r="K78" s="425">
        <f t="shared" si="60"/>
        <v>5183.7950000000001</v>
      </c>
      <c r="L78" s="425">
        <f t="shared" si="60"/>
        <v>278.52</v>
      </c>
      <c r="M78" s="425">
        <f t="shared" si="60"/>
        <v>57040.163999999997</v>
      </c>
      <c r="N78" s="425">
        <f t="shared" si="60"/>
        <v>170729.628</v>
      </c>
      <c r="O78" s="425">
        <f t="shared" si="60"/>
        <v>241147.07</v>
      </c>
      <c r="P78" s="425">
        <f t="shared" si="60"/>
        <v>0</v>
      </c>
      <c r="Q78" s="426">
        <f t="shared" si="60"/>
        <v>474379.17700000003</v>
      </c>
      <c r="R78" s="493"/>
      <c r="S78" s="129" t="s">
        <v>116</v>
      </c>
      <c r="T78" s="425">
        <v>0</v>
      </c>
      <c r="U78" s="425">
        <v>0</v>
      </c>
      <c r="V78" s="425">
        <v>0</v>
      </c>
      <c r="W78" s="425">
        <v>0</v>
      </c>
      <c r="X78" s="425">
        <v>0</v>
      </c>
      <c r="Y78" s="425">
        <v>0</v>
      </c>
      <c r="Z78" s="425">
        <v>0</v>
      </c>
      <c r="AA78" s="425">
        <v>0</v>
      </c>
      <c r="AB78" s="425">
        <v>0</v>
      </c>
      <c r="AC78" s="425">
        <v>0</v>
      </c>
      <c r="AD78" s="425">
        <v>0</v>
      </c>
      <c r="AE78" s="425">
        <v>0</v>
      </c>
      <c r="AF78" s="425">
        <v>0</v>
      </c>
      <c r="AG78" s="426">
        <v>0</v>
      </c>
      <c r="AH78" s="493"/>
      <c r="AI78" s="129" t="s">
        <v>116</v>
      </c>
      <c r="AJ78" s="425">
        <v>0</v>
      </c>
      <c r="AK78" s="425">
        <v>0</v>
      </c>
      <c r="AL78" s="425">
        <v>0</v>
      </c>
      <c r="AM78" s="425">
        <v>0</v>
      </c>
      <c r="AN78" s="425">
        <v>0</v>
      </c>
      <c r="AO78" s="425">
        <v>0</v>
      </c>
      <c r="AP78" s="425">
        <v>0</v>
      </c>
      <c r="AQ78" s="425">
        <v>5183.7950000000001</v>
      </c>
      <c r="AR78" s="425">
        <v>278.52</v>
      </c>
      <c r="AS78" s="425">
        <v>57040.163999999997</v>
      </c>
      <c r="AT78" s="425">
        <v>170729.628</v>
      </c>
      <c r="AU78" s="425">
        <v>241147.07</v>
      </c>
      <c r="AV78" s="425">
        <v>0</v>
      </c>
      <c r="AW78" s="426">
        <v>474379.17700000003</v>
      </c>
      <c r="AX78" s="493"/>
      <c r="AY78" s="129" t="s">
        <v>116</v>
      </c>
      <c r="AZ78" s="425">
        <v>32.898000000000003</v>
      </c>
      <c r="BA78" s="425">
        <v>0</v>
      </c>
      <c r="BB78" s="425">
        <v>12127.907999999999</v>
      </c>
      <c r="BC78" s="425">
        <v>76740.400999999998</v>
      </c>
      <c r="BD78" s="425">
        <v>137134.641</v>
      </c>
      <c r="BE78" s="425">
        <v>0</v>
      </c>
      <c r="BF78" s="426">
        <v>226035.848</v>
      </c>
      <c r="BG78" s="493"/>
      <c r="BH78" s="129" t="s">
        <v>116</v>
      </c>
      <c r="BI78" s="425">
        <v>0</v>
      </c>
      <c r="BJ78" s="425">
        <v>0</v>
      </c>
      <c r="BK78" s="425">
        <v>0</v>
      </c>
      <c r="BL78" s="425">
        <v>0</v>
      </c>
      <c r="BM78" s="425">
        <v>0</v>
      </c>
      <c r="BN78" s="425">
        <v>0</v>
      </c>
      <c r="BO78" s="425">
        <v>0</v>
      </c>
      <c r="BP78" s="425">
        <v>0</v>
      </c>
      <c r="BQ78" s="425">
        <v>0</v>
      </c>
      <c r="BR78" s="425">
        <v>0</v>
      </c>
      <c r="BS78" s="425">
        <v>0</v>
      </c>
      <c r="BT78" s="425">
        <v>0</v>
      </c>
      <c r="BU78" s="425">
        <v>0</v>
      </c>
      <c r="BV78" s="426">
        <v>0</v>
      </c>
    </row>
    <row r="79" spans="1:75" ht="16.899999999999999" customHeight="1">
      <c r="B79" s="493"/>
      <c r="C79" s="128" t="s">
        <v>117</v>
      </c>
      <c r="D79" s="425">
        <v>5293.1629999999996</v>
      </c>
      <c r="E79" s="425">
        <v>617.50199999999995</v>
      </c>
      <c r="F79" s="425">
        <v>74385.205000000002</v>
      </c>
      <c r="G79" s="425">
        <v>207427.58799999999</v>
      </c>
      <c r="H79" s="425">
        <v>278570.56800000003</v>
      </c>
      <c r="I79" s="425">
        <v>0</v>
      </c>
      <c r="J79" s="425">
        <v>566294.02599999902</v>
      </c>
      <c r="K79" s="425">
        <f t="shared" si="60"/>
        <v>786.8599999999999</v>
      </c>
      <c r="L79" s="425">
        <f t="shared" si="60"/>
        <v>428.03900000000004</v>
      </c>
      <c r="M79" s="425">
        <f t="shared" si="60"/>
        <v>71618.031000000003</v>
      </c>
      <c r="N79" s="425">
        <f t="shared" si="60"/>
        <v>169481.19499999998</v>
      </c>
      <c r="O79" s="425">
        <f t="shared" si="60"/>
        <v>276454.200000001</v>
      </c>
      <c r="P79" s="425">
        <f t="shared" si="60"/>
        <v>0</v>
      </c>
      <c r="Q79" s="426">
        <f t="shared" si="60"/>
        <v>518768.32500000001</v>
      </c>
      <c r="R79" s="493"/>
      <c r="S79" s="128" t="s">
        <v>117</v>
      </c>
      <c r="T79" s="425">
        <v>0</v>
      </c>
      <c r="U79" s="425">
        <v>0</v>
      </c>
      <c r="V79" s="425">
        <v>0</v>
      </c>
      <c r="W79" s="425">
        <v>0</v>
      </c>
      <c r="X79" s="425">
        <v>0</v>
      </c>
      <c r="Y79" s="425">
        <v>0</v>
      </c>
      <c r="Z79" s="425">
        <v>0</v>
      </c>
      <c r="AA79" s="425">
        <v>0</v>
      </c>
      <c r="AB79" s="425">
        <v>0</v>
      </c>
      <c r="AC79" s="425">
        <v>0</v>
      </c>
      <c r="AD79" s="425">
        <v>0</v>
      </c>
      <c r="AE79" s="425">
        <v>0</v>
      </c>
      <c r="AF79" s="425">
        <v>0</v>
      </c>
      <c r="AG79" s="426">
        <v>0</v>
      </c>
      <c r="AH79" s="493"/>
      <c r="AI79" s="128" t="s">
        <v>117</v>
      </c>
      <c r="AJ79" s="425">
        <v>109.36799999999999</v>
      </c>
      <c r="AK79" s="425">
        <v>338.98200000000003</v>
      </c>
      <c r="AL79" s="425">
        <v>17345.041000000001</v>
      </c>
      <c r="AM79" s="425">
        <v>36697.96</v>
      </c>
      <c r="AN79" s="425">
        <v>37423.498</v>
      </c>
      <c r="AO79" s="425">
        <v>0</v>
      </c>
      <c r="AP79" s="425">
        <v>91914.849000000002</v>
      </c>
      <c r="AQ79" s="425">
        <v>677.49199999999996</v>
      </c>
      <c r="AR79" s="425">
        <v>89.057000000000002</v>
      </c>
      <c r="AS79" s="425">
        <v>54272.99</v>
      </c>
      <c r="AT79" s="425">
        <v>132783.23499999999</v>
      </c>
      <c r="AU79" s="425">
        <v>239030.70200000101</v>
      </c>
      <c r="AV79" s="425">
        <v>0</v>
      </c>
      <c r="AW79" s="426">
        <v>426853.47600000002</v>
      </c>
      <c r="AX79" s="493"/>
      <c r="AY79" s="128" t="s">
        <v>117</v>
      </c>
      <c r="AZ79" s="425">
        <v>0</v>
      </c>
      <c r="BA79" s="425">
        <v>0</v>
      </c>
      <c r="BB79" s="425">
        <v>0</v>
      </c>
      <c r="BC79" s="425">
        <v>0</v>
      </c>
      <c r="BD79" s="425">
        <v>0</v>
      </c>
      <c r="BE79" s="425">
        <v>0</v>
      </c>
      <c r="BF79" s="426">
        <v>0</v>
      </c>
      <c r="BG79" s="493"/>
      <c r="BH79" s="128" t="s">
        <v>117</v>
      </c>
      <c r="BI79" s="425">
        <v>0</v>
      </c>
      <c r="BJ79" s="425">
        <v>0</v>
      </c>
      <c r="BK79" s="425">
        <v>0</v>
      </c>
      <c r="BL79" s="425">
        <v>0</v>
      </c>
      <c r="BM79" s="425">
        <v>0</v>
      </c>
      <c r="BN79" s="425">
        <v>0</v>
      </c>
      <c r="BO79" s="425">
        <v>0</v>
      </c>
      <c r="BP79" s="425">
        <v>0</v>
      </c>
      <c r="BQ79" s="425">
        <v>0</v>
      </c>
      <c r="BR79" s="425">
        <v>0</v>
      </c>
      <c r="BS79" s="425">
        <v>0</v>
      </c>
      <c r="BT79" s="425">
        <v>0</v>
      </c>
      <c r="BU79" s="425">
        <v>0</v>
      </c>
      <c r="BV79" s="426">
        <v>0</v>
      </c>
    </row>
    <row r="80" spans="1:75" ht="16.899999999999999" customHeight="1">
      <c r="B80" s="494"/>
      <c r="C80" s="33" t="s">
        <v>34</v>
      </c>
      <c r="D80" s="423">
        <f t="shared" ref="D80:BV80" si="63">SUM(D76:D79)</f>
        <v>12575.423999999999</v>
      </c>
      <c r="E80" s="423">
        <f t="shared" si="63"/>
        <v>3767.5830000000001</v>
      </c>
      <c r="F80" s="423">
        <f t="shared" si="63"/>
        <v>284838.02500000002</v>
      </c>
      <c r="G80" s="423">
        <f t="shared" si="63"/>
        <v>784222.68900000001</v>
      </c>
      <c r="H80" s="423">
        <f t="shared" si="63"/>
        <v>1265451.3809999989</v>
      </c>
      <c r="I80" s="423">
        <f t="shared" si="63"/>
        <v>0</v>
      </c>
      <c r="J80" s="423">
        <f t="shared" si="63"/>
        <v>2350855.101999999</v>
      </c>
      <c r="K80" s="423">
        <f t="shared" si="63"/>
        <v>12542.526000000002</v>
      </c>
      <c r="L80" s="423">
        <f t="shared" si="63"/>
        <v>3767.5830000000005</v>
      </c>
      <c r="M80" s="423">
        <f t="shared" si="63"/>
        <v>260376.63</v>
      </c>
      <c r="N80" s="423">
        <f t="shared" si="63"/>
        <v>690850.94899999991</v>
      </c>
      <c r="O80" s="423">
        <f t="shared" si="63"/>
        <v>1109469.3350000009</v>
      </c>
      <c r="P80" s="423">
        <f t="shared" si="63"/>
        <v>0</v>
      </c>
      <c r="Q80" s="424">
        <f t="shared" si="63"/>
        <v>2077007.0229999989</v>
      </c>
      <c r="R80" s="494"/>
      <c r="S80" s="33" t="s">
        <v>34</v>
      </c>
      <c r="T80" s="423">
        <f t="shared" si="63"/>
        <v>0</v>
      </c>
      <c r="U80" s="423">
        <f t="shared" si="63"/>
        <v>0</v>
      </c>
      <c r="V80" s="423">
        <f t="shared" si="63"/>
        <v>0</v>
      </c>
      <c r="W80" s="423">
        <f t="shared" si="63"/>
        <v>0</v>
      </c>
      <c r="X80" s="423">
        <f t="shared" si="63"/>
        <v>0</v>
      </c>
      <c r="Y80" s="423">
        <f t="shared" si="63"/>
        <v>0</v>
      </c>
      <c r="Z80" s="423">
        <f t="shared" si="63"/>
        <v>0</v>
      </c>
      <c r="AA80" s="423">
        <f t="shared" si="63"/>
        <v>0</v>
      </c>
      <c r="AB80" s="423">
        <f t="shared" si="63"/>
        <v>0</v>
      </c>
      <c r="AC80" s="423">
        <f t="shared" si="63"/>
        <v>0</v>
      </c>
      <c r="AD80" s="423">
        <f t="shared" si="63"/>
        <v>0</v>
      </c>
      <c r="AE80" s="423">
        <f t="shared" si="63"/>
        <v>0</v>
      </c>
      <c r="AF80" s="423">
        <f t="shared" si="63"/>
        <v>0</v>
      </c>
      <c r="AG80" s="424">
        <f t="shared" si="63"/>
        <v>0</v>
      </c>
      <c r="AH80" s="494"/>
      <c r="AI80" s="33" t="s">
        <v>34</v>
      </c>
      <c r="AJ80" s="423">
        <f t="shared" si="63"/>
        <v>133.05199999999999</v>
      </c>
      <c r="AK80" s="423">
        <f t="shared" si="63"/>
        <v>338.98200000000003</v>
      </c>
      <c r="AL80" s="423">
        <f t="shared" si="63"/>
        <v>30298.285000000003</v>
      </c>
      <c r="AM80" s="423">
        <f t="shared" si="63"/>
        <v>68408.201000000001</v>
      </c>
      <c r="AN80" s="423">
        <f t="shared" si="63"/>
        <v>66164.937999999995</v>
      </c>
      <c r="AO80" s="423">
        <f t="shared" si="63"/>
        <v>0</v>
      </c>
      <c r="AP80" s="423">
        <f t="shared" si="63"/>
        <v>165343.4579999999</v>
      </c>
      <c r="AQ80" s="423">
        <f t="shared" si="63"/>
        <v>12409.474</v>
      </c>
      <c r="AR80" s="423">
        <f t="shared" si="63"/>
        <v>3428.6010000000001</v>
      </c>
      <c r="AS80" s="423">
        <f t="shared" si="63"/>
        <v>230078.34499999997</v>
      </c>
      <c r="AT80" s="423">
        <f t="shared" si="63"/>
        <v>622442.74800000002</v>
      </c>
      <c r="AU80" s="423">
        <f t="shared" si="63"/>
        <v>1043304.397000001</v>
      </c>
      <c r="AV80" s="423">
        <f t="shared" si="63"/>
        <v>0</v>
      </c>
      <c r="AW80" s="424">
        <f t="shared" si="63"/>
        <v>1911663.5649999992</v>
      </c>
      <c r="AX80" s="494"/>
      <c r="AY80" s="33" t="s">
        <v>34</v>
      </c>
      <c r="AZ80" s="423">
        <f t="shared" ref="AZ80:BF80" si="64">SUM(AZ76:AZ79)</f>
        <v>32.898000000000003</v>
      </c>
      <c r="BA80" s="423">
        <f t="shared" si="64"/>
        <v>0</v>
      </c>
      <c r="BB80" s="423">
        <f t="shared" si="64"/>
        <v>24461.394999999997</v>
      </c>
      <c r="BC80" s="423">
        <f t="shared" si="64"/>
        <v>93371.739999999991</v>
      </c>
      <c r="BD80" s="423">
        <f t="shared" si="64"/>
        <v>155982.046</v>
      </c>
      <c r="BE80" s="423">
        <f t="shared" si="64"/>
        <v>0</v>
      </c>
      <c r="BF80" s="424">
        <f t="shared" si="64"/>
        <v>273848.07900000003</v>
      </c>
      <c r="BG80" s="494"/>
      <c r="BH80" s="33" t="s">
        <v>34</v>
      </c>
      <c r="BI80" s="423">
        <f t="shared" si="63"/>
        <v>23.684000000000001</v>
      </c>
      <c r="BJ80" s="423">
        <f t="shared" si="63"/>
        <v>0</v>
      </c>
      <c r="BK80" s="423">
        <f t="shared" si="63"/>
        <v>4668.0060000000003</v>
      </c>
      <c r="BL80" s="423">
        <f t="shared" si="63"/>
        <v>9351.5</v>
      </c>
      <c r="BM80" s="423">
        <f t="shared" si="63"/>
        <v>9619.0589999999993</v>
      </c>
      <c r="BN80" s="423">
        <f t="shared" si="63"/>
        <v>0</v>
      </c>
      <c r="BO80" s="423">
        <f t="shared" si="63"/>
        <v>23662.249</v>
      </c>
      <c r="BP80" s="423">
        <f t="shared" si="63"/>
        <v>23.684000000000001</v>
      </c>
      <c r="BQ80" s="423">
        <f t="shared" si="63"/>
        <v>0</v>
      </c>
      <c r="BR80" s="423">
        <f t="shared" si="63"/>
        <v>4666.9799999999996</v>
      </c>
      <c r="BS80" s="423">
        <f t="shared" si="63"/>
        <v>9351.0220000000008</v>
      </c>
      <c r="BT80" s="423">
        <f t="shared" si="63"/>
        <v>9614.6659999999993</v>
      </c>
      <c r="BU80" s="423">
        <f t="shared" si="63"/>
        <v>0</v>
      </c>
      <c r="BV80" s="424">
        <f t="shared" si="63"/>
        <v>23656.351999999999</v>
      </c>
    </row>
    <row r="81" spans="2:75" ht="16.899999999999999" customHeight="1">
      <c r="B81" s="492" t="s">
        <v>118</v>
      </c>
      <c r="C81" s="127" t="s">
        <v>159</v>
      </c>
      <c r="D81" s="425">
        <f t="shared" ref="D81:J81" si="65">SUM(K81,AZ81)</f>
        <v>10353.662</v>
      </c>
      <c r="E81" s="425">
        <f t="shared" si="65"/>
        <v>423.04700000000003</v>
      </c>
      <c r="F81" s="425">
        <f t="shared" si="65"/>
        <v>40877.421999999999</v>
      </c>
      <c r="G81" s="425">
        <f t="shared" si="65"/>
        <v>107829.5600000001</v>
      </c>
      <c r="H81" s="425">
        <f t="shared" si="65"/>
        <v>148032.78399999999</v>
      </c>
      <c r="I81" s="425">
        <f t="shared" si="65"/>
        <v>0</v>
      </c>
      <c r="J81" s="425">
        <f t="shared" si="65"/>
        <v>307516.47499999998</v>
      </c>
      <c r="K81" s="425">
        <f>SUM(T81,AA81,AJ81,AQ81)</f>
        <v>10353.662</v>
      </c>
      <c r="L81" s="425">
        <f>SUM(U81,AB81,AK81,AR81)</f>
        <v>423.04700000000003</v>
      </c>
      <c r="M81" s="425">
        <f t="shared" ref="M81:Q82" si="66">SUM(V81,AC81,AL81,AS81)</f>
        <v>40877.421999999999</v>
      </c>
      <c r="N81" s="425">
        <f t="shared" si="66"/>
        <v>107829.5600000001</v>
      </c>
      <c r="O81" s="425">
        <f t="shared" si="66"/>
        <v>148032.78399999999</v>
      </c>
      <c r="P81" s="425">
        <f t="shared" si="66"/>
        <v>0</v>
      </c>
      <c r="Q81" s="426">
        <f t="shared" si="66"/>
        <v>307516.47499999998</v>
      </c>
      <c r="R81" s="492" t="s">
        <v>118</v>
      </c>
      <c r="S81" s="127" t="s">
        <v>159</v>
      </c>
      <c r="T81" s="442">
        <v>0</v>
      </c>
      <c r="U81" s="442">
        <v>0</v>
      </c>
      <c r="V81" s="442">
        <v>0</v>
      </c>
      <c r="W81" s="442">
        <v>0</v>
      </c>
      <c r="X81" s="442">
        <v>0</v>
      </c>
      <c r="Y81" s="442">
        <v>0</v>
      </c>
      <c r="Z81" s="442">
        <v>0</v>
      </c>
      <c r="AA81" s="442">
        <v>0</v>
      </c>
      <c r="AB81" s="442">
        <v>0</v>
      </c>
      <c r="AC81" s="442">
        <v>0</v>
      </c>
      <c r="AD81" s="442">
        <v>0</v>
      </c>
      <c r="AE81" s="442">
        <v>0</v>
      </c>
      <c r="AF81" s="442">
        <v>0</v>
      </c>
      <c r="AG81" s="443">
        <v>0</v>
      </c>
      <c r="AH81" s="492" t="s">
        <v>118</v>
      </c>
      <c r="AI81" s="127" t="s">
        <v>159</v>
      </c>
      <c r="AJ81" s="425">
        <v>0</v>
      </c>
      <c r="AK81" s="425">
        <v>0</v>
      </c>
      <c r="AL81" s="425">
        <v>6648.2560000000003</v>
      </c>
      <c r="AM81" s="425">
        <v>12843.834000000001</v>
      </c>
      <c r="AN81" s="425">
        <v>22905.96</v>
      </c>
      <c r="AO81" s="425">
        <v>0</v>
      </c>
      <c r="AP81" s="425">
        <v>42398.05</v>
      </c>
      <c r="AQ81" s="425">
        <v>10353.662</v>
      </c>
      <c r="AR81" s="425">
        <v>423.04700000000003</v>
      </c>
      <c r="AS81" s="425">
        <v>34229.165999999997</v>
      </c>
      <c r="AT81" s="425">
        <v>94985.726000000097</v>
      </c>
      <c r="AU81" s="425">
        <v>125126.82399999999</v>
      </c>
      <c r="AV81" s="425">
        <v>0</v>
      </c>
      <c r="AW81" s="426">
        <v>265118.42499999999</v>
      </c>
      <c r="AX81" s="492" t="s">
        <v>118</v>
      </c>
      <c r="AY81" s="127" t="s">
        <v>159</v>
      </c>
      <c r="AZ81" s="442">
        <v>0</v>
      </c>
      <c r="BA81" s="442">
        <v>0</v>
      </c>
      <c r="BB81" s="442">
        <v>0</v>
      </c>
      <c r="BC81" s="442">
        <v>0</v>
      </c>
      <c r="BD81" s="442">
        <v>0</v>
      </c>
      <c r="BE81" s="442">
        <v>0</v>
      </c>
      <c r="BF81" s="443">
        <v>0</v>
      </c>
      <c r="BG81" s="492" t="s">
        <v>118</v>
      </c>
      <c r="BH81" s="127" t="s">
        <v>159</v>
      </c>
      <c r="BI81" s="425">
        <v>0</v>
      </c>
      <c r="BJ81" s="425">
        <v>0</v>
      </c>
      <c r="BK81" s="425">
        <v>5152.4319999999998</v>
      </c>
      <c r="BL81" s="425">
        <v>6030.0779999999995</v>
      </c>
      <c r="BM81" s="425">
        <v>12886.275</v>
      </c>
      <c r="BN81" s="425">
        <v>0</v>
      </c>
      <c r="BO81" s="425">
        <v>24068.785</v>
      </c>
      <c r="BP81" s="425">
        <v>0</v>
      </c>
      <c r="BQ81" s="425">
        <v>0</v>
      </c>
      <c r="BR81" s="425">
        <v>4613.0380000000005</v>
      </c>
      <c r="BS81" s="425">
        <v>6023.1760000000004</v>
      </c>
      <c r="BT81" s="425">
        <v>10781.725</v>
      </c>
      <c r="BU81" s="425">
        <v>0</v>
      </c>
      <c r="BV81" s="426">
        <v>21417.938999999998</v>
      </c>
      <c r="BW81" s="444"/>
    </row>
    <row r="82" spans="2:75" ht="16.899999999999999" customHeight="1">
      <c r="B82" s="493"/>
      <c r="C82" s="118" t="s">
        <v>120</v>
      </c>
      <c r="D82" s="425">
        <v>12732.909</v>
      </c>
      <c r="E82" s="425">
        <v>3401.3270000000002</v>
      </c>
      <c r="F82" s="425">
        <v>193448.02</v>
      </c>
      <c r="G82" s="425">
        <v>389712.88800000102</v>
      </c>
      <c r="H82" s="425">
        <v>519369.07899999898</v>
      </c>
      <c r="I82" s="425">
        <v>0</v>
      </c>
      <c r="J82" s="425">
        <v>1118664.223</v>
      </c>
      <c r="K82" s="425">
        <f>SUM(T82,AA82,AJ82,AQ82)</f>
        <v>12732.909000000001</v>
      </c>
      <c r="L82" s="425">
        <f>SUM(U82,AB82,AK82,AR82)</f>
        <v>3401.3269999999998</v>
      </c>
      <c r="M82" s="425">
        <f t="shared" si="66"/>
        <v>193448.02000000002</v>
      </c>
      <c r="N82" s="425">
        <f t="shared" si="66"/>
        <v>389712.88800000004</v>
      </c>
      <c r="O82" s="425">
        <f t="shared" si="66"/>
        <v>519369.07899999898</v>
      </c>
      <c r="P82" s="425">
        <f t="shared" si="66"/>
        <v>0</v>
      </c>
      <c r="Q82" s="426">
        <f t="shared" si="66"/>
        <v>1118664.223</v>
      </c>
      <c r="R82" s="493"/>
      <c r="S82" s="118" t="s">
        <v>120</v>
      </c>
      <c r="T82" s="425">
        <v>0</v>
      </c>
      <c r="U82" s="425">
        <v>0</v>
      </c>
      <c r="V82" s="425">
        <v>0</v>
      </c>
      <c r="W82" s="425">
        <v>0</v>
      </c>
      <c r="X82" s="425">
        <v>0</v>
      </c>
      <c r="Y82" s="425">
        <v>0</v>
      </c>
      <c r="Z82" s="425">
        <v>0</v>
      </c>
      <c r="AA82" s="425">
        <v>0</v>
      </c>
      <c r="AB82" s="425">
        <v>0</v>
      </c>
      <c r="AC82" s="425">
        <v>0</v>
      </c>
      <c r="AD82" s="425">
        <v>0</v>
      </c>
      <c r="AE82" s="425">
        <v>0</v>
      </c>
      <c r="AF82" s="425">
        <v>0</v>
      </c>
      <c r="AG82" s="426">
        <v>0</v>
      </c>
      <c r="AH82" s="493"/>
      <c r="AI82" s="118" t="s">
        <v>120</v>
      </c>
      <c r="AJ82" s="425">
        <v>1542.95</v>
      </c>
      <c r="AK82" s="425">
        <v>1187.904</v>
      </c>
      <c r="AL82" s="425">
        <v>24474.917000000001</v>
      </c>
      <c r="AM82" s="425">
        <v>44532.665999999997</v>
      </c>
      <c r="AN82" s="425">
        <v>42656.25</v>
      </c>
      <c r="AO82" s="425">
        <v>0</v>
      </c>
      <c r="AP82" s="425">
        <v>114394.68700000001</v>
      </c>
      <c r="AQ82" s="425">
        <v>11189.959000000001</v>
      </c>
      <c r="AR82" s="425">
        <v>2213.4229999999998</v>
      </c>
      <c r="AS82" s="425">
        <v>168973.103</v>
      </c>
      <c r="AT82" s="425">
        <v>345180.22200000001</v>
      </c>
      <c r="AU82" s="425">
        <v>476712.82899999898</v>
      </c>
      <c r="AV82" s="425">
        <v>0</v>
      </c>
      <c r="AW82" s="426">
        <v>1004269.536</v>
      </c>
      <c r="AX82" s="493"/>
      <c r="AY82" s="118" t="s">
        <v>120</v>
      </c>
      <c r="AZ82" s="425">
        <v>0</v>
      </c>
      <c r="BA82" s="425">
        <v>0</v>
      </c>
      <c r="BB82" s="425">
        <v>0</v>
      </c>
      <c r="BC82" s="425">
        <v>0</v>
      </c>
      <c r="BD82" s="425">
        <v>0</v>
      </c>
      <c r="BE82" s="425">
        <v>0</v>
      </c>
      <c r="BF82" s="426">
        <v>0</v>
      </c>
      <c r="BG82" s="493"/>
      <c r="BH82" s="118" t="s">
        <v>120</v>
      </c>
      <c r="BI82" s="425">
        <v>1252.1479999999999</v>
      </c>
      <c r="BJ82" s="425">
        <v>521.70500000000004</v>
      </c>
      <c r="BK82" s="425">
        <v>20818.973999999998</v>
      </c>
      <c r="BL82" s="425">
        <v>34019.908000000003</v>
      </c>
      <c r="BM82" s="425">
        <v>31725.79</v>
      </c>
      <c r="BN82" s="425">
        <v>0</v>
      </c>
      <c r="BO82" s="425">
        <v>88338.524999999994</v>
      </c>
      <c r="BP82" s="425">
        <v>109.045</v>
      </c>
      <c r="BQ82" s="425">
        <v>521.70500000000004</v>
      </c>
      <c r="BR82" s="425">
        <v>13328.074000000001</v>
      </c>
      <c r="BS82" s="425">
        <v>19781.041000000001</v>
      </c>
      <c r="BT82" s="425">
        <v>16231.954</v>
      </c>
      <c r="BU82" s="425">
        <v>0</v>
      </c>
      <c r="BV82" s="426">
        <v>49971.819000000003</v>
      </c>
    </row>
    <row r="83" spans="2:75" ht="16.899999999999999" customHeight="1">
      <c r="B83" s="494"/>
      <c r="C83" s="50" t="s">
        <v>34</v>
      </c>
      <c r="D83" s="423">
        <f t="shared" ref="D83:BV83" si="67">SUM(D81:D82)</f>
        <v>23086.571</v>
      </c>
      <c r="E83" s="423">
        <f t="shared" si="67"/>
        <v>3824.3740000000003</v>
      </c>
      <c r="F83" s="423">
        <f t="shared" si="67"/>
        <v>234325.44199999998</v>
      </c>
      <c r="G83" s="423">
        <f t="shared" si="67"/>
        <v>497542.44800000114</v>
      </c>
      <c r="H83" s="423">
        <f t="shared" si="67"/>
        <v>667401.86299999896</v>
      </c>
      <c r="I83" s="423">
        <f t="shared" si="67"/>
        <v>0</v>
      </c>
      <c r="J83" s="423">
        <f t="shared" si="67"/>
        <v>1426180.6979999999</v>
      </c>
      <c r="K83" s="423">
        <f t="shared" si="67"/>
        <v>23086.571000000004</v>
      </c>
      <c r="L83" s="423">
        <f t="shared" si="67"/>
        <v>3824.3739999999998</v>
      </c>
      <c r="M83" s="423">
        <f t="shared" si="67"/>
        <v>234325.44200000001</v>
      </c>
      <c r="N83" s="423">
        <f t="shared" si="67"/>
        <v>497542.44800000015</v>
      </c>
      <c r="O83" s="423">
        <f t="shared" si="67"/>
        <v>667401.86299999896</v>
      </c>
      <c r="P83" s="423">
        <f t="shared" si="67"/>
        <v>0</v>
      </c>
      <c r="Q83" s="424">
        <f t="shared" si="67"/>
        <v>1426180.6979999999</v>
      </c>
      <c r="R83" s="494"/>
      <c r="S83" s="50" t="s">
        <v>34</v>
      </c>
      <c r="T83" s="423">
        <f t="shared" si="67"/>
        <v>0</v>
      </c>
      <c r="U83" s="423">
        <f t="shared" si="67"/>
        <v>0</v>
      </c>
      <c r="V83" s="423">
        <f t="shared" si="67"/>
        <v>0</v>
      </c>
      <c r="W83" s="423">
        <f t="shared" si="67"/>
        <v>0</v>
      </c>
      <c r="X83" s="423">
        <f t="shared" si="67"/>
        <v>0</v>
      </c>
      <c r="Y83" s="423">
        <f t="shared" si="67"/>
        <v>0</v>
      </c>
      <c r="Z83" s="423">
        <f t="shared" si="67"/>
        <v>0</v>
      </c>
      <c r="AA83" s="423">
        <f t="shared" si="67"/>
        <v>0</v>
      </c>
      <c r="AB83" s="423">
        <f t="shared" si="67"/>
        <v>0</v>
      </c>
      <c r="AC83" s="423">
        <f t="shared" si="67"/>
        <v>0</v>
      </c>
      <c r="AD83" s="423">
        <f t="shared" si="67"/>
        <v>0</v>
      </c>
      <c r="AE83" s="423">
        <f t="shared" si="67"/>
        <v>0</v>
      </c>
      <c r="AF83" s="423">
        <f t="shared" si="67"/>
        <v>0</v>
      </c>
      <c r="AG83" s="424">
        <f t="shared" si="67"/>
        <v>0</v>
      </c>
      <c r="AH83" s="494"/>
      <c r="AI83" s="50" t="s">
        <v>34</v>
      </c>
      <c r="AJ83" s="423">
        <f t="shared" si="67"/>
        <v>1542.95</v>
      </c>
      <c r="AK83" s="423">
        <f t="shared" si="67"/>
        <v>1187.904</v>
      </c>
      <c r="AL83" s="423">
        <f t="shared" si="67"/>
        <v>31123.173000000003</v>
      </c>
      <c r="AM83" s="423">
        <f t="shared" si="67"/>
        <v>57376.5</v>
      </c>
      <c r="AN83" s="423">
        <f t="shared" si="67"/>
        <v>65562.209999999992</v>
      </c>
      <c r="AO83" s="423">
        <f t="shared" si="67"/>
        <v>0</v>
      </c>
      <c r="AP83" s="423">
        <f t="shared" si="67"/>
        <v>156792.73700000002</v>
      </c>
      <c r="AQ83" s="423">
        <f t="shared" si="67"/>
        <v>21543.620999999999</v>
      </c>
      <c r="AR83" s="423">
        <f t="shared" si="67"/>
        <v>2636.47</v>
      </c>
      <c r="AS83" s="423">
        <f t="shared" si="67"/>
        <v>203202.269</v>
      </c>
      <c r="AT83" s="423">
        <f t="shared" si="67"/>
        <v>440165.94800000009</v>
      </c>
      <c r="AU83" s="423">
        <f t="shared" si="67"/>
        <v>601839.652999999</v>
      </c>
      <c r="AV83" s="423">
        <f t="shared" si="67"/>
        <v>0</v>
      </c>
      <c r="AW83" s="424">
        <f t="shared" si="67"/>
        <v>1269387.9609999999</v>
      </c>
      <c r="AX83" s="494"/>
      <c r="AY83" s="50" t="s">
        <v>34</v>
      </c>
      <c r="AZ83" s="423">
        <f t="shared" ref="AZ83:BF83" si="68">SUM(AZ81:AZ82)</f>
        <v>0</v>
      </c>
      <c r="BA83" s="423">
        <f t="shared" si="68"/>
        <v>0</v>
      </c>
      <c r="BB83" s="423">
        <f t="shared" si="68"/>
        <v>0</v>
      </c>
      <c r="BC83" s="423">
        <f t="shared" si="68"/>
        <v>0</v>
      </c>
      <c r="BD83" s="423">
        <f t="shared" si="68"/>
        <v>0</v>
      </c>
      <c r="BE83" s="423">
        <f t="shared" si="68"/>
        <v>0</v>
      </c>
      <c r="BF83" s="424">
        <f t="shared" si="68"/>
        <v>0</v>
      </c>
      <c r="BG83" s="494"/>
      <c r="BH83" s="50" t="s">
        <v>34</v>
      </c>
      <c r="BI83" s="423">
        <f t="shared" si="67"/>
        <v>1252.1479999999999</v>
      </c>
      <c r="BJ83" s="423">
        <f t="shared" si="67"/>
        <v>521.70500000000004</v>
      </c>
      <c r="BK83" s="423">
        <f t="shared" si="67"/>
        <v>25971.405999999999</v>
      </c>
      <c r="BL83" s="423">
        <f t="shared" si="67"/>
        <v>40049.986000000004</v>
      </c>
      <c r="BM83" s="423">
        <f t="shared" si="67"/>
        <v>44612.065000000002</v>
      </c>
      <c r="BN83" s="423">
        <f t="shared" si="67"/>
        <v>0</v>
      </c>
      <c r="BO83" s="423">
        <f t="shared" si="67"/>
        <v>112407.31</v>
      </c>
      <c r="BP83" s="423">
        <f t="shared" si="67"/>
        <v>109.045</v>
      </c>
      <c r="BQ83" s="423">
        <f t="shared" si="67"/>
        <v>521.70500000000004</v>
      </c>
      <c r="BR83" s="423">
        <f t="shared" si="67"/>
        <v>17941.112000000001</v>
      </c>
      <c r="BS83" s="423">
        <f t="shared" si="67"/>
        <v>25804.217000000001</v>
      </c>
      <c r="BT83" s="423">
        <f t="shared" si="67"/>
        <v>27013.679</v>
      </c>
      <c r="BU83" s="423">
        <f t="shared" si="67"/>
        <v>0</v>
      </c>
      <c r="BV83" s="424">
        <f t="shared" si="67"/>
        <v>71389.758000000002</v>
      </c>
    </row>
    <row r="84" spans="2:75" ht="16.899999999999999" customHeight="1" thickBot="1">
      <c r="B84" s="457" t="s">
        <v>121</v>
      </c>
      <c r="C84" s="458"/>
      <c r="D84" s="429">
        <f t="shared" ref="D84:BU84" si="69">SUM(D71,D73,D75,D80,D83)</f>
        <v>101018.399</v>
      </c>
      <c r="E84" s="429">
        <f t="shared" si="69"/>
        <v>20318.451000000001</v>
      </c>
      <c r="F84" s="429">
        <f t="shared" si="69"/>
        <v>1265748.081</v>
      </c>
      <c r="G84" s="429">
        <f t="shared" si="69"/>
        <v>3253047.9519999991</v>
      </c>
      <c r="H84" s="429">
        <f t="shared" si="69"/>
        <v>5774987.9939999972</v>
      </c>
      <c r="I84" s="429">
        <f t="shared" si="69"/>
        <v>54.027999999999999</v>
      </c>
      <c r="J84" s="429">
        <f>SUM(J71,J73,J75,J80,J83)</f>
        <v>10415174.904999986</v>
      </c>
      <c r="K84" s="429">
        <f t="shared" si="69"/>
        <v>100985.50100000002</v>
      </c>
      <c r="L84" s="429">
        <f t="shared" si="69"/>
        <v>20318.451000000001</v>
      </c>
      <c r="M84" s="429">
        <f t="shared" si="69"/>
        <v>1220928.909</v>
      </c>
      <c r="N84" s="429">
        <f t="shared" si="69"/>
        <v>3100190.5729999985</v>
      </c>
      <c r="O84" s="429">
        <f t="shared" si="69"/>
        <v>5379199.9149999898</v>
      </c>
      <c r="P84" s="429">
        <f t="shared" si="69"/>
        <v>54.027999999999999</v>
      </c>
      <c r="Q84" s="430">
        <f>SUM(Q71,Q73,Q75,Q80,Q83)</f>
        <v>9821677.3769999854</v>
      </c>
      <c r="R84" s="457" t="s">
        <v>121</v>
      </c>
      <c r="S84" s="458"/>
      <c r="T84" s="429">
        <f t="shared" si="69"/>
        <v>28375.656999999999</v>
      </c>
      <c r="U84" s="429">
        <f t="shared" si="69"/>
        <v>7776.2359999999999</v>
      </c>
      <c r="V84" s="429">
        <f t="shared" si="69"/>
        <v>237245.07300000009</v>
      </c>
      <c r="W84" s="429">
        <f t="shared" si="69"/>
        <v>707660.51099999901</v>
      </c>
      <c r="X84" s="429">
        <f t="shared" si="69"/>
        <v>539908.70300000103</v>
      </c>
      <c r="Y84" s="429">
        <f t="shared" si="69"/>
        <v>54.027999999999999</v>
      </c>
      <c r="Z84" s="429">
        <f>SUM(Z71,Z73,Z75,Z80,Z83)</f>
        <v>1521020.2079999989</v>
      </c>
      <c r="AA84" s="429">
        <f t="shared" si="69"/>
        <v>36980.747000000003</v>
      </c>
      <c r="AB84" s="429">
        <f t="shared" si="69"/>
        <v>4950.2579999999998</v>
      </c>
      <c r="AC84" s="429">
        <f t="shared" si="69"/>
        <v>488981.76399999997</v>
      </c>
      <c r="AD84" s="429">
        <f t="shared" si="69"/>
        <v>1204136.6649999991</v>
      </c>
      <c r="AE84" s="429">
        <f t="shared" si="69"/>
        <v>3062420.0139999888</v>
      </c>
      <c r="AF84" s="429">
        <f t="shared" si="69"/>
        <v>0</v>
      </c>
      <c r="AG84" s="430">
        <f>SUM(AG71,AG73,AG75,AG80,AG83)</f>
        <v>4797469.4479999887</v>
      </c>
      <c r="AH84" s="457" t="s">
        <v>121</v>
      </c>
      <c r="AI84" s="458"/>
      <c r="AJ84" s="429">
        <f t="shared" si="69"/>
        <v>1676.002</v>
      </c>
      <c r="AK84" s="429">
        <f t="shared" si="69"/>
        <v>1526.886</v>
      </c>
      <c r="AL84" s="429">
        <f t="shared" si="69"/>
        <v>61421.458000000006</v>
      </c>
      <c r="AM84" s="429">
        <f t="shared" si="69"/>
        <v>125784.701</v>
      </c>
      <c r="AN84" s="429">
        <f t="shared" si="69"/>
        <v>131727.14799999999</v>
      </c>
      <c r="AO84" s="429">
        <f t="shared" si="69"/>
        <v>0</v>
      </c>
      <c r="AP84" s="429">
        <f>SUM(AP71,AP73,AP75,AP80,AP83)</f>
        <v>322136.19499999995</v>
      </c>
      <c r="AQ84" s="429">
        <f t="shared" si="69"/>
        <v>33953.095000000001</v>
      </c>
      <c r="AR84" s="429">
        <f t="shared" si="69"/>
        <v>6065.0709999999999</v>
      </c>
      <c r="AS84" s="429">
        <f t="shared" si="69"/>
        <v>433280.61399999994</v>
      </c>
      <c r="AT84" s="429">
        <f t="shared" si="69"/>
        <v>1062608.696</v>
      </c>
      <c r="AU84" s="429">
        <f t="shared" si="69"/>
        <v>1645144.05</v>
      </c>
      <c r="AV84" s="429">
        <f t="shared" si="69"/>
        <v>0</v>
      </c>
      <c r="AW84" s="430">
        <f>SUM(AW71,AW73,AW75,AW80,AW83)</f>
        <v>3181051.5259999991</v>
      </c>
      <c r="AX84" s="457" t="s">
        <v>121</v>
      </c>
      <c r="AY84" s="458"/>
      <c r="AZ84" s="429">
        <f t="shared" ref="AZ84:BE84" si="70">SUM(AZ71,AZ73,AZ75,AZ80,AZ83)</f>
        <v>32.898000000000003</v>
      </c>
      <c r="BA84" s="429">
        <f t="shared" si="70"/>
        <v>0</v>
      </c>
      <c r="BB84" s="429">
        <f t="shared" si="70"/>
        <v>44819.171999999991</v>
      </c>
      <c r="BC84" s="429">
        <f t="shared" si="70"/>
        <v>152857.37899999999</v>
      </c>
      <c r="BD84" s="429">
        <f t="shared" si="70"/>
        <v>395788.07900000003</v>
      </c>
      <c r="BE84" s="429">
        <f t="shared" si="70"/>
        <v>0</v>
      </c>
      <c r="BF84" s="430">
        <f>SUM(BF71,BF73,BF75,BF80,BF83)</f>
        <v>593497.52800000005</v>
      </c>
      <c r="BG84" s="457" t="s">
        <v>121</v>
      </c>
      <c r="BH84" s="458"/>
      <c r="BI84" s="429">
        <f t="shared" si="69"/>
        <v>11203.287999999999</v>
      </c>
      <c r="BJ84" s="429">
        <f t="shared" si="69"/>
        <v>1221.2179999999998</v>
      </c>
      <c r="BK84" s="429">
        <f t="shared" si="69"/>
        <v>92730.351999999999</v>
      </c>
      <c r="BL84" s="429">
        <f t="shared" si="69"/>
        <v>237145.20200000002</v>
      </c>
      <c r="BM84" s="429">
        <f t="shared" si="69"/>
        <v>153328.02299999993</v>
      </c>
      <c r="BN84" s="429">
        <f t="shared" si="69"/>
        <v>54.027999999999999</v>
      </c>
      <c r="BO84" s="429">
        <f>SUM(BO71,BO73,BO75,BO80,BO83)</f>
        <v>495682.11100000003</v>
      </c>
      <c r="BP84" s="429">
        <f t="shared" si="69"/>
        <v>3368.55</v>
      </c>
      <c r="BQ84" s="429">
        <f t="shared" si="69"/>
        <v>869.08799999999997</v>
      </c>
      <c r="BR84" s="429">
        <f t="shared" si="69"/>
        <v>51851.083000000006</v>
      </c>
      <c r="BS84" s="429">
        <f t="shared" si="69"/>
        <v>88517.048999999999</v>
      </c>
      <c r="BT84" s="429">
        <f t="shared" si="69"/>
        <v>74382.069999999992</v>
      </c>
      <c r="BU84" s="429">
        <f t="shared" si="69"/>
        <v>54.027999999999999</v>
      </c>
      <c r="BV84" s="430">
        <f>SUM(BV71,BV73,BV75,BV80,BV83)</f>
        <v>219041.8679999999</v>
      </c>
    </row>
    <row r="85" spans="2:75" ht="16.899999999999999" customHeight="1">
      <c r="B85" s="495" t="s">
        <v>122</v>
      </c>
      <c r="C85" s="118" t="s">
        <v>123</v>
      </c>
      <c r="D85" s="427">
        <v>308.96699999999998</v>
      </c>
      <c r="E85" s="427">
        <v>1237.5540000000001</v>
      </c>
      <c r="F85" s="427">
        <v>257165.09299999999</v>
      </c>
      <c r="G85" s="427">
        <v>642277.34199999995</v>
      </c>
      <c r="H85" s="427">
        <v>1272354.666</v>
      </c>
      <c r="I85" s="427">
        <v>0</v>
      </c>
      <c r="J85" s="427">
        <v>2173343.6219999902</v>
      </c>
      <c r="K85" s="427">
        <f t="shared" ref="K85:Q87" si="71">SUM(T85,AA85,AJ85,AQ85)</f>
        <v>246.56399999999999</v>
      </c>
      <c r="L85" s="427">
        <f t="shared" si="71"/>
        <v>866.07100000000003</v>
      </c>
      <c r="M85" s="427">
        <f t="shared" si="71"/>
        <v>106001.77800000001</v>
      </c>
      <c r="N85" s="427">
        <f t="shared" si="71"/>
        <v>243158.5420000001</v>
      </c>
      <c r="O85" s="427">
        <f t="shared" si="71"/>
        <v>476758.36900000012</v>
      </c>
      <c r="P85" s="427">
        <f t="shared" si="71"/>
        <v>0</v>
      </c>
      <c r="Q85" s="428">
        <f t="shared" si="71"/>
        <v>827031.32399999804</v>
      </c>
      <c r="R85" s="495" t="s">
        <v>122</v>
      </c>
      <c r="S85" s="118" t="s">
        <v>123</v>
      </c>
      <c r="T85" s="427">
        <v>0</v>
      </c>
      <c r="U85" s="427">
        <v>0</v>
      </c>
      <c r="V85" s="427">
        <v>0</v>
      </c>
      <c r="W85" s="427">
        <v>0</v>
      </c>
      <c r="X85" s="427">
        <v>0</v>
      </c>
      <c r="Y85" s="427">
        <v>0</v>
      </c>
      <c r="Z85" s="427">
        <v>0</v>
      </c>
      <c r="AA85" s="427">
        <v>0</v>
      </c>
      <c r="AB85" s="427">
        <v>0</v>
      </c>
      <c r="AC85" s="427">
        <v>0</v>
      </c>
      <c r="AD85" s="427">
        <v>0</v>
      </c>
      <c r="AE85" s="427">
        <v>0</v>
      </c>
      <c r="AF85" s="427">
        <v>0</v>
      </c>
      <c r="AG85" s="428">
        <v>0</v>
      </c>
      <c r="AH85" s="495" t="s">
        <v>122</v>
      </c>
      <c r="AI85" s="118" t="s">
        <v>123</v>
      </c>
      <c r="AJ85" s="427">
        <v>217.066</v>
      </c>
      <c r="AK85" s="427">
        <v>338.91800000000001</v>
      </c>
      <c r="AL85" s="427">
        <v>24129.746999999999</v>
      </c>
      <c r="AM85" s="427">
        <v>98717.724000000104</v>
      </c>
      <c r="AN85" s="427">
        <v>90073.799000000101</v>
      </c>
      <c r="AO85" s="427">
        <v>0</v>
      </c>
      <c r="AP85" s="427">
        <v>213477.253999999</v>
      </c>
      <c r="AQ85" s="427">
        <v>29.498000000000001</v>
      </c>
      <c r="AR85" s="427">
        <v>527.15300000000002</v>
      </c>
      <c r="AS85" s="427">
        <v>81872.031000000003</v>
      </c>
      <c r="AT85" s="427">
        <v>144440.818</v>
      </c>
      <c r="AU85" s="427">
        <v>386684.57</v>
      </c>
      <c r="AV85" s="427">
        <v>0</v>
      </c>
      <c r="AW85" s="428">
        <v>613554.06999999902</v>
      </c>
      <c r="AX85" s="495" t="s">
        <v>122</v>
      </c>
      <c r="AY85" s="118" t="s">
        <v>123</v>
      </c>
      <c r="AZ85" s="427">
        <v>62.402999999999999</v>
      </c>
      <c r="BA85" s="427">
        <v>371.483</v>
      </c>
      <c r="BB85" s="427">
        <v>151163.315</v>
      </c>
      <c r="BC85" s="427">
        <v>399118.8</v>
      </c>
      <c r="BD85" s="427">
        <v>795596.29699999897</v>
      </c>
      <c r="BE85" s="427">
        <v>0</v>
      </c>
      <c r="BF85" s="428">
        <v>1346312.298</v>
      </c>
      <c r="BG85" s="495" t="s">
        <v>122</v>
      </c>
      <c r="BH85" s="118" t="s">
        <v>123</v>
      </c>
      <c r="BI85" s="427">
        <v>0</v>
      </c>
      <c r="BJ85" s="427">
        <v>0</v>
      </c>
      <c r="BK85" s="427">
        <v>0</v>
      </c>
      <c r="BL85" s="427">
        <v>0</v>
      </c>
      <c r="BM85" s="427">
        <v>0</v>
      </c>
      <c r="BN85" s="427">
        <v>0</v>
      </c>
      <c r="BO85" s="427">
        <v>0</v>
      </c>
      <c r="BP85" s="427">
        <v>0</v>
      </c>
      <c r="BQ85" s="427">
        <v>0</v>
      </c>
      <c r="BR85" s="427">
        <v>0</v>
      </c>
      <c r="BS85" s="427">
        <v>0</v>
      </c>
      <c r="BT85" s="427">
        <v>0</v>
      </c>
      <c r="BU85" s="427">
        <v>0</v>
      </c>
      <c r="BV85" s="428">
        <v>0</v>
      </c>
    </row>
    <row r="86" spans="2:75" ht="16.899999999999999" customHeight="1">
      <c r="B86" s="493"/>
      <c r="C86" s="118" t="s">
        <v>124</v>
      </c>
      <c r="D86" s="425">
        <v>0</v>
      </c>
      <c r="E86" s="425">
        <v>0</v>
      </c>
      <c r="F86" s="425">
        <v>24469.524000000001</v>
      </c>
      <c r="G86" s="425">
        <v>99449.493000000104</v>
      </c>
      <c r="H86" s="425">
        <v>153668.67199999999</v>
      </c>
      <c r="I86" s="425">
        <v>14.954000000000001</v>
      </c>
      <c r="J86" s="425">
        <v>277602.64299999899</v>
      </c>
      <c r="K86" s="425">
        <f t="shared" si="71"/>
        <v>0</v>
      </c>
      <c r="L86" s="425">
        <f t="shared" si="71"/>
        <v>0</v>
      </c>
      <c r="M86" s="425">
        <f t="shared" si="71"/>
        <v>13572.198999999999</v>
      </c>
      <c r="N86" s="425">
        <f t="shared" si="71"/>
        <v>62330.535000000003</v>
      </c>
      <c r="O86" s="425">
        <f t="shared" si="71"/>
        <v>66149.070999999996</v>
      </c>
      <c r="P86" s="425">
        <f t="shared" si="71"/>
        <v>0</v>
      </c>
      <c r="Q86" s="426">
        <f t="shared" si="71"/>
        <v>142051.80499999999</v>
      </c>
      <c r="R86" s="493"/>
      <c r="S86" s="118" t="s">
        <v>124</v>
      </c>
      <c r="T86" s="425">
        <v>0</v>
      </c>
      <c r="U86" s="425">
        <v>0</v>
      </c>
      <c r="V86" s="425">
        <v>0</v>
      </c>
      <c r="W86" s="425">
        <v>0</v>
      </c>
      <c r="X86" s="425">
        <v>0</v>
      </c>
      <c r="Y86" s="425">
        <v>0</v>
      </c>
      <c r="Z86" s="425">
        <v>0</v>
      </c>
      <c r="AA86" s="425">
        <v>0</v>
      </c>
      <c r="AB86" s="425">
        <v>0</v>
      </c>
      <c r="AC86" s="425">
        <v>0</v>
      </c>
      <c r="AD86" s="425">
        <v>0</v>
      </c>
      <c r="AE86" s="425">
        <v>0</v>
      </c>
      <c r="AF86" s="425">
        <v>0</v>
      </c>
      <c r="AG86" s="426">
        <v>0</v>
      </c>
      <c r="AH86" s="493"/>
      <c r="AI86" s="118" t="s">
        <v>124</v>
      </c>
      <c r="AJ86" s="425">
        <v>0</v>
      </c>
      <c r="AK86" s="425">
        <v>0</v>
      </c>
      <c r="AL86" s="425">
        <v>2292.3539999999998</v>
      </c>
      <c r="AM86" s="425">
        <v>5638.37</v>
      </c>
      <c r="AN86" s="425">
        <v>4129.3959999999997</v>
      </c>
      <c r="AO86" s="425">
        <v>0</v>
      </c>
      <c r="AP86" s="425">
        <v>12060.12</v>
      </c>
      <c r="AQ86" s="425">
        <v>0</v>
      </c>
      <c r="AR86" s="425">
        <v>0</v>
      </c>
      <c r="AS86" s="425">
        <v>11279.844999999999</v>
      </c>
      <c r="AT86" s="425">
        <v>56692.165000000001</v>
      </c>
      <c r="AU86" s="425">
        <v>62019.675000000003</v>
      </c>
      <c r="AV86" s="425">
        <v>0</v>
      </c>
      <c r="AW86" s="426">
        <v>129991.685</v>
      </c>
      <c r="AX86" s="493"/>
      <c r="AY86" s="118" t="s">
        <v>124</v>
      </c>
      <c r="AZ86" s="425">
        <v>0</v>
      </c>
      <c r="BA86" s="425">
        <v>0</v>
      </c>
      <c r="BB86" s="425">
        <v>10897.325000000001</v>
      </c>
      <c r="BC86" s="425">
        <v>37118.957999999999</v>
      </c>
      <c r="BD86" s="425">
        <v>87519.600999999995</v>
      </c>
      <c r="BE86" s="425">
        <v>14.954000000000001</v>
      </c>
      <c r="BF86" s="426">
        <v>135550.83799999999</v>
      </c>
      <c r="BG86" s="493"/>
      <c r="BH86" s="118" t="s">
        <v>124</v>
      </c>
      <c r="BI86" s="425">
        <v>0</v>
      </c>
      <c r="BJ86" s="425">
        <v>0</v>
      </c>
      <c r="BK86" s="425">
        <v>0</v>
      </c>
      <c r="BL86" s="425">
        <v>0</v>
      </c>
      <c r="BM86" s="425">
        <v>0</v>
      </c>
      <c r="BN86" s="425">
        <v>0</v>
      </c>
      <c r="BO86" s="425">
        <v>0</v>
      </c>
      <c r="BP86" s="425">
        <v>0</v>
      </c>
      <c r="BQ86" s="425">
        <v>0</v>
      </c>
      <c r="BR86" s="425">
        <v>0</v>
      </c>
      <c r="BS86" s="425">
        <v>0</v>
      </c>
      <c r="BT86" s="425">
        <v>0</v>
      </c>
      <c r="BU86" s="425">
        <v>0</v>
      </c>
      <c r="BV86" s="426">
        <v>0</v>
      </c>
    </row>
    <row r="87" spans="2:75" ht="16.5" customHeight="1">
      <c r="B87" s="493"/>
      <c r="C87" s="128" t="s">
        <v>125</v>
      </c>
      <c r="D87" s="425">
        <v>57.073999999999998</v>
      </c>
      <c r="E87" s="425">
        <v>0</v>
      </c>
      <c r="F87" s="425">
        <v>58587.646999999997</v>
      </c>
      <c r="G87" s="425">
        <v>113750.01</v>
      </c>
      <c r="H87" s="425">
        <v>142080.13399999999</v>
      </c>
      <c r="I87" s="425">
        <v>0</v>
      </c>
      <c r="J87" s="425">
        <v>314474.86500000098</v>
      </c>
      <c r="K87" s="425">
        <f t="shared" si="71"/>
        <v>0</v>
      </c>
      <c r="L87" s="425">
        <f t="shared" si="71"/>
        <v>0</v>
      </c>
      <c r="M87" s="425">
        <f t="shared" si="71"/>
        <v>17882.55</v>
      </c>
      <c r="N87" s="425">
        <f t="shared" si="71"/>
        <v>30509.895</v>
      </c>
      <c r="O87" s="425">
        <f t="shared" si="71"/>
        <v>22479.417000000001</v>
      </c>
      <c r="P87" s="425">
        <f t="shared" si="71"/>
        <v>0</v>
      </c>
      <c r="Q87" s="426">
        <f t="shared" si="71"/>
        <v>70871.861999999906</v>
      </c>
      <c r="R87" s="493"/>
      <c r="S87" s="128" t="s">
        <v>125</v>
      </c>
      <c r="T87" s="425">
        <v>0</v>
      </c>
      <c r="U87" s="425">
        <v>0</v>
      </c>
      <c r="V87" s="425">
        <v>0</v>
      </c>
      <c r="W87" s="425">
        <v>0</v>
      </c>
      <c r="X87" s="425">
        <v>0</v>
      </c>
      <c r="Y87" s="425">
        <v>0</v>
      </c>
      <c r="Z87" s="425">
        <v>0</v>
      </c>
      <c r="AA87" s="425">
        <v>0</v>
      </c>
      <c r="AB87" s="425">
        <v>0</v>
      </c>
      <c r="AC87" s="425">
        <v>0</v>
      </c>
      <c r="AD87" s="425">
        <v>0</v>
      </c>
      <c r="AE87" s="425">
        <v>0</v>
      </c>
      <c r="AF87" s="425">
        <v>0</v>
      </c>
      <c r="AG87" s="426">
        <v>0</v>
      </c>
      <c r="AH87" s="493"/>
      <c r="AI87" s="128" t="s">
        <v>125</v>
      </c>
      <c r="AJ87" s="425">
        <v>0</v>
      </c>
      <c r="AK87" s="425">
        <v>0</v>
      </c>
      <c r="AL87" s="425">
        <v>11475.066999999999</v>
      </c>
      <c r="AM87" s="425">
        <v>19606.231</v>
      </c>
      <c r="AN87" s="425">
        <v>10501.814</v>
      </c>
      <c r="AO87" s="425">
        <v>0</v>
      </c>
      <c r="AP87" s="425">
        <v>41583.111999999899</v>
      </c>
      <c r="AQ87" s="425">
        <v>0</v>
      </c>
      <c r="AR87" s="425">
        <v>0</v>
      </c>
      <c r="AS87" s="425">
        <v>6407.4830000000002</v>
      </c>
      <c r="AT87" s="425">
        <v>10903.664000000001</v>
      </c>
      <c r="AU87" s="425">
        <v>11977.602999999999</v>
      </c>
      <c r="AV87" s="425">
        <v>0</v>
      </c>
      <c r="AW87" s="426">
        <v>29288.75</v>
      </c>
      <c r="AX87" s="493"/>
      <c r="AY87" s="128" t="s">
        <v>125</v>
      </c>
      <c r="AZ87" s="425">
        <v>57.073999999999998</v>
      </c>
      <c r="BA87" s="425">
        <v>0</v>
      </c>
      <c r="BB87" s="425">
        <v>40705.097000000002</v>
      </c>
      <c r="BC87" s="425">
        <v>83240.114999999903</v>
      </c>
      <c r="BD87" s="425">
        <v>119600.717</v>
      </c>
      <c r="BE87" s="425">
        <v>0</v>
      </c>
      <c r="BF87" s="426">
        <v>243603.003</v>
      </c>
      <c r="BG87" s="493"/>
      <c r="BH87" s="128" t="s">
        <v>125</v>
      </c>
      <c r="BI87" s="425">
        <v>0</v>
      </c>
      <c r="BJ87" s="425">
        <v>0</v>
      </c>
      <c r="BK87" s="425">
        <v>0</v>
      </c>
      <c r="BL87" s="425">
        <v>0</v>
      </c>
      <c r="BM87" s="425">
        <v>0</v>
      </c>
      <c r="BN87" s="425">
        <v>0</v>
      </c>
      <c r="BO87" s="425">
        <v>0</v>
      </c>
      <c r="BP87" s="425">
        <v>0</v>
      </c>
      <c r="BQ87" s="425">
        <v>0</v>
      </c>
      <c r="BR87" s="425">
        <v>0</v>
      </c>
      <c r="BS87" s="425">
        <v>0</v>
      </c>
      <c r="BT87" s="425">
        <v>0</v>
      </c>
      <c r="BU87" s="425">
        <v>0</v>
      </c>
      <c r="BV87" s="426">
        <v>0</v>
      </c>
    </row>
    <row r="88" spans="2:75" ht="16.5" customHeight="1">
      <c r="B88" s="494"/>
      <c r="C88" s="33" t="s">
        <v>34</v>
      </c>
      <c r="D88" s="423">
        <f t="shared" ref="D88:BV88" si="72">SUM(D85:D87)</f>
        <v>366.041</v>
      </c>
      <c r="E88" s="423">
        <f t="shared" si="72"/>
        <v>1237.5540000000001</v>
      </c>
      <c r="F88" s="423">
        <f t="shared" si="72"/>
        <v>340222.26399999997</v>
      </c>
      <c r="G88" s="423">
        <f t="shared" si="72"/>
        <v>855476.84500000009</v>
      </c>
      <c r="H88" s="423">
        <f t="shared" si="72"/>
        <v>1568103.4720000001</v>
      </c>
      <c r="I88" s="423">
        <f t="shared" si="72"/>
        <v>14.954000000000001</v>
      </c>
      <c r="J88" s="423">
        <f t="shared" si="72"/>
        <v>2765421.1299999906</v>
      </c>
      <c r="K88" s="423">
        <f t="shared" si="72"/>
        <v>246.56399999999999</v>
      </c>
      <c r="L88" s="423">
        <f t="shared" si="72"/>
        <v>866.07100000000003</v>
      </c>
      <c r="M88" s="423">
        <f t="shared" si="72"/>
        <v>137456.527</v>
      </c>
      <c r="N88" s="423">
        <f t="shared" si="72"/>
        <v>335998.97200000013</v>
      </c>
      <c r="O88" s="423">
        <f t="shared" si="72"/>
        <v>565386.85700000019</v>
      </c>
      <c r="P88" s="423">
        <f t="shared" si="72"/>
        <v>0</v>
      </c>
      <c r="Q88" s="424">
        <f t="shared" si="72"/>
        <v>1039954.9909999981</v>
      </c>
      <c r="R88" s="494"/>
      <c r="S88" s="33" t="s">
        <v>34</v>
      </c>
      <c r="T88" s="423">
        <f t="shared" si="72"/>
        <v>0</v>
      </c>
      <c r="U88" s="423">
        <f t="shared" si="72"/>
        <v>0</v>
      </c>
      <c r="V88" s="423">
        <f t="shared" si="72"/>
        <v>0</v>
      </c>
      <c r="W88" s="423">
        <f t="shared" si="72"/>
        <v>0</v>
      </c>
      <c r="X88" s="423">
        <f t="shared" si="72"/>
        <v>0</v>
      </c>
      <c r="Y88" s="423">
        <f t="shared" si="72"/>
        <v>0</v>
      </c>
      <c r="Z88" s="423">
        <f t="shared" si="72"/>
        <v>0</v>
      </c>
      <c r="AA88" s="423">
        <f t="shared" si="72"/>
        <v>0</v>
      </c>
      <c r="AB88" s="423">
        <f t="shared" si="72"/>
        <v>0</v>
      </c>
      <c r="AC88" s="423">
        <f t="shared" si="72"/>
        <v>0</v>
      </c>
      <c r="AD88" s="423">
        <f t="shared" si="72"/>
        <v>0</v>
      </c>
      <c r="AE88" s="423">
        <f t="shared" si="72"/>
        <v>0</v>
      </c>
      <c r="AF88" s="423">
        <f t="shared" si="72"/>
        <v>0</v>
      </c>
      <c r="AG88" s="424">
        <f t="shared" si="72"/>
        <v>0</v>
      </c>
      <c r="AH88" s="494"/>
      <c r="AI88" s="33" t="s">
        <v>34</v>
      </c>
      <c r="AJ88" s="423">
        <f t="shared" si="72"/>
        <v>217.066</v>
      </c>
      <c r="AK88" s="423">
        <f t="shared" si="72"/>
        <v>338.91800000000001</v>
      </c>
      <c r="AL88" s="423">
        <f t="shared" si="72"/>
        <v>37897.167999999998</v>
      </c>
      <c r="AM88" s="423">
        <f t="shared" si="72"/>
        <v>123962.3250000001</v>
      </c>
      <c r="AN88" s="423">
        <f t="shared" si="72"/>
        <v>104705.00900000009</v>
      </c>
      <c r="AO88" s="423">
        <f t="shared" si="72"/>
        <v>0</v>
      </c>
      <c r="AP88" s="423">
        <f t="shared" si="72"/>
        <v>267120.48599999887</v>
      </c>
      <c r="AQ88" s="423">
        <f t="shared" si="72"/>
        <v>29.498000000000001</v>
      </c>
      <c r="AR88" s="423">
        <f t="shared" si="72"/>
        <v>527.15300000000002</v>
      </c>
      <c r="AS88" s="423">
        <f t="shared" si="72"/>
        <v>99559.358999999997</v>
      </c>
      <c r="AT88" s="423">
        <f t="shared" si="72"/>
        <v>212036.647</v>
      </c>
      <c r="AU88" s="423">
        <f t="shared" si="72"/>
        <v>460681.848</v>
      </c>
      <c r="AV88" s="423">
        <f t="shared" si="72"/>
        <v>0</v>
      </c>
      <c r="AW88" s="424">
        <f t="shared" si="72"/>
        <v>772834.50499999896</v>
      </c>
      <c r="AX88" s="494"/>
      <c r="AY88" s="33" t="s">
        <v>34</v>
      </c>
      <c r="AZ88" s="423">
        <f t="shared" ref="AZ88:BF88" si="73">SUM(AZ85:AZ87)</f>
        <v>119.477</v>
      </c>
      <c r="BA88" s="423">
        <f t="shared" si="73"/>
        <v>371.483</v>
      </c>
      <c r="BB88" s="423">
        <f t="shared" si="73"/>
        <v>202765.73700000002</v>
      </c>
      <c r="BC88" s="423">
        <f t="shared" si="73"/>
        <v>519477.87299999991</v>
      </c>
      <c r="BD88" s="423">
        <f t="shared" si="73"/>
        <v>1002716.6149999991</v>
      </c>
      <c r="BE88" s="423">
        <f t="shared" si="73"/>
        <v>14.954000000000001</v>
      </c>
      <c r="BF88" s="424">
        <f t="shared" si="73"/>
        <v>1725466.139</v>
      </c>
      <c r="BG88" s="494"/>
      <c r="BH88" s="33" t="s">
        <v>34</v>
      </c>
      <c r="BI88" s="423">
        <f t="shared" si="72"/>
        <v>0</v>
      </c>
      <c r="BJ88" s="423">
        <f t="shared" si="72"/>
        <v>0</v>
      </c>
      <c r="BK88" s="423">
        <f t="shared" si="72"/>
        <v>0</v>
      </c>
      <c r="BL88" s="423">
        <f t="shared" si="72"/>
        <v>0</v>
      </c>
      <c r="BM88" s="423">
        <f t="shared" si="72"/>
        <v>0</v>
      </c>
      <c r="BN88" s="423">
        <f t="shared" si="72"/>
        <v>0</v>
      </c>
      <c r="BO88" s="423">
        <f t="shared" si="72"/>
        <v>0</v>
      </c>
      <c r="BP88" s="423">
        <f t="shared" si="72"/>
        <v>0</v>
      </c>
      <c r="BQ88" s="423">
        <f t="shared" si="72"/>
        <v>0</v>
      </c>
      <c r="BR88" s="423">
        <f t="shared" si="72"/>
        <v>0</v>
      </c>
      <c r="BS88" s="423">
        <f t="shared" si="72"/>
        <v>0</v>
      </c>
      <c r="BT88" s="423">
        <f t="shared" si="72"/>
        <v>0</v>
      </c>
      <c r="BU88" s="423">
        <f t="shared" si="72"/>
        <v>0</v>
      </c>
      <c r="BV88" s="424">
        <f t="shared" si="72"/>
        <v>0</v>
      </c>
    </row>
    <row r="89" spans="2:75" ht="16.899999999999999" customHeight="1">
      <c r="B89" s="130" t="s">
        <v>126</v>
      </c>
      <c r="C89" s="76" t="s">
        <v>127</v>
      </c>
      <c r="D89" s="423">
        <v>101.535</v>
      </c>
      <c r="E89" s="423">
        <v>30.382000000000001</v>
      </c>
      <c r="F89" s="423">
        <v>75705.732000000105</v>
      </c>
      <c r="G89" s="423">
        <v>179626.00099999999</v>
      </c>
      <c r="H89" s="423">
        <v>331173.174999999</v>
      </c>
      <c r="I89" s="423">
        <v>0</v>
      </c>
      <c r="J89" s="423">
        <v>586636.82499999995</v>
      </c>
      <c r="K89" s="423">
        <f>SUM(T89,AA89,AJ89,AQ89)</f>
        <v>101.535</v>
      </c>
      <c r="L89" s="423">
        <f>SUM(U89,AB89,AK89,AR89)</f>
        <v>30.382000000000001</v>
      </c>
      <c r="M89" s="423">
        <f t="shared" ref="M89" si="74">SUM(V89,AC89,AL89,AS89)</f>
        <v>42557.307999999997</v>
      </c>
      <c r="N89" s="423">
        <f>SUM(W89,AD89,AM89,AT89)</f>
        <v>74453.035999999993</v>
      </c>
      <c r="O89" s="423">
        <f>SUM(X89,AE89,AN89,AU89)</f>
        <v>206944.27499999999</v>
      </c>
      <c r="P89" s="423">
        <f>SUM(Y89,AF89,AO89,AV89)</f>
        <v>0</v>
      </c>
      <c r="Q89" s="424">
        <f>SUM(Z89,AG89,AP89,AW89)</f>
        <v>324086.53599999897</v>
      </c>
      <c r="R89" s="130" t="s">
        <v>126</v>
      </c>
      <c r="S89" s="76" t="s">
        <v>127</v>
      </c>
      <c r="T89" s="423">
        <v>0</v>
      </c>
      <c r="U89" s="423">
        <v>0</v>
      </c>
      <c r="V89" s="423">
        <v>0</v>
      </c>
      <c r="W89" s="423">
        <v>0</v>
      </c>
      <c r="X89" s="423">
        <v>0</v>
      </c>
      <c r="Y89" s="423">
        <v>0</v>
      </c>
      <c r="Z89" s="423">
        <v>0</v>
      </c>
      <c r="AA89" s="423">
        <v>0</v>
      </c>
      <c r="AB89" s="423">
        <v>0</v>
      </c>
      <c r="AC89" s="423">
        <v>0</v>
      </c>
      <c r="AD89" s="423">
        <v>0</v>
      </c>
      <c r="AE89" s="423">
        <v>0</v>
      </c>
      <c r="AF89" s="423">
        <v>0</v>
      </c>
      <c r="AG89" s="424">
        <v>0</v>
      </c>
      <c r="AH89" s="130" t="s">
        <v>126</v>
      </c>
      <c r="AI89" s="76" t="s">
        <v>127</v>
      </c>
      <c r="AJ89" s="423">
        <v>0</v>
      </c>
      <c r="AK89" s="423">
        <v>0</v>
      </c>
      <c r="AL89" s="423">
        <v>0</v>
      </c>
      <c r="AM89" s="423">
        <v>0</v>
      </c>
      <c r="AN89" s="423">
        <v>0</v>
      </c>
      <c r="AO89" s="423">
        <v>0</v>
      </c>
      <c r="AP89" s="423">
        <v>0</v>
      </c>
      <c r="AQ89" s="423">
        <v>101.535</v>
      </c>
      <c r="AR89" s="423">
        <v>30.382000000000001</v>
      </c>
      <c r="AS89" s="423">
        <v>42557.307999999997</v>
      </c>
      <c r="AT89" s="423">
        <v>74453.035999999993</v>
      </c>
      <c r="AU89" s="423">
        <v>206944.27499999999</v>
      </c>
      <c r="AV89" s="423">
        <v>0</v>
      </c>
      <c r="AW89" s="424">
        <v>324086.53599999897</v>
      </c>
      <c r="AX89" s="130" t="s">
        <v>126</v>
      </c>
      <c r="AY89" s="76" t="s">
        <v>127</v>
      </c>
      <c r="AZ89" s="423">
        <v>0</v>
      </c>
      <c r="BA89" s="423">
        <v>0</v>
      </c>
      <c r="BB89" s="423">
        <v>33148.423999999999</v>
      </c>
      <c r="BC89" s="423">
        <v>105172.965</v>
      </c>
      <c r="BD89" s="423">
        <v>124228.9</v>
      </c>
      <c r="BE89" s="423">
        <v>0</v>
      </c>
      <c r="BF89" s="424">
        <v>262550.28899999999</v>
      </c>
      <c r="BG89" s="130" t="s">
        <v>126</v>
      </c>
      <c r="BH89" s="76" t="s">
        <v>127</v>
      </c>
      <c r="BI89" s="423">
        <v>0</v>
      </c>
      <c r="BJ89" s="423">
        <v>0</v>
      </c>
      <c r="BK89" s="423">
        <v>0</v>
      </c>
      <c r="BL89" s="423">
        <v>0</v>
      </c>
      <c r="BM89" s="423">
        <v>0</v>
      </c>
      <c r="BN89" s="423">
        <v>0</v>
      </c>
      <c r="BO89" s="423">
        <v>0</v>
      </c>
      <c r="BP89" s="423">
        <v>0</v>
      </c>
      <c r="BQ89" s="423">
        <v>0</v>
      </c>
      <c r="BR89" s="423">
        <v>0</v>
      </c>
      <c r="BS89" s="423">
        <v>0</v>
      </c>
      <c r="BT89" s="423">
        <v>0</v>
      </c>
      <c r="BU89" s="423">
        <v>0</v>
      </c>
      <c r="BV89" s="424">
        <v>0</v>
      </c>
    </row>
    <row r="90" spans="2:75" ht="16.899999999999999" customHeight="1" thickBot="1">
      <c r="B90" s="457" t="s">
        <v>128</v>
      </c>
      <c r="C90" s="458"/>
      <c r="D90" s="429">
        <f t="shared" ref="D90:BV90" si="75">SUM(D88:D89)</f>
        <v>467.57600000000002</v>
      </c>
      <c r="E90" s="429">
        <f t="shared" si="75"/>
        <v>1267.9360000000001</v>
      </c>
      <c r="F90" s="429">
        <f t="shared" si="75"/>
        <v>415927.99600000004</v>
      </c>
      <c r="G90" s="429">
        <f t="shared" si="75"/>
        <v>1035102.8460000001</v>
      </c>
      <c r="H90" s="429">
        <f t="shared" si="75"/>
        <v>1899276.6469999989</v>
      </c>
      <c r="I90" s="429">
        <f t="shared" si="75"/>
        <v>14.954000000000001</v>
      </c>
      <c r="J90" s="429">
        <f t="shared" si="75"/>
        <v>3352057.9549999908</v>
      </c>
      <c r="K90" s="429">
        <f t="shared" si="75"/>
        <v>348.09899999999999</v>
      </c>
      <c r="L90" s="429">
        <f t="shared" si="75"/>
        <v>896.45299999999997</v>
      </c>
      <c r="M90" s="429">
        <f t="shared" si="75"/>
        <v>180013.83499999999</v>
      </c>
      <c r="N90" s="429">
        <f t="shared" si="75"/>
        <v>410452.00800000015</v>
      </c>
      <c r="O90" s="429">
        <f t="shared" si="75"/>
        <v>772331.13200000022</v>
      </c>
      <c r="P90" s="429">
        <f t="shared" si="75"/>
        <v>0</v>
      </c>
      <c r="Q90" s="430">
        <f t="shared" si="75"/>
        <v>1364041.526999997</v>
      </c>
      <c r="R90" s="457" t="s">
        <v>128</v>
      </c>
      <c r="S90" s="458"/>
      <c r="T90" s="429">
        <f t="shared" si="75"/>
        <v>0</v>
      </c>
      <c r="U90" s="429">
        <f t="shared" si="75"/>
        <v>0</v>
      </c>
      <c r="V90" s="429">
        <f t="shared" si="75"/>
        <v>0</v>
      </c>
      <c r="W90" s="429">
        <f t="shared" si="75"/>
        <v>0</v>
      </c>
      <c r="X90" s="429">
        <f t="shared" si="75"/>
        <v>0</v>
      </c>
      <c r="Y90" s="429">
        <f t="shared" si="75"/>
        <v>0</v>
      </c>
      <c r="Z90" s="429">
        <f t="shared" si="75"/>
        <v>0</v>
      </c>
      <c r="AA90" s="429">
        <f t="shared" si="75"/>
        <v>0</v>
      </c>
      <c r="AB90" s="429">
        <f t="shared" si="75"/>
        <v>0</v>
      </c>
      <c r="AC90" s="429">
        <f t="shared" si="75"/>
        <v>0</v>
      </c>
      <c r="AD90" s="429">
        <f t="shared" si="75"/>
        <v>0</v>
      </c>
      <c r="AE90" s="429">
        <f t="shared" si="75"/>
        <v>0</v>
      </c>
      <c r="AF90" s="429">
        <f t="shared" si="75"/>
        <v>0</v>
      </c>
      <c r="AG90" s="430">
        <f t="shared" si="75"/>
        <v>0</v>
      </c>
      <c r="AH90" s="457" t="s">
        <v>128</v>
      </c>
      <c r="AI90" s="458"/>
      <c r="AJ90" s="429">
        <f t="shared" si="75"/>
        <v>217.066</v>
      </c>
      <c r="AK90" s="429">
        <f t="shared" si="75"/>
        <v>338.91800000000001</v>
      </c>
      <c r="AL90" s="429">
        <f t="shared" si="75"/>
        <v>37897.167999999998</v>
      </c>
      <c r="AM90" s="429">
        <f t="shared" si="75"/>
        <v>123962.3250000001</v>
      </c>
      <c r="AN90" s="429">
        <f t="shared" si="75"/>
        <v>104705.00900000009</v>
      </c>
      <c r="AO90" s="429">
        <f t="shared" si="75"/>
        <v>0</v>
      </c>
      <c r="AP90" s="429">
        <f t="shared" si="75"/>
        <v>267120.48599999887</v>
      </c>
      <c r="AQ90" s="429">
        <f t="shared" si="75"/>
        <v>131.03299999999999</v>
      </c>
      <c r="AR90" s="429">
        <f t="shared" si="75"/>
        <v>557.53499999999997</v>
      </c>
      <c r="AS90" s="429">
        <f t="shared" si="75"/>
        <v>142116.66699999999</v>
      </c>
      <c r="AT90" s="429">
        <f t="shared" si="75"/>
        <v>286489.68299999996</v>
      </c>
      <c r="AU90" s="429">
        <f t="shared" si="75"/>
        <v>667626.12300000002</v>
      </c>
      <c r="AV90" s="429">
        <f t="shared" si="75"/>
        <v>0</v>
      </c>
      <c r="AW90" s="430">
        <f t="shared" si="75"/>
        <v>1096921.0409999979</v>
      </c>
      <c r="AX90" s="457" t="s">
        <v>128</v>
      </c>
      <c r="AY90" s="458"/>
      <c r="AZ90" s="429">
        <f t="shared" ref="AZ90:BF90" si="76">SUM(AZ88:AZ89)</f>
        <v>119.477</v>
      </c>
      <c r="BA90" s="429">
        <f t="shared" si="76"/>
        <v>371.483</v>
      </c>
      <c r="BB90" s="429">
        <f t="shared" si="76"/>
        <v>235914.16100000002</v>
      </c>
      <c r="BC90" s="429">
        <f t="shared" si="76"/>
        <v>624650.83799999987</v>
      </c>
      <c r="BD90" s="429">
        <f t="shared" si="76"/>
        <v>1126945.514999999</v>
      </c>
      <c r="BE90" s="429">
        <f t="shared" si="76"/>
        <v>14.954000000000001</v>
      </c>
      <c r="BF90" s="430">
        <f t="shared" si="76"/>
        <v>1988016.4279999998</v>
      </c>
      <c r="BG90" s="457" t="s">
        <v>128</v>
      </c>
      <c r="BH90" s="458"/>
      <c r="BI90" s="429">
        <f t="shared" si="75"/>
        <v>0</v>
      </c>
      <c r="BJ90" s="429">
        <f t="shared" si="75"/>
        <v>0</v>
      </c>
      <c r="BK90" s="429">
        <f t="shared" si="75"/>
        <v>0</v>
      </c>
      <c r="BL90" s="429">
        <f t="shared" si="75"/>
        <v>0</v>
      </c>
      <c r="BM90" s="429">
        <f t="shared" si="75"/>
        <v>0</v>
      </c>
      <c r="BN90" s="429">
        <f t="shared" si="75"/>
        <v>0</v>
      </c>
      <c r="BO90" s="429">
        <f t="shared" si="75"/>
        <v>0</v>
      </c>
      <c r="BP90" s="429">
        <f t="shared" si="75"/>
        <v>0</v>
      </c>
      <c r="BQ90" s="429">
        <f t="shared" si="75"/>
        <v>0</v>
      </c>
      <c r="BR90" s="429">
        <f t="shared" si="75"/>
        <v>0</v>
      </c>
      <c r="BS90" s="429">
        <f t="shared" si="75"/>
        <v>0</v>
      </c>
      <c r="BT90" s="429">
        <f t="shared" si="75"/>
        <v>0</v>
      </c>
      <c r="BU90" s="429">
        <f t="shared" si="75"/>
        <v>0</v>
      </c>
      <c r="BV90" s="430">
        <f t="shared" si="75"/>
        <v>0</v>
      </c>
    </row>
    <row r="91" spans="2:75" ht="16.899999999999999" customHeight="1">
      <c r="B91" s="77"/>
      <c r="C91" s="118" t="s">
        <v>129</v>
      </c>
      <c r="D91" s="427">
        <v>0</v>
      </c>
      <c r="E91" s="427">
        <v>202.512</v>
      </c>
      <c r="F91" s="427">
        <v>33417.383000000002</v>
      </c>
      <c r="G91" s="427">
        <v>47172.336000000003</v>
      </c>
      <c r="H91" s="427">
        <v>65744.971999999994</v>
      </c>
      <c r="I91" s="427">
        <v>26.879000000000001</v>
      </c>
      <c r="J91" s="427">
        <v>146564.08199999999</v>
      </c>
      <c r="K91" s="427">
        <f t="shared" ref="K91:Q92" si="77">SUM(T91,AA91,AJ91,AQ91)</f>
        <v>0</v>
      </c>
      <c r="L91" s="427">
        <f t="shared" si="77"/>
        <v>0</v>
      </c>
      <c r="M91" s="427">
        <f t="shared" si="77"/>
        <v>0</v>
      </c>
      <c r="N91" s="427">
        <f t="shared" si="77"/>
        <v>0</v>
      </c>
      <c r="O91" s="427">
        <f t="shared" si="77"/>
        <v>0</v>
      </c>
      <c r="P91" s="427">
        <f t="shared" si="77"/>
        <v>0</v>
      </c>
      <c r="Q91" s="428">
        <f t="shared" si="77"/>
        <v>0</v>
      </c>
      <c r="R91" s="77"/>
      <c r="S91" s="118" t="s">
        <v>129</v>
      </c>
      <c r="T91" s="427">
        <v>0</v>
      </c>
      <c r="U91" s="427">
        <v>0</v>
      </c>
      <c r="V91" s="427">
        <v>0</v>
      </c>
      <c r="W91" s="427">
        <v>0</v>
      </c>
      <c r="X91" s="427">
        <v>0</v>
      </c>
      <c r="Y91" s="427">
        <v>0</v>
      </c>
      <c r="Z91" s="427">
        <v>0</v>
      </c>
      <c r="AA91" s="427">
        <v>0</v>
      </c>
      <c r="AB91" s="427">
        <v>0</v>
      </c>
      <c r="AC91" s="427">
        <v>0</v>
      </c>
      <c r="AD91" s="427">
        <v>0</v>
      </c>
      <c r="AE91" s="427">
        <v>0</v>
      </c>
      <c r="AF91" s="427">
        <v>0</v>
      </c>
      <c r="AG91" s="428">
        <v>0</v>
      </c>
      <c r="AH91" s="77"/>
      <c r="AI91" s="118" t="s">
        <v>129</v>
      </c>
      <c r="AJ91" s="427">
        <v>0</v>
      </c>
      <c r="AK91" s="427">
        <v>0</v>
      </c>
      <c r="AL91" s="427">
        <v>0</v>
      </c>
      <c r="AM91" s="427">
        <v>0</v>
      </c>
      <c r="AN91" s="427">
        <v>0</v>
      </c>
      <c r="AO91" s="427">
        <v>0</v>
      </c>
      <c r="AP91" s="427">
        <v>0</v>
      </c>
      <c r="AQ91" s="427">
        <v>0</v>
      </c>
      <c r="AR91" s="427">
        <v>0</v>
      </c>
      <c r="AS91" s="427">
        <v>0</v>
      </c>
      <c r="AT91" s="427">
        <v>0</v>
      </c>
      <c r="AU91" s="427">
        <v>0</v>
      </c>
      <c r="AV91" s="427">
        <v>0</v>
      </c>
      <c r="AW91" s="428">
        <v>0</v>
      </c>
      <c r="AX91" s="77"/>
      <c r="AY91" s="118" t="s">
        <v>129</v>
      </c>
      <c r="AZ91" s="427">
        <v>0</v>
      </c>
      <c r="BA91" s="427">
        <v>202.512</v>
      </c>
      <c r="BB91" s="427">
        <v>33417.383000000002</v>
      </c>
      <c r="BC91" s="427">
        <v>47172.336000000003</v>
      </c>
      <c r="BD91" s="427">
        <v>65744.971999999994</v>
      </c>
      <c r="BE91" s="427">
        <v>26.879000000000001</v>
      </c>
      <c r="BF91" s="428">
        <v>146564.08199999999</v>
      </c>
      <c r="BG91" s="77"/>
      <c r="BH91" s="118" t="s">
        <v>129</v>
      </c>
      <c r="BI91" s="427">
        <v>0</v>
      </c>
      <c r="BJ91" s="427">
        <v>0</v>
      </c>
      <c r="BK91" s="427">
        <v>0</v>
      </c>
      <c r="BL91" s="427">
        <v>0</v>
      </c>
      <c r="BM91" s="427">
        <v>0</v>
      </c>
      <c r="BN91" s="427">
        <v>0</v>
      </c>
      <c r="BO91" s="427">
        <v>0</v>
      </c>
      <c r="BP91" s="427">
        <v>0</v>
      </c>
      <c r="BQ91" s="427">
        <v>0</v>
      </c>
      <c r="BR91" s="427">
        <v>0</v>
      </c>
      <c r="BS91" s="427">
        <v>0</v>
      </c>
      <c r="BT91" s="427">
        <v>0</v>
      </c>
      <c r="BU91" s="427">
        <v>0</v>
      </c>
      <c r="BV91" s="428">
        <v>0</v>
      </c>
    </row>
    <row r="92" spans="2:75" ht="16.899999999999999" customHeight="1" thickBot="1">
      <c r="B92" s="77"/>
      <c r="C92" s="118" t="s">
        <v>130</v>
      </c>
      <c r="D92" s="445">
        <v>0</v>
      </c>
      <c r="E92" s="445">
        <v>0</v>
      </c>
      <c r="F92" s="445">
        <v>22927.192999999999</v>
      </c>
      <c r="G92" s="445">
        <v>72915.481</v>
      </c>
      <c r="H92" s="445">
        <v>80672.429000000004</v>
      </c>
      <c r="I92" s="445">
        <v>0</v>
      </c>
      <c r="J92" s="445">
        <v>176515.103</v>
      </c>
      <c r="K92" s="445">
        <f t="shared" si="77"/>
        <v>0</v>
      </c>
      <c r="L92" s="445">
        <f t="shared" si="77"/>
        <v>0</v>
      </c>
      <c r="M92" s="445">
        <f t="shared" si="77"/>
        <v>0</v>
      </c>
      <c r="N92" s="445">
        <f t="shared" si="77"/>
        <v>0</v>
      </c>
      <c r="O92" s="445">
        <f t="shared" si="77"/>
        <v>0</v>
      </c>
      <c r="P92" s="445">
        <f t="shared" si="77"/>
        <v>0</v>
      </c>
      <c r="Q92" s="446">
        <f t="shared" si="77"/>
        <v>0</v>
      </c>
      <c r="R92" s="77"/>
      <c r="S92" s="118" t="s">
        <v>130</v>
      </c>
      <c r="T92" s="445">
        <v>0</v>
      </c>
      <c r="U92" s="445">
        <v>0</v>
      </c>
      <c r="V92" s="445">
        <v>0</v>
      </c>
      <c r="W92" s="445">
        <v>0</v>
      </c>
      <c r="X92" s="445">
        <v>0</v>
      </c>
      <c r="Y92" s="445">
        <v>0</v>
      </c>
      <c r="Z92" s="445">
        <v>0</v>
      </c>
      <c r="AA92" s="445">
        <v>0</v>
      </c>
      <c r="AB92" s="445">
        <v>0</v>
      </c>
      <c r="AC92" s="445">
        <v>0</v>
      </c>
      <c r="AD92" s="445">
        <v>0</v>
      </c>
      <c r="AE92" s="445">
        <v>0</v>
      </c>
      <c r="AF92" s="445">
        <v>0</v>
      </c>
      <c r="AG92" s="446">
        <v>0</v>
      </c>
      <c r="AH92" s="77"/>
      <c r="AI92" s="118" t="s">
        <v>130</v>
      </c>
      <c r="AJ92" s="445">
        <v>0</v>
      </c>
      <c r="AK92" s="445">
        <v>0</v>
      </c>
      <c r="AL92" s="445">
        <v>0</v>
      </c>
      <c r="AM92" s="445">
        <v>0</v>
      </c>
      <c r="AN92" s="445">
        <v>0</v>
      </c>
      <c r="AO92" s="445">
        <v>0</v>
      </c>
      <c r="AP92" s="445">
        <v>0</v>
      </c>
      <c r="AQ92" s="445">
        <v>0</v>
      </c>
      <c r="AR92" s="445">
        <v>0</v>
      </c>
      <c r="AS92" s="445">
        <v>0</v>
      </c>
      <c r="AT92" s="445">
        <v>0</v>
      </c>
      <c r="AU92" s="445">
        <v>0</v>
      </c>
      <c r="AV92" s="445">
        <v>0</v>
      </c>
      <c r="AW92" s="446">
        <v>0</v>
      </c>
      <c r="AX92" s="77"/>
      <c r="AY92" s="118" t="s">
        <v>130</v>
      </c>
      <c r="AZ92" s="445">
        <v>0</v>
      </c>
      <c r="BA92" s="445">
        <v>0</v>
      </c>
      <c r="BB92" s="445">
        <v>22927.192999999999</v>
      </c>
      <c r="BC92" s="445">
        <v>72915.481</v>
      </c>
      <c r="BD92" s="445">
        <v>80672.429000000004</v>
      </c>
      <c r="BE92" s="445">
        <v>0</v>
      </c>
      <c r="BF92" s="446">
        <v>176515.103</v>
      </c>
      <c r="BG92" s="77"/>
      <c r="BH92" s="118" t="s">
        <v>130</v>
      </c>
      <c r="BI92" s="445">
        <v>0</v>
      </c>
      <c r="BJ92" s="445">
        <v>0</v>
      </c>
      <c r="BK92" s="445">
        <v>0</v>
      </c>
      <c r="BL92" s="445">
        <v>0</v>
      </c>
      <c r="BM92" s="445">
        <v>0</v>
      </c>
      <c r="BN92" s="445">
        <v>0</v>
      </c>
      <c r="BO92" s="445">
        <v>0</v>
      </c>
      <c r="BP92" s="445">
        <v>0</v>
      </c>
      <c r="BQ92" s="445">
        <v>0</v>
      </c>
      <c r="BR92" s="445">
        <v>0</v>
      </c>
      <c r="BS92" s="445">
        <v>0</v>
      </c>
      <c r="BT92" s="445">
        <v>0</v>
      </c>
      <c r="BU92" s="445">
        <v>0</v>
      </c>
      <c r="BV92" s="446">
        <v>0</v>
      </c>
    </row>
    <row r="93" spans="2:75" ht="16.899999999999999" customHeight="1" thickTop="1">
      <c r="B93" s="449" t="s">
        <v>131</v>
      </c>
      <c r="C93" s="450"/>
      <c r="D93" s="427">
        <f t="shared" ref="D93:BV93" si="78">SUM(D8:D9,D10:D11,D15,D19:D25,D29,D34:D37,D43:D46,D49:D53,D56,D59,D63:D64,D68,D71,D73,D75)</f>
        <v>761722.24100000004</v>
      </c>
      <c r="E93" s="427">
        <f t="shared" si="78"/>
        <v>340811</v>
      </c>
      <c r="F93" s="427">
        <f t="shared" si="78"/>
        <v>6226785.1810000008</v>
      </c>
      <c r="G93" s="427">
        <f t="shared" si="78"/>
        <v>22811448.431999989</v>
      </c>
      <c r="H93" s="427">
        <f t="shared" si="78"/>
        <v>23609227.122999977</v>
      </c>
      <c r="I93" s="427">
        <f t="shared" si="78"/>
        <v>114.72</v>
      </c>
      <c r="J93" s="427">
        <f t="shared" si="78"/>
        <v>53750108.697000057</v>
      </c>
      <c r="K93" s="427">
        <f t="shared" si="78"/>
        <v>761722.24100000004</v>
      </c>
      <c r="L93" s="427">
        <f t="shared" si="78"/>
        <v>340678.11299999995</v>
      </c>
      <c r="M93" s="427">
        <f t="shared" si="78"/>
        <v>6096594.8180000009</v>
      </c>
      <c r="N93" s="427">
        <f t="shared" si="78"/>
        <v>22443618.593000006</v>
      </c>
      <c r="O93" s="427">
        <f t="shared" si="78"/>
        <v>22781062.258999988</v>
      </c>
      <c r="P93" s="427">
        <f t="shared" si="78"/>
        <v>114.72</v>
      </c>
      <c r="Q93" s="428">
        <f t="shared" si="78"/>
        <v>52423790.74399998</v>
      </c>
      <c r="R93" s="449" t="s">
        <v>131</v>
      </c>
      <c r="S93" s="450"/>
      <c r="T93" s="427">
        <f t="shared" si="78"/>
        <v>358575.30499999999</v>
      </c>
      <c r="U93" s="427">
        <f t="shared" si="78"/>
        <v>272292.97999999986</v>
      </c>
      <c r="V93" s="427">
        <f t="shared" si="78"/>
        <v>2785202.8370000012</v>
      </c>
      <c r="W93" s="427">
        <f t="shared" si="78"/>
        <v>12886034.768999999</v>
      </c>
      <c r="X93" s="427">
        <f t="shared" si="78"/>
        <v>5005613.7419999996</v>
      </c>
      <c r="Y93" s="427">
        <f t="shared" si="78"/>
        <v>114.72</v>
      </c>
      <c r="Z93" s="427">
        <f t="shared" si="78"/>
        <v>21307834.352999989</v>
      </c>
      <c r="AA93" s="427">
        <f t="shared" si="78"/>
        <v>403146.93599999993</v>
      </c>
      <c r="AB93" s="427">
        <f t="shared" si="78"/>
        <v>68385.133000000016</v>
      </c>
      <c r="AC93" s="427">
        <f t="shared" si="78"/>
        <v>3311391.9809999997</v>
      </c>
      <c r="AD93" s="427">
        <f t="shared" si="78"/>
        <v>9557583.8239999972</v>
      </c>
      <c r="AE93" s="427">
        <f t="shared" si="78"/>
        <v>17775448.516999986</v>
      </c>
      <c r="AF93" s="427">
        <f t="shared" si="78"/>
        <v>0</v>
      </c>
      <c r="AG93" s="428">
        <f t="shared" si="78"/>
        <v>31115956.390999977</v>
      </c>
      <c r="AH93" s="449" t="s">
        <v>131</v>
      </c>
      <c r="AI93" s="450"/>
      <c r="AJ93" s="427">
        <f t="shared" si="78"/>
        <v>0</v>
      </c>
      <c r="AK93" s="427">
        <f t="shared" si="78"/>
        <v>0</v>
      </c>
      <c r="AL93" s="427">
        <f t="shared" si="78"/>
        <v>0</v>
      </c>
      <c r="AM93" s="427">
        <f t="shared" si="78"/>
        <v>0</v>
      </c>
      <c r="AN93" s="427">
        <f t="shared" si="78"/>
        <v>0</v>
      </c>
      <c r="AO93" s="427">
        <f t="shared" si="78"/>
        <v>0</v>
      </c>
      <c r="AP93" s="427">
        <f t="shared" si="78"/>
        <v>0</v>
      </c>
      <c r="AQ93" s="427">
        <f t="shared" si="78"/>
        <v>0</v>
      </c>
      <c r="AR93" s="427">
        <f t="shared" si="78"/>
        <v>0</v>
      </c>
      <c r="AS93" s="427">
        <f t="shared" si="78"/>
        <v>0</v>
      </c>
      <c r="AT93" s="427">
        <f t="shared" si="78"/>
        <v>0</v>
      </c>
      <c r="AU93" s="427">
        <f t="shared" si="78"/>
        <v>0</v>
      </c>
      <c r="AV93" s="427">
        <f t="shared" si="78"/>
        <v>0</v>
      </c>
      <c r="AW93" s="428">
        <f t="shared" si="78"/>
        <v>0</v>
      </c>
      <c r="AX93" s="449" t="s">
        <v>131</v>
      </c>
      <c r="AY93" s="450"/>
      <c r="AZ93" s="427">
        <f t="shared" ref="AZ93:BF93" si="79">SUM(AZ8:AZ9,AZ10:AZ11,AZ15,AZ19:AZ25,AZ29,AZ34:AZ37,AZ43:AZ46,AZ49:AZ53,AZ56,AZ59,AZ63:AZ64,AZ68,AZ71,AZ73,AZ75)</f>
        <v>0</v>
      </c>
      <c r="BA93" s="427">
        <f t="shared" si="79"/>
        <v>0</v>
      </c>
      <c r="BB93" s="427">
        <f t="shared" si="79"/>
        <v>79516.2</v>
      </c>
      <c r="BC93" s="427">
        <f t="shared" si="79"/>
        <v>240795.99399999998</v>
      </c>
      <c r="BD93" s="427">
        <f t="shared" si="79"/>
        <v>619316.84199999995</v>
      </c>
      <c r="BE93" s="427">
        <f t="shared" si="79"/>
        <v>0</v>
      </c>
      <c r="BF93" s="428">
        <f t="shared" si="79"/>
        <v>939629.03599999903</v>
      </c>
      <c r="BG93" s="449" t="s">
        <v>131</v>
      </c>
      <c r="BH93" s="450"/>
      <c r="BI93" s="427">
        <f t="shared" si="78"/>
        <v>45079.93</v>
      </c>
      <c r="BJ93" s="427">
        <f t="shared" si="78"/>
        <v>37852.016999999993</v>
      </c>
      <c r="BK93" s="427">
        <f t="shared" si="78"/>
        <v>505403.40600000013</v>
      </c>
      <c r="BL93" s="427">
        <f t="shared" si="78"/>
        <v>2036724.128</v>
      </c>
      <c r="BM93" s="427">
        <f t="shared" si="78"/>
        <v>952891.29599999974</v>
      </c>
      <c r="BN93" s="427">
        <f t="shared" si="78"/>
        <v>114.72</v>
      </c>
      <c r="BO93" s="427">
        <f t="shared" si="78"/>
        <v>3578065.4969999958</v>
      </c>
      <c r="BP93" s="427">
        <f t="shared" si="78"/>
        <v>11566.318000000001</v>
      </c>
      <c r="BQ93" s="427">
        <f t="shared" si="78"/>
        <v>4539.2940000000008</v>
      </c>
      <c r="BR93" s="427">
        <f t="shared" si="78"/>
        <v>145397.76500000001</v>
      </c>
      <c r="BS93" s="427">
        <f t="shared" si="78"/>
        <v>375779.69500000001</v>
      </c>
      <c r="BT93" s="427">
        <f t="shared" si="78"/>
        <v>220678.19799999997</v>
      </c>
      <c r="BU93" s="427">
        <f t="shared" si="78"/>
        <v>114.72</v>
      </c>
      <c r="BV93" s="428">
        <f t="shared" si="78"/>
        <v>758075.99</v>
      </c>
    </row>
    <row r="94" spans="2:75" ht="16.899999999999999" customHeight="1">
      <c r="B94" s="451" t="s">
        <v>132</v>
      </c>
      <c r="C94" s="452"/>
      <c r="D94" s="425">
        <f t="shared" ref="D94:BV94" si="80">SUM(D38,D69,D80,D83,D88,D89)</f>
        <v>36129.570999999996</v>
      </c>
      <c r="E94" s="425">
        <f t="shared" si="80"/>
        <v>8992.7800000000007</v>
      </c>
      <c r="F94" s="425">
        <f t="shared" si="80"/>
        <v>1026068.464</v>
      </c>
      <c r="G94" s="425">
        <f t="shared" si="80"/>
        <v>2566652.4100000015</v>
      </c>
      <c r="H94" s="425">
        <f t="shared" si="80"/>
        <v>4405042.0999999968</v>
      </c>
      <c r="I94" s="425">
        <f t="shared" si="80"/>
        <v>14.954000000000001</v>
      </c>
      <c r="J94" s="425">
        <f t="shared" si="80"/>
        <v>8042900.2789999899</v>
      </c>
      <c r="K94" s="425">
        <f t="shared" si="80"/>
        <v>35977.196000000011</v>
      </c>
      <c r="L94" s="425">
        <f t="shared" si="80"/>
        <v>8621.2970000000005</v>
      </c>
      <c r="M94" s="425">
        <f t="shared" si="80"/>
        <v>765692.90799999994</v>
      </c>
      <c r="N94" s="425">
        <f t="shared" si="80"/>
        <v>1848629.8320000002</v>
      </c>
      <c r="O94" s="425">
        <f t="shared" si="80"/>
        <v>3122114.5389999999</v>
      </c>
      <c r="P94" s="425">
        <f t="shared" si="80"/>
        <v>0</v>
      </c>
      <c r="Q94" s="426">
        <f t="shared" si="80"/>
        <v>5781035.7719999971</v>
      </c>
      <c r="R94" s="451" t="s">
        <v>132</v>
      </c>
      <c r="S94" s="452"/>
      <c r="T94" s="425">
        <f t="shared" si="80"/>
        <v>0</v>
      </c>
      <c r="U94" s="425">
        <f t="shared" si="80"/>
        <v>0</v>
      </c>
      <c r="V94" s="425">
        <f t="shared" si="80"/>
        <v>0</v>
      </c>
      <c r="W94" s="425">
        <f t="shared" si="80"/>
        <v>0</v>
      </c>
      <c r="X94" s="425">
        <f t="shared" si="80"/>
        <v>0</v>
      </c>
      <c r="Y94" s="425">
        <f t="shared" si="80"/>
        <v>0</v>
      </c>
      <c r="Z94" s="425">
        <f t="shared" si="80"/>
        <v>0</v>
      </c>
      <c r="AA94" s="425">
        <f t="shared" si="80"/>
        <v>0</v>
      </c>
      <c r="AB94" s="425">
        <f t="shared" si="80"/>
        <v>0</v>
      </c>
      <c r="AC94" s="425">
        <f t="shared" si="80"/>
        <v>0</v>
      </c>
      <c r="AD94" s="425">
        <f t="shared" si="80"/>
        <v>0</v>
      </c>
      <c r="AE94" s="425">
        <f t="shared" si="80"/>
        <v>0</v>
      </c>
      <c r="AF94" s="425">
        <f t="shared" si="80"/>
        <v>0</v>
      </c>
      <c r="AG94" s="426">
        <f t="shared" si="80"/>
        <v>0</v>
      </c>
      <c r="AH94" s="451" t="s">
        <v>132</v>
      </c>
      <c r="AI94" s="452"/>
      <c r="AJ94" s="425">
        <f t="shared" si="80"/>
        <v>1893.068</v>
      </c>
      <c r="AK94" s="425">
        <f t="shared" si="80"/>
        <v>1865.8040000000001</v>
      </c>
      <c r="AL94" s="425">
        <f t="shared" si="80"/>
        <v>99318.626000000004</v>
      </c>
      <c r="AM94" s="425">
        <f t="shared" si="80"/>
        <v>249747.0260000001</v>
      </c>
      <c r="AN94" s="425">
        <f t="shared" si="80"/>
        <v>236432.15700000006</v>
      </c>
      <c r="AO94" s="425">
        <f t="shared" si="80"/>
        <v>0</v>
      </c>
      <c r="AP94" s="425">
        <f t="shared" si="80"/>
        <v>589256.68099999882</v>
      </c>
      <c r="AQ94" s="425">
        <f t="shared" si="80"/>
        <v>34084.128000000004</v>
      </c>
      <c r="AR94" s="425">
        <f t="shared" si="80"/>
        <v>6755.4930000000004</v>
      </c>
      <c r="AS94" s="425">
        <f t="shared" si="80"/>
        <v>666374.28199999989</v>
      </c>
      <c r="AT94" s="425">
        <f t="shared" si="80"/>
        <v>1598882.8060000001</v>
      </c>
      <c r="AU94" s="425">
        <f t="shared" si="80"/>
        <v>2885682.3819999998</v>
      </c>
      <c r="AV94" s="425">
        <f t="shared" si="80"/>
        <v>0</v>
      </c>
      <c r="AW94" s="426">
        <f t="shared" si="80"/>
        <v>5191779.0909999972</v>
      </c>
      <c r="AX94" s="451" t="s">
        <v>132</v>
      </c>
      <c r="AY94" s="452"/>
      <c r="AZ94" s="425">
        <f t="shared" ref="AZ94:BF94" si="81">SUM(AZ38,AZ69,AZ80,AZ83,AZ88,AZ89)</f>
        <v>152.375</v>
      </c>
      <c r="BA94" s="425">
        <f t="shared" si="81"/>
        <v>371.483</v>
      </c>
      <c r="BB94" s="425">
        <f t="shared" si="81"/>
        <v>260375.55600000001</v>
      </c>
      <c r="BC94" s="425">
        <f t="shared" si="81"/>
        <v>718022.57799999986</v>
      </c>
      <c r="BD94" s="425">
        <f t="shared" si="81"/>
        <v>1282927.5609999991</v>
      </c>
      <c r="BE94" s="425">
        <f t="shared" si="81"/>
        <v>14.954000000000001</v>
      </c>
      <c r="BF94" s="426">
        <f t="shared" si="81"/>
        <v>2261864.5069999998</v>
      </c>
      <c r="BG94" s="451" t="s">
        <v>132</v>
      </c>
      <c r="BH94" s="452"/>
      <c r="BI94" s="425">
        <f t="shared" si="80"/>
        <v>1275.8319999999999</v>
      </c>
      <c r="BJ94" s="425">
        <f t="shared" si="80"/>
        <v>521.70500000000004</v>
      </c>
      <c r="BK94" s="425">
        <f t="shared" si="80"/>
        <v>30639.412</v>
      </c>
      <c r="BL94" s="425">
        <f t="shared" si="80"/>
        <v>49401.486000000004</v>
      </c>
      <c r="BM94" s="425">
        <f t="shared" si="80"/>
        <v>54231.124000000003</v>
      </c>
      <c r="BN94" s="425">
        <f t="shared" si="80"/>
        <v>0</v>
      </c>
      <c r="BO94" s="425">
        <f t="shared" si="80"/>
        <v>136069.55900000001</v>
      </c>
      <c r="BP94" s="425">
        <f t="shared" si="80"/>
        <v>132.72900000000001</v>
      </c>
      <c r="BQ94" s="425">
        <f t="shared" si="80"/>
        <v>521.70500000000004</v>
      </c>
      <c r="BR94" s="425">
        <f t="shared" si="80"/>
        <v>22608.092000000001</v>
      </c>
      <c r="BS94" s="425">
        <f t="shared" si="80"/>
        <v>35155.239000000001</v>
      </c>
      <c r="BT94" s="425">
        <f t="shared" si="80"/>
        <v>36628.345000000001</v>
      </c>
      <c r="BU94" s="425">
        <f t="shared" si="80"/>
        <v>0</v>
      </c>
      <c r="BV94" s="426">
        <f t="shared" si="80"/>
        <v>95046.11</v>
      </c>
    </row>
    <row r="95" spans="2:75" ht="16.899999999999999" customHeight="1">
      <c r="B95" s="453" t="s">
        <v>133</v>
      </c>
      <c r="C95" s="454"/>
      <c r="D95" s="425">
        <f t="shared" ref="D95:BV95" si="82">SUM(D91:D92)</f>
        <v>0</v>
      </c>
      <c r="E95" s="425">
        <f t="shared" si="82"/>
        <v>202.512</v>
      </c>
      <c r="F95" s="425">
        <f t="shared" si="82"/>
        <v>56344.576000000001</v>
      </c>
      <c r="G95" s="425">
        <f t="shared" si="82"/>
        <v>120087.81700000001</v>
      </c>
      <c r="H95" s="425">
        <f t="shared" si="82"/>
        <v>146417.40100000001</v>
      </c>
      <c r="I95" s="425">
        <f t="shared" si="82"/>
        <v>26.879000000000001</v>
      </c>
      <c r="J95" s="425">
        <f t="shared" si="82"/>
        <v>323079.185</v>
      </c>
      <c r="K95" s="425">
        <f t="shared" si="82"/>
        <v>0</v>
      </c>
      <c r="L95" s="425">
        <f t="shared" si="82"/>
        <v>0</v>
      </c>
      <c r="M95" s="425">
        <f t="shared" si="82"/>
        <v>0</v>
      </c>
      <c r="N95" s="425">
        <f t="shared" si="82"/>
        <v>0</v>
      </c>
      <c r="O95" s="425">
        <f t="shared" si="82"/>
        <v>0</v>
      </c>
      <c r="P95" s="425">
        <f t="shared" si="82"/>
        <v>0</v>
      </c>
      <c r="Q95" s="426">
        <f t="shared" si="82"/>
        <v>0</v>
      </c>
      <c r="R95" s="453" t="s">
        <v>133</v>
      </c>
      <c r="S95" s="454"/>
      <c r="T95" s="425">
        <f t="shared" si="82"/>
        <v>0</v>
      </c>
      <c r="U95" s="425">
        <f t="shared" si="82"/>
        <v>0</v>
      </c>
      <c r="V95" s="425">
        <f t="shared" si="82"/>
        <v>0</v>
      </c>
      <c r="W95" s="425">
        <f t="shared" si="82"/>
        <v>0</v>
      </c>
      <c r="X95" s="425">
        <f t="shared" si="82"/>
        <v>0</v>
      </c>
      <c r="Y95" s="425">
        <f t="shared" si="82"/>
        <v>0</v>
      </c>
      <c r="Z95" s="425">
        <f t="shared" si="82"/>
        <v>0</v>
      </c>
      <c r="AA95" s="425">
        <f t="shared" si="82"/>
        <v>0</v>
      </c>
      <c r="AB95" s="425">
        <f t="shared" si="82"/>
        <v>0</v>
      </c>
      <c r="AC95" s="425">
        <f t="shared" si="82"/>
        <v>0</v>
      </c>
      <c r="AD95" s="425">
        <f t="shared" si="82"/>
        <v>0</v>
      </c>
      <c r="AE95" s="425">
        <f t="shared" si="82"/>
        <v>0</v>
      </c>
      <c r="AF95" s="425">
        <f t="shared" si="82"/>
        <v>0</v>
      </c>
      <c r="AG95" s="426">
        <f t="shared" si="82"/>
        <v>0</v>
      </c>
      <c r="AH95" s="453" t="s">
        <v>133</v>
      </c>
      <c r="AI95" s="454"/>
      <c r="AJ95" s="425">
        <f t="shared" si="82"/>
        <v>0</v>
      </c>
      <c r="AK95" s="425">
        <f t="shared" si="82"/>
        <v>0</v>
      </c>
      <c r="AL95" s="425">
        <f t="shared" si="82"/>
        <v>0</v>
      </c>
      <c r="AM95" s="425">
        <f t="shared" si="82"/>
        <v>0</v>
      </c>
      <c r="AN95" s="425">
        <f t="shared" si="82"/>
        <v>0</v>
      </c>
      <c r="AO95" s="425">
        <f t="shared" si="82"/>
        <v>0</v>
      </c>
      <c r="AP95" s="425">
        <f t="shared" si="82"/>
        <v>0</v>
      </c>
      <c r="AQ95" s="425">
        <f t="shared" si="82"/>
        <v>0</v>
      </c>
      <c r="AR95" s="425">
        <f t="shared" si="82"/>
        <v>0</v>
      </c>
      <c r="AS95" s="425">
        <f t="shared" si="82"/>
        <v>0</v>
      </c>
      <c r="AT95" s="425">
        <f t="shared" si="82"/>
        <v>0</v>
      </c>
      <c r="AU95" s="425">
        <f t="shared" si="82"/>
        <v>0</v>
      </c>
      <c r="AV95" s="425">
        <f t="shared" si="82"/>
        <v>0</v>
      </c>
      <c r="AW95" s="426">
        <f t="shared" si="82"/>
        <v>0</v>
      </c>
      <c r="AX95" s="453" t="s">
        <v>133</v>
      </c>
      <c r="AY95" s="454"/>
      <c r="AZ95" s="425">
        <f t="shared" ref="AZ95:BF95" si="83">SUM(AZ91:AZ92)</f>
        <v>0</v>
      </c>
      <c r="BA95" s="425">
        <f t="shared" si="83"/>
        <v>202.512</v>
      </c>
      <c r="BB95" s="425">
        <f t="shared" si="83"/>
        <v>56344.576000000001</v>
      </c>
      <c r="BC95" s="425">
        <f t="shared" si="83"/>
        <v>120087.81700000001</v>
      </c>
      <c r="BD95" s="425">
        <f t="shared" si="83"/>
        <v>146417.40100000001</v>
      </c>
      <c r="BE95" s="425">
        <f t="shared" si="83"/>
        <v>26.879000000000001</v>
      </c>
      <c r="BF95" s="426">
        <f t="shared" si="83"/>
        <v>323079.185</v>
      </c>
      <c r="BG95" s="453" t="s">
        <v>133</v>
      </c>
      <c r="BH95" s="454"/>
      <c r="BI95" s="425">
        <f t="shared" si="82"/>
        <v>0</v>
      </c>
      <c r="BJ95" s="425">
        <f t="shared" si="82"/>
        <v>0</v>
      </c>
      <c r="BK95" s="425">
        <f t="shared" si="82"/>
        <v>0</v>
      </c>
      <c r="BL95" s="425">
        <f t="shared" si="82"/>
        <v>0</v>
      </c>
      <c r="BM95" s="425">
        <f t="shared" si="82"/>
        <v>0</v>
      </c>
      <c r="BN95" s="425">
        <f t="shared" si="82"/>
        <v>0</v>
      </c>
      <c r="BO95" s="425">
        <f t="shared" si="82"/>
        <v>0</v>
      </c>
      <c r="BP95" s="425">
        <f t="shared" si="82"/>
        <v>0</v>
      </c>
      <c r="BQ95" s="425">
        <f t="shared" si="82"/>
        <v>0</v>
      </c>
      <c r="BR95" s="425">
        <f t="shared" si="82"/>
        <v>0</v>
      </c>
      <c r="BS95" s="425">
        <f t="shared" si="82"/>
        <v>0</v>
      </c>
      <c r="BT95" s="425">
        <f t="shared" si="82"/>
        <v>0</v>
      </c>
      <c r="BU95" s="425">
        <f t="shared" si="82"/>
        <v>0</v>
      </c>
      <c r="BV95" s="426">
        <f t="shared" si="82"/>
        <v>0</v>
      </c>
    </row>
    <row r="96" spans="2:75" ht="16.899999999999999" customHeight="1" thickBot="1">
      <c r="B96" s="455" t="s">
        <v>134</v>
      </c>
      <c r="C96" s="456"/>
      <c r="D96" s="447">
        <f t="shared" ref="D96:BV96" si="84">SUM(D93:D95)</f>
        <v>797851.81200000003</v>
      </c>
      <c r="E96" s="447">
        <f t="shared" si="84"/>
        <v>350006.29200000002</v>
      </c>
      <c r="F96" s="447">
        <f t="shared" si="84"/>
        <v>7309198.2210000008</v>
      </c>
      <c r="G96" s="447">
        <f t="shared" si="84"/>
        <v>25498188.658999991</v>
      </c>
      <c r="H96" s="447">
        <f t="shared" si="84"/>
        <v>28160686.623999976</v>
      </c>
      <c r="I96" s="447">
        <f t="shared" si="84"/>
        <v>156.553</v>
      </c>
      <c r="J96" s="447">
        <f t="shared" si="84"/>
        <v>62116088.161000051</v>
      </c>
      <c r="K96" s="447">
        <f t="shared" si="84"/>
        <v>797699.43700000003</v>
      </c>
      <c r="L96" s="447">
        <f t="shared" si="84"/>
        <v>349299.41</v>
      </c>
      <c r="M96" s="447">
        <f t="shared" si="84"/>
        <v>6862287.7260000007</v>
      </c>
      <c r="N96" s="447">
        <f t="shared" si="84"/>
        <v>24292248.425000004</v>
      </c>
      <c r="O96" s="447">
        <f t="shared" si="84"/>
        <v>25903176.797999989</v>
      </c>
      <c r="P96" s="447">
        <f t="shared" si="84"/>
        <v>114.72</v>
      </c>
      <c r="Q96" s="448">
        <f t="shared" si="84"/>
        <v>58204826.51599998</v>
      </c>
      <c r="R96" s="455" t="s">
        <v>134</v>
      </c>
      <c r="S96" s="456"/>
      <c r="T96" s="447">
        <f t="shared" si="84"/>
        <v>358575.30499999999</v>
      </c>
      <c r="U96" s="447">
        <f t="shared" si="84"/>
        <v>272292.97999999986</v>
      </c>
      <c r="V96" s="447">
        <f t="shared" si="84"/>
        <v>2785202.8370000012</v>
      </c>
      <c r="W96" s="447">
        <f t="shared" si="84"/>
        <v>12886034.768999999</v>
      </c>
      <c r="X96" s="447">
        <f t="shared" si="84"/>
        <v>5005613.7419999996</v>
      </c>
      <c r="Y96" s="447">
        <f t="shared" si="84"/>
        <v>114.72</v>
      </c>
      <c r="Z96" s="447">
        <f t="shared" si="84"/>
        <v>21307834.352999989</v>
      </c>
      <c r="AA96" s="447">
        <f t="shared" si="84"/>
        <v>403146.93599999993</v>
      </c>
      <c r="AB96" s="447">
        <f t="shared" si="84"/>
        <v>68385.133000000016</v>
      </c>
      <c r="AC96" s="447">
        <f t="shared" si="84"/>
        <v>3311391.9809999997</v>
      </c>
      <c r="AD96" s="447">
        <f t="shared" si="84"/>
        <v>9557583.8239999972</v>
      </c>
      <c r="AE96" s="447">
        <f t="shared" si="84"/>
        <v>17775448.516999986</v>
      </c>
      <c r="AF96" s="447">
        <f t="shared" si="84"/>
        <v>0</v>
      </c>
      <c r="AG96" s="448">
        <f t="shared" si="84"/>
        <v>31115956.390999977</v>
      </c>
      <c r="AH96" s="455" t="s">
        <v>134</v>
      </c>
      <c r="AI96" s="456"/>
      <c r="AJ96" s="447">
        <f t="shared" si="84"/>
        <v>1893.068</v>
      </c>
      <c r="AK96" s="447">
        <f t="shared" si="84"/>
        <v>1865.8040000000001</v>
      </c>
      <c r="AL96" s="447">
        <f t="shared" si="84"/>
        <v>99318.626000000004</v>
      </c>
      <c r="AM96" s="447">
        <f t="shared" si="84"/>
        <v>249747.0260000001</v>
      </c>
      <c r="AN96" s="447">
        <f t="shared" si="84"/>
        <v>236432.15700000006</v>
      </c>
      <c r="AO96" s="447">
        <f t="shared" si="84"/>
        <v>0</v>
      </c>
      <c r="AP96" s="447">
        <f t="shared" si="84"/>
        <v>589256.68099999882</v>
      </c>
      <c r="AQ96" s="447">
        <f t="shared" si="84"/>
        <v>34084.128000000004</v>
      </c>
      <c r="AR96" s="447">
        <f t="shared" si="84"/>
        <v>6755.4930000000004</v>
      </c>
      <c r="AS96" s="447">
        <f t="shared" si="84"/>
        <v>666374.28199999989</v>
      </c>
      <c r="AT96" s="447">
        <f t="shared" si="84"/>
        <v>1598882.8060000001</v>
      </c>
      <c r="AU96" s="447">
        <f t="shared" si="84"/>
        <v>2885682.3819999998</v>
      </c>
      <c r="AV96" s="447">
        <f t="shared" si="84"/>
        <v>0</v>
      </c>
      <c r="AW96" s="448">
        <f t="shared" si="84"/>
        <v>5191779.0909999972</v>
      </c>
      <c r="AX96" s="455" t="s">
        <v>134</v>
      </c>
      <c r="AY96" s="456"/>
      <c r="AZ96" s="447">
        <f t="shared" ref="AZ96:BF96" si="85">SUM(AZ93:AZ95)</f>
        <v>152.375</v>
      </c>
      <c r="BA96" s="447">
        <f t="shared" si="85"/>
        <v>573.995</v>
      </c>
      <c r="BB96" s="447">
        <f t="shared" si="85"/>
        <v>396236.33199999999</v>
      </c>
      <c r="BC96" s="447">
        <f t="shared" si="85"/>
        <v>1078906.3889999997</v>
      </c>
      <c r="BD96" s="447">
        <f t="shared" si="85"/>
        <v>2048661.8039999991</v>
      </c>
      <c r="BE96" s="447">
        <f t="shared" si="85"/>
        <v>41.832999999999998</v>
      </c>
      <c r="BF96" s="448">
        <f t="shared" si="85"/>
        <v>3524572.7279999987</v>
      </c>
      <c r="BG96" s="455" t="s">
        <v>134</v>
      </c>
      <c r="BH96" s="456"/>
      <c r="BI96" s="447">
        <f t="shared" si="84"/>
        <v>46355.762000000002</v>
      </c>
      <c r="BJ96" s="447">
        <f t="shared" si="84"/>
        <v>38373.721999999994</v>
      </c>
      <c r="BK96" s="447">
        <f t="shared" si="84"/>
        <v>536042.81800000009</v>
      </c>
      <c r="BL96" s="447">
        <f t="shared" si="84"/>
        <v>2086125.6140000001</v>
      </c>
      <c r="BM96" s="447">
        <f t="shared" si="84"/>
        <v>1007122.4199999997</v>
      </c>
      <c r="BN96" s="447">
        <f t="shared" si="84"/>
        <v>114.72</v>
      </c>
      <c r="BO96" s="447">
        <f t="shared" si="84"/>
        <v>3714135.0559999957</v>
      </c>
      <c r="BP96" s="447">
        <f t="shared" si="84"/>
        <v>11699.047</v>
      </c>
      <c r="BQ96" s="447">
        <f t="shared" si="84"/>
        <v>5060.9990000000007</v>
      </c>
      <c r="BR96" s="447">
        <f t="shared" si="84"/>
        <v>168005.85700000002</v>
      </c>
      <c r="BS96" s="447">
        <f t="shared" si="84"/>
        <v>410934.93400000001</v>
      </c>
      <c r="BT96" s="447">
        <f t="shared" si="84"/>
        <v>257306.54299999998</v>
      </c>
      <c r="BU96" s="447">
        <f t="shared" si="84"/>
        <v>114.72</v>
      </c>
      <c r="BV96" s="448">
        <f t="shared" si="84"/>
        <v>853122.1</v>
      </c>
    </row>
    <row r="97" spans="2:59" ht="16.899999999999999" customHeight="1">
      <c r="B97" s="86" t="s">
        <v>135</v>
      </c>
      <c r="R97" s="86" t="s">
        <v>135</v>
      </c>
      <c r="AH97" s="86" t="s">
        <v>135</v>
      </c>
      <c r="AX97" s="86" t="s">
        <v>135</v>
      </c>
      <c r="BG97" s="86" t="s">
        <v>135</v>
      </c>
    </row>
    <row r="98" spans="2:59" ht="16.899999999999999" customHeight="1">
      <c r="B98" s="86" t="s">
        <v>160</v>
      </c>
      <c r="R98" s="86" t="s">
        <v>160</v>
      </c>
      <c r="AH98" s="86" t="s">
        <v>160</v>
      </c>
      <c r="AX98" s="86" t="s">
        <v>160</v>
      </c>
      <c r="BG98" s="86" t="s">
        <v>160</v>
      </c>
    </row>
    <row r="99" spans="2:59" ht="16.899999999999999" customHeight="1">
      <c r="B99" s="96" t="s">
        <v>161</v>
      </c>
      <c r="R99" s="96" t="s">
        <v>161</v>
      </c>
      <c r="AH99" s="96" t="s">
        <v>161</v>
      </c>
      <c r="AX99" s="96" t="s">
        <v>161</v>
      </c>
      <c r="BG99" s="96" t="s">
        <v>161</v>
      </c>
    </row>
    <row r="100" spans="2:59" ht="16.899999999999999" customHeight="1">
      <c r="B100" s="96" t="s">
        <v>162</v>
      </c>
      <c r="R100" s="96" t="s">
        <v>162</v>
      </c>
      <c r="AH100" s="96" t="s">
        <v>162</v>
      </c>
      <c r="AX100" s="96" t="s">
        <v>162</v>
      </c>
      <c r="BG100" s="96" t="s">
        <v>162</v>
      </c>
    </row>
    <row r="101" spans="2:59" ht="16.899999999999999" customHeight="1">
      <c r="B101" s="96" t="s">
        <v>163</v>
      </c>
      <c r="R101" s="96" t="s">
        <v>163</v>
      </c>
      <c r="AH101" s="96" t="s">
        <v>163</v>
      </c>
      <c r="AX101" s="96" t="s">
        <v>163</v>
      </c>
      <c r="BG101" s="96" t="s">
        <v>163</v>
      </c>
    </row>
    <row r="102" spans="2:59" ht="16.5" customHeight="1">
      <c r="B102" s="96" t="s">
        <v>164</v>
      </c>
      <c r="R102" s="96" t="s">
        <v>164</v>
      </c>
      <c r="AH102" s="96" t="s">
        <v>164</v>
      </c>
      <c r="AX102" s="96" t="s">
        <v>164</v>
      </c>
      <c r="BG102" s="96" t="s">
        <v>164</v>
      </c>
    </row>
    <row r="103" spans="2:59" ht="16.5" customHeight="1"/>
    <row r="104" spans="2:59" ht="16.5" customHeight="1"/>
    <row r="105" spans="2:59" ht="16.5" customHeight="1"/>
    <row r="106" spans="2:59" ht="16.5" customHeight="1"/>
    <row r="107" spans="2:59" ht="16.5" customHeight="1"/>
    <row r="108" spans="2:59" ht="16.5" customHeight="1"/>
    <row r="109" spans="2:59" ht="16.5" customHeight="1"/>
    <row r="110" spans="2:59" ht="16.5" customHeight="1"/>
    <row r="111" spans="2:59" ht="16.5" customHeight="1"/>
    <row r="112" spans="2:59" ht="16.5" customHeight="1"/>
    <row r="113" ht="16.5" customHeight="1"/>
    <row r="114" ht="13.15" customHeight="1"/>
    <row r="115" ht="13.15" customHeight="1"/>
    <row r="116" ht="13.15" customHeight="1"/>
    <row r="117" ht="13.15" customHeight="1"/>
    <row r="118" ht="13.15" customHeight="1"/>
    <row r="119" ht="13.15" customHeight="1"/>
    <row r="120" ht="13.15" customHeight="1"/>
    <row r="121" ht="13.15" customHeight="1"/>
    <row r="122" ht="13.15" customHeight="1"/>
    <row r="123" ht="13.15" customHeight="1"/>
    <row r="124" ht="13.15" customHeight="1"/>
    <row r="125" ht="13.15" customHeight="1"/>
    <row r="126" ht="13.15" customHeight="1"/>
    <row r="127" ht="13.15" customHeight="1"/>
    <row r="128" ht="13.15" customHeight="1"/>
    <row r="129" ht="13.15" customHeight="1"/>
    <row r="130" ht="13.15" customHeight="1"/>
    <row r="131" ht="13.15" customHeight="1"/>
    <row r="132" ht="13.15" customHeight="1"/>
    <row r="133" ht="13.15" customHeight="1"/>
    <row r="134" ht="13.15" customHeight="1"/>
    <row r="135" ht="13.15" customHeight="1"/>
    <row r="136" ht="13.15" customHeight="1"/>
    <row r="137" ht="13.15" customHeight="1"/>
    <row r="138" ht="13.15" customHeight="1"/>
    <row r="139" ht="13.15" customHeight="1"/>
    <row r="140" ht="13.15" customHeight="1"/>
    <row r="141" ht="13.15" customHeight="1"/>
    <row r="142" ht="13.15" customHeight="1"/>
    <row r="143" ht="13.15" customHeight="1"/>
    <row r="144" ht="13.15" customHeight="1"/>
    <row r="145" ht="13.15" customHeight="1"/>
    <row r="146" ht="13.15" customHeight="1"/>
    <row r="147" ht="13.15" customHeight="1"/>
    <row r="148" ht="13.15" customHeight="1"/>
    <row r="149" ht="13.15" customHeight="1"/>
    <row r="150" ht="13.15" customHeight="1"/>
    <row r="151" ht="13.15" customHeight="1"/>
    <row r="152" ht="13.15" customHeight="1"/>
    <row r="153" ht="13.15" customHeight="1"/>
    <row r="154" ht="13.15" customHeight="1"/>
    <row r="155" ht="13.15" customHeight="1"/>
    <row r="156" ht="13.15" customHeight="1"/>
    <row r="157" ht="13.15" customHeight="1"/>
    <row r="158" ht="13.15" customHeight="1"/>
    <row r="159" ht="13.15" customHeight="1"/>
    <row r="160" ht="13.15" customHeight="1"/>
    <row r="161" ht="13.15" customHeight="1"/>
    <row r="162" ht="13.15" customHeight="1"/>
    <row r="163" ht="13.15" customHeight="1"/>
    <row r="164" ht="13.15" customHeight="1"/>
    <row r="165" ht="13.15" customHeight="1"/>
    <row r="166" ht="13.15" customHeight="1"/>
    <row r="167" ht="13.15" customHeight="1"/>
    <row r="168" ht="13.15" customHeight="1"/>
    <row r="169" ht="13.15" customHeight="1"/>
    <row r="170" ht="13.15" customHeight="1"/>
    <row r="171" ht="13.15" customHeight="1"/>
    <row r="172" ht="13.15" customHeight="1"/>
    <row r="173" ht="13.15" customHeight="1"/>
    <row r="174" ht="13.15" customHeight="1"/>
    <row r="175" ht="13.15" customHeight="1"/>
    <row r="176" ht="13.15" customHeight="1"/>
    <row r="177" ht="13.15" customHeight="1"/>
    <row r="178" ht="13.15" customHeight="1"/>
    <row r="179" ht="13.15" customHeight="1"/>
    <row r="180" ht="13.15" customHeight="1"/>
    <row r="181" ht="13.15" customHeight="1"/>
    <row r="182" ht="13.15" customHeight="1"/>
    <row r="183" ht="13.15" customHeight="1"/>
  </sheetData>
  <mergeCells count="192">
    <mergeCell ref="B3:B7"/>
    <mergeCell ref="C3:C7"/>
    <mergeCell ref="D3:Q3"/>
    <mergeCell ref="R3:R7"/>
    <mergeCell ref="S3:S7"/>
    <mergeCell ref="T3:AG3"/>
    <mergeCell ref="L5:L7"/>
    <mergeCell ref="M5:M7"/>
    <mergeCell ref="N5:N7"/>
    <mergeCell ref="O5:O7"/>
    <mergeCell ref="P5:P7"/>
    <mergeCell ref="Q5:Q7"/>
    <mergeCell ref="T5:T7"/>
    <mergeCell ref="U5:U7"/>
    <mergeCell ref="V5:V7"/>
    <mergeCell ref="W5:W7"/>
    <mergeCell ref="X5:X7"/>
    <mergeCell ref="Y5:Y7"/>
    <mergeCell ref="Z5:Z7"/>
    <mergeCell ref="AA5:AA7"/>
    <mergeCell ref="AB5:AB7"/>
    <mergeCell ref="AC5:AC7"/>
    <mergeCell ref="AQ4:AW4"/>
    <mergeCell ref="AZ4:BF4"/>
    <mergeCell ref="AH3:AH7"/>
    <mergeCell ref="AI3:AI7"/>
    <mergeCell ref="AJ3:AW3"/>
    <mergeCell ref="AX3:AX7"/>
    <mergeCell ref="AY3:AY7"/>
    <mergeCell ref="AZ3:BF3"/>
    <mergeCell ref="AL5:AL7"/>
    <mergeCell ref="AM5:AM7"/>
    <mergeCell ref="AN5:AN7"/>
    <mergeCell ref="AO5:AO7"/>
    <mergeCell ref="AZ5:AZ7"/>
    <mergeCell ref="BA5:BA7"/>
    <mergeCell ref="BB5:BB7"/>
    <mergeCell ref="BC5:BC7"/>
    <mergeCell ref="AP5:AP7"/>
    <mergeCell ref="AQ5:AQ7"/>
    <mergeCell ref="AR5:AR7"/>
    <mergeCell ref="AS5:AS7"/>
    <mergeCell ref="AT5:AT7"/>
    <mergeCell ref="AU5:AU7"/>
    <mergeCell ref="BI4:BO4"/>
    <mergeCell ref="BP4:BV4"/>
    <mergeCell ref="D5:D7"/>
    <mergeCell ref="E5:E7"/>
    <mergeCell ref="F5:F7"/>
    <mergeCell ref="G5:G7"/>
    <mergeCell ref="H5:H7"/>
    <mergeCell ref="I5:I7"/>
    <mergeCell ref="J5:J7"/>
    <mergeCell ref="K5:K7"/>
    <mergeCell ref="BG3:BG7"/>
    <mergeCell ref="BH3:BH7"/>
    <mergeCell ref="BI3:BV3"/>
    <mergeCell ref="D4:J4"/>
    <mergeCell ref="K4:Q4"/>
    <mergeCell ref="T4:Z4"/>
    <mergeCell ref="AA4:AG4"/>
    <mergeCell ref="AJ4:AP4"/>
    <mergeCell ref="AD5:AD7"/>
    <mergeCell ref="AE5:AE7"/>
    <mergeCell ref="AF5:AF7"/>
    <mergeCell ref="AG5:AG7"/>
    <mergeCell ref="AJ5:AJ7"/>
    <mergeCell ref="AK5:AK7"/>
    <mergeCell ref="BR5:BR7"/>
    <mergeCell ref="BS5:BS7"/>
    <mergeCell ref="BT5:BT7"/>
    <mergeCell ref="BU5:BU7"/>
    <mergeCell ref="BV5:BV7"/>
    <mergeCell ref="B12:B15"/>
    <mergeCell ref="R12:R15"/>
    <mergeCell ref="AH12:AH15"/>
    <mergeCell ref="AX12:AX15"/>
    <mergeCell ref="BG12:BG15"/>
    <mergeCell ref="BL5:BL7"/>
    <mergeCell ref="BM5:BM7"/>
    <mergeCell ref="BN5:BN7"/>
    <mergeCell ref="BO5:BO7"/>
    <mergeCell ref="BP5:BP7"/>
    <mergeCell ref="BQ5:BQ7"/>
    <mergeCell ref="BD5:BD7"/>
    <mergeCell ref="BE5:BE7"/>
    <mergeCell ref="BF5:BF7"/>
    <mergeCell ref="BI5:BI7"/>
    <mergeCell ref="BJ5:BJ7"/>
    <mergeCell ref="BK5:BK7"/>
    <mergeCell ref="AV5:AV7"/>
    <mergeCell ref="AW5:AW7"/>
    <mergeCell ref="B16:B19"/>
    <mergeCell ref="R16:R19"/>
    <mergeCell ref="AH16:AH19"/>
    <mergeCell ref="AX16:AX19"/>
    <mergeCell ref="BG16:BG19"/>
    <mergeCell ref="B26:B29"/>
    <mergeCell ref="R26:R29"/>
    <mergeCell ref="AH26:AH29"/>
    <mergeCell ref="AX26:AX29"/>
    <mergeCell ref="BG26:BG29"/>
    <mergeCell ref="B30:C30"/>
    <mergeCell ref="R30:S30"/>
    <mergeCell ref="AH30:AI30"/>
    <mergeCell ref="AX30:AY30"/>
    <mergeCell ref="BG30:BH30"/>
    <mergeCell ref="B31:B34"/>
    <mergeCell ref="R31:R34"/>
    <mergeCell ref="AH31:AH34"/>
    <mergeCell ref="AX31:AX34"/>
    <mergeCell ref="BG31:BG34"/>
    <mergeCell ref="B39:B43"/>
    <mergeCell ref="R39:R43"/>
    <mergeCell ref="AH39:AH43"/>
    <mergeCell ref="AX39:AX43"/>
    <mergeCell ref="BG39:BG43"/>
    <mergeCell ref="B47:B49"/>
    <mergeCell ref="R47:R49"/>
    <mergeCell ref="AH47:AH49"/>
    <mergeCell ref="AX47:AX49"/>
    <mergeCell ref="BG47:BG49"/>
    <mergeCell ref="B54:B56"/>
    <mergeCell ref="R54:R56"/>
    <mergeCell ref="AH54:AH56"/>
    <mergeCell ref="AX54:AX56"/>
    <mergeCell ref="BG54:BG56"/>
    <mergeCell ref="B57:B59"/>
    <mergeCell ref="R57:R59"/>
    <mergeCell ref="AH57:AH59"/>
    <mergeCell ref="AX57:AX59"/>
    <mergeCell ref="BG57:BG59"/>
    <mergeCell ref="B60:B63"/>
    <mergeCell ref="R60:R63"/>
    <mergeCell ref="AH60:AH63"/>
    <mergeCell ref="AX60:AX63"/>
    <mergeCell ref="BG60:BG63"/>
    <mergeCell ref="B65:B68"/>
    <mergeCell ref="R65:R68"/>
    <mergeCell ref="AH65:AH68"/>
    <mergeCell ref="AX65:AX68"/>
    <mergeCell ref="BG65:BG68"/>
    <mergeCell ref="B70:C70"/>
    <mergeCell ref="R70:S70"/>
    <mergeCell ref="AH70:AI70"/>
    <mergeCell ref="AX70:AY70"/>
    <mergeCell ref="BG70:BH70"/>
    <mergeCell ref="B76:B80"/>
    <mergeCell ref="R76:R80"/>
    <mergeCell ref="AH76:AH80"/>
    <mergeCell ref="AX76:AX80"/>
    <mergeCell ref="BG76:BG80"/>
    <mergeCell ref="B81:B83"/>
    <mergeCell ref="R81:R83"/>
    <mergeCell ref="AH81:AH83"/>
    <mergeCell ref="AX81:AX83"/>
    <mergeCell ref="BG81:BG83"/>
    <mergeCell ref="B84:C84"/>
    <mergeCell ref="R84:S84"/>
    <mergeCell ref="AH84:AI84"/>
    <mergeCell ref="AX84:AY84"/>
    <mergeCell ref="BG84:BH84"/>
    <mergeCell ref="B85:B88"/>
    <mergeCell ref="R85:R88"/>
    <mergeCell ref="AH85:AH88"/>
    <mergeCell ref="AX85:AX88"/>
    <mergeCell ref="BG85:BG88"/>
    <mergeCell ref="B90:C90"/>
    <mergeCell ref="R90:S90"/>
    <mergeCell ref="AH90:AI90"/>
    <mergeCell ref="AX90:AY90"/>
    <mergeCell ref="BG90:BH90"/>
    <mergeCell ref="B93:C93"/>
    <mergeCell ref="R93:S93"/>
    <mergeCell ref="AH93:AI93"/>
    <mergeCell ref="AX93:AY93"/>
    <mergeCell ref="BG93:BH93"/>
    <mergeCell ref="B94:C94"/>
    <mergeCell ref="R94:S94"/>
    <mergeCell ref="AH94:AI94"/>
    <mergeCell ref="AX94:AY94"/>
    <mergeCell ref="BG94:BH94"/>
    <mergeCell ref="B95:C95"/>
    <mergeCell ref="R95:S95"/>
    <mergeCell ref="AH95:AI95"/>
    <mergeCell ref="AX95:AY95"/>
    <mergeCell ref="BG95:BH95"/>
    <mergeCell ref="B96:C96"/>
    <mergeCell ref="R96:S96"/>
    <mergeCell ref="AH96:AI96"/>
    <mergeCell ref="AX96:AY96"/>
    <mergeCell ref="BG96:BH96"/>
  </mergeCells>
  <phoneticPr fontId="3"/>
  <printOptions horizontalCentered="1"/>
  <pageMargins left="0.39370078740157483" right="0.39370078740157483" top="0.59055118110236227" bottom="0.59055118110236227" header="0" footer="0"/>
  <pageSetup paperSize="9" scale="48" orientation="portrait" r:id="rId1"/>
  <headerFooter alignWithMargins="0"/>
  <rowBreaks count="1" manualBreakCount="1">
    <brk id="70" min="1" max="64" man="1"/>
  </rowBreaks>
  <colBreaks count="4" manualBreakCount="4">
    <brk id="17" max="101" man="1"/>
    <brk id="33" max="101" man="1"/>
    <brk id="49" max="101" man="1"/>
    <brk id="58" max="10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HL114"/>
  <sheetViews>
    <sheetView view="pageBreakPreview" zoomScaleNormal="75" zoomScaleSheetLayoutView="100" workbookViewId="0">
      <pane xSplit="3" ySplit="6" topLeftCell="D7" activePane="bottomRight" state="frozen"/>
      <selection pane="topRight"/>
      <selection pane="bottomLeft"/>
      <selection pane="bottomRight"/>
    </sheetView>
  </sheetViews>
  <sheetFormatPr defaultColWidth="7.875" defaultRowHeight="13.5"/>
  <cols>
    <col min="1" max="1" width="2.5" style="1" customWidth="1"/>
    <col min="2" max="2" width="10.25" style="1" customWidth="1"/>
    <col min="3" max="3" width="16.625" style="1" customWidth="1"/>
    <col min="4" max="8" width="10" style="4" customWidth="1"/>
    <col min="9" max="19" width="10" style="5" customWidth="1"/>
    <col min="20" max="27" width="10.25" style="8" customWidth="1"/>
    <col min="28" max="29" width="5" style="8" customWidth="1"/>
    <col min="30" max="30" width="6.75" style="8" customWidth="1"/>
    <col min="31" max="32" width="5" style="8" customWidth="1"/>
    <col min="33" max="33" width="6.75" style="8" customWidth="1"/>
    <col min="34" max="35" width="5" style="8" customWidth="1"/>
    <col min="36" max="36" width="6.75" style="8" customWidth="1"/>
    <col min="37" max="38" width="5" style="8" customWidth="1"/>
    <col min="39" max="39" width="6.75" style="8" customWidth="1"/>
    <col min="40" max="41" width="5" style="8" customWidth="1"/>
    <col min="42" max="42" width="6.75" style="8" customWidth="1"/>
    <col min="43" max="44" width="5" style="8" customWidth="1"/>
    <col min="45" max="45" width="6.75" style="8" customWidth="1"/>
    <col min="46" max="47" width="5" style="8" customWidth="1"/>
    <col min="48" max="48" width="6.75" style="8" customWidth="1"/>
    <col min="49" max="50" width="5" style="8" customWidth="1"/>
    <col min="51" max="51" width="6.75" style="8" customWidth="1"/>
    <col min="52" max="53" width="5" style="8" customWidth="1"/>
    <col min="54" max="54" width="6.5" style="8" customWidth="1"/>
    <col min="55" max="56" width="5" style="8" customWidth="1"/>
    <col min="57" max="57" width="6.75" style="8" customWidth="1"/>
    <col min="58" max="59" width="5" style="8" customWidth="1"/>
    <col min="60" max="60" width="6.75" style="8" customWidth="1"/>
    <col min="61" max="63" width="7.875" style="8" customWidth="1"/>
    <col min="64" max="16384" width="7.875" style="1"/>
  </cols>
  <sheetData>
    <row r="1" spans="1:220" ht="14.25" customHeight="1">
      <c r="B1" s="2"/>
      <c r="C1" s="2"/>
      <c r="D1" s="3"/>
      <c r="L1" s="6"/>
      <c r="M1" s="7"/>
      <c r="N1" s="7"/>
    </row>
    <row r="2" spans="1:220" ht="21.75" thickBot="1">
      <c r="B2" s="9" t="s">
        <v>145</v>
      </c>
      <c r="C2" s="4"/>
      <c r="G2" s="5"/>
      <c r="H2" s="5"/>
      <c r="I2" s="10"/>
      <c r="J2" s="10"/>
      <c r="K2" s="11"/>
      <c r="BJ2" s="1"/>
      <c r="BK2" s="1"/>
    </row>
    <row r="3" spans="1:220" s="12" customFormat="1" ht="16.899999999999999" customHeight="1">
      <c r="B3" s="469" t="s">
        <v>1</v>
      </c>
      <c r="C3" s="472" t="s">
        <v>2</v>
      </c>
      <c r="D3" s="483" t="s">
        <v>3</v>
      </c>
      <c r="E3" s="484"/>
      <c r="F3" s="484"/>
      <c r="G3" s="484"/>
      <c r="H3" s="485"/>
      <c r="I3" s="485"/>
      <c r="J3" s="485"/>
      <c r="K3" s="485"/>
      <c r="L3" s="475" t="s">
        <v>4</v>
      </c>
      <c r="M3" s="476"/>
      <c r="N3" s="476"/>
      <c r="O3" s="476"/>
      <c r="P3" s="486"/>
      <c r="Q3" s="486"/>
      <c r="R3" s="486"/>
      <c r="S3" s="487"/>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4"/>
      <c r="BJ3" s="14"/>
      <c r="BK3" s="14"/>
    </row>
    <row r="4" spans="1:220" s="12" customFormat="1" ht="16.899999999999999" customHeight="1">
      <c r="B4" s="470"/>
      <c r="C4" s="473"/>
      <c r="D4" s="488" t="s">
        <v>5</v>
      </c>
      <c r="E4" s="488"/>
      <c r="F4" s="488"/>
      <c r="G4" s="488"/>
      <c r="H4" s="488" t="s">
        <v>6</v>
      </c>
      <c r="I4" s="488"/>
      <c r="J4" s="479"/>
      <c r="K4" s="479"/>
      <c r="L4" s="489" t="s">
        <v>7</v>
      </c>
      <c r="M4" s="489"/>
      <c r="N4" s="489"/>
      <c r="O4" s="489"/>
      <c r="P4" s="489" t="s">
        <v>8</v>
      </c>
      <c r="Q4" s="489"/>
      <c r="R4" s="490"/>
      <c r="S4" s="491"/>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4"/>
      <c r="BJ4" s="14"/>
      <c r="BK4" s="14"/>
    </row>
    <row r="5" spans="1:220" s="12" customFormat="1" ht="16.899999999999999" customHeight="1">
      <c r="B5" s="470"/>
      <c r="C5" s="473"/>
      <c r="D5" s="15" t="s">
        <v>9</v>
      </c>
      <c r="E5" s="16" t="s">
        <v>10</v>
      </c>
      <c r="F5" s="17" t="s">
        <v>10</v>
      </c>
      <c r="G5" s="18" t="s">
        <v>11</v>
      </c>
      <c r="H5" s="15" t="s">
        <v>9</v>
      </c>
      <c r="I5" s="16" t="s">
        <v>10</v>
      </c>
      <c r="J5" s="17" t="s">
        <v>10</v>
      </c>
      <c r="K5" s="18" t="s">
        <v>11</v>
      </c>
      <c r="L5" s="15" t="s">
        <v>9</v>
      </c>
      <c r="M5" s="16" t="s">
        <v>10</v>
      </c>
      <c r="N5" s="17" t="s">
        <v>10</v>
      </c>
      <c r="O5" s="18" t="s">
        <v>11</v>
      </c>
      <c r="P5" s="15" t="s">
        <v>9</v>
      </c>
      <c r="Q5" s="16" t="s">
        <v>10</v>
      </c>
      <c r="R5" s="17" t="s">
        <v>10</v>
      </c>
      <c r="S5" s="19" t="s">
        <v>11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14"/>
      <c r="BJ5" s="14"/>
      <c r="BK5" s="14"/>
    </row>
    <row r="6" spans="1:220" s="12" customFormat="1" ht="16.899999999999999" customHeight="1" thickBot="1">
      <c r="B6" s="471"/>
      <c r="C6" s="474"/>
      <c r="D6" s="21" t="s">
        <v>12</v>
      </c>
      <c r="E6" s="22" t="s">
        <v>13</v>
      </c>
      <c r="F6" s="23" t="s">
        <v>14</v>
      </c>
      <c r="G6" s="24"/>
      <c r="H6" s="21" t="s">
        <v>12</v>
      </c>
      <c r="I6" s="22" t="s">
        <v>13</v>
      </c>
      <c r="J6" s="23" t="s">
        <v>14</v>
      </c>
      <c r="K6" s="24"/>
      <c r="L6" s="21" t="s">
        <v>12</v>
      </c>
      <c r="M6" s="22" t="s">
        <v>13</v>
      </c>
      <c r="N6" s="23" t="s">
        <v>14</v>
      </c>
      <c r="O6" s="24"/>
      <c r="P6" s="21" t="s">
        <v>12</v>
      </c>
      <c r="Q6" s="22" t="s">
        <v>13</v>
      </c>
      <c r="R6" s="23" t="s">
        <v>14</v>
      </c>
      <c r="S6" s="25"/>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14"/>
      <c r="BJ6" s="14"/>
      <c r="BK6" s="14"/>
    </row>
    <row r="7" spans="1:220" ht="16.899999999999999" customHeight="1">
      <c r="A7" s="26"/>
      <c r="B7" s="27" t="s">
        <v>15</v>
      </c>
      <c r="C7" s="28" t="s">
        <v>16</v>
      </c>
      <c r="D7" s="29">
        <v>3594.5</v>
      </c>
      <c r="E7" s="30">
        <v>272.10000000000002</v>
      </c>
      <c r="F7" s="30">
        <v>227.6</v>
      </c>
      <c r="G7" s="31">
        <v>4094.2</v>
      </c>
      <c r="H7" s="29">
        <v>0</v>
      </c>
      <c r="I7" s="30">
        <v>173.2</v>
      </c>
      <c r="J7" s="30">
        <v>27.5</v>
      </c>
      <c r="K7" s="31">
        <v>200.7</v>
      </c>
      <c r="L7" s="29">
        <v>0</v>
      </c>
      <c r="M7" s="30">
        <v>0</v>
      </c>
      <c r="N7" s="30">
        <v>0</v>
      </c>
      <c r="O7" s="31">
        <v>0</v>
      </c>
      <c r="P7" s="29">
        <v>0</v>
      </c>
      <c r="Q7" s="30">
        <v>0</v>
      </c>
      <c r="R7" s="30">
        <v>0</v>
      </c>
      <c r="S7" s="32">
        <v>0</v>
      </c>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row>
    <row r="8" spans="1:220" ht="16.899999999999999" customHeight="1">
      <c r="A8" s="26"/>
      <c r="B8" s="459" t="s">
        <v>17</v>
      </c>
      <c r="C8" s="33" t="s">
        <v>18</v>
      </c>
      <c r="D8" s="34">
        <v>3142.6999999999994</v>
      </c>
      <c r="E8" s="35">
        <v>41.8</v>
      </c>
      <c r="F8" s="35">
        <v>37.099999999999994</v>
      </c>
      <c r="G8" s="36">
        <v>3221.5999999999995</v>
      </c>
      <c r="H8" s="34">
        <v>0</v>
      </c>
      <c r="I8" s="35">
        <v>8.1</v>
      </c>
      <c r="J8" s="35">
        <v>0</v>
      </c>
      <c r="K8" s="36">
        <v>8.1</v>
      </c>
      <c r="L8" s="34">
        <v>0</v>
      </c>
      <c r="M8" s="35">
        <v>0</v>
      </c>
      <c r="N8" s="35">
        <v>0</v>
      </c>
      <c r="O8" s="36">
        <v>0</v>
      </c>
      <c r="P8" s="34">
        <v>0</v>
      </c>
      <c r="Q8" s="35">
        <v>0</v>
      </c>
      <c r="R8" s="35">
        <v>0</v>
      </c>
      <c r="S8" s="37">
        <v>0</v>
      </c>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row>
    <row r="9" spans="1:220" ht="16.899999999999999" customHeight="1">
      <c r="A9" s="26"/>
      <c r="B9" s="460"/>
      <c r="C9" s="38" t="s">
        <v>19</v>
      </c>
      <c r="D9" s="39"/>
      <c r="E9" s="40"/>
      <c r="F9" s="40"/>
      <c r="G9" s="41"/>
      <c r="H9" s="39"/>
      <c r="I9" s="40"/>
      <c r="J9" s="40"/>
      <c r="K9" s="41"/>
      <c r="L9" s="39"/>
      <c r="M9" s="40"/>
      <c r="N9" s="40"/>
      <c r="O9" s="41"/>
      <c r="P9" s="39"/>
      <c r="Q9" s="40"/>
      <c r="R9" s="40"/>
      <c r="S9" s="42"/>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row>
    <row r="10" spans="1:220" ht="16.899999999999999" customHeight="1">
      <c r="A10" s="26"/>
      <c r="B10" s="461"/>
      <c r="C10" s="43" t="s">
        <v>20</v>
      </c>
      <c r="D10" s="39"/>
      <c r="E10" s="40"/>
      <c r="F10" s="40"/>
      <c r="G10" s="41"/>
      <c r="H10" s="39"/>
      <c r="I10" s="40"/>
      <c r="J10" s="40"/>
      <c r="K10" s="41"/>
      <c r="L10" s="39"/>
      <c r="M10" s="40"/>
      <c r="N10" s="40"/>
      <c r="O10" s="41"/>
      <c r="P10" s="39"/>
      <c r="Q10" s="40"/>
      <c r="R10" s="40"/>
      <c r="S10" s="42"/>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row>
    <row r="11" spans="1:220" ht="16.899999999999999" customHeight="1">
      <c r="A11" s="26"/>
      <c r="B11" s="44" t="s">
        <v>21</v>
      </c>
      <c r="C11" s="33" t="s">
        <v>22</v>
      </c>
      <c r="D11" s="34">
        <v>757.3</v>
      </c>
      <c r="E11" s="35">
        <v>231.3</v>
      </c>
      <c r="F11" s="35">
        <v>21.8</v>
      </c>
      <c r="G11" s="36">
        <v>1010.4</v>
      </c>
      <c r="H11" s="34">
        <v>0</v>
      </c>
      <c r="I11" s="35">
        <v>162.6</v>
      </c>
      <c r="J11" s="35">
        <v>4.3</v>
      </c>
      <c r="K11" s="36">
        <v>166.9</v>
      </c>
      <c r="L11" s="34">
        <v>0</v>
      </c>
      <c r="M11" s="35">
        <v>0</v>
      </c>
      <c r="N11" s="35">
        <v>0</v>
      </c>
      <c r="O11" s="36">
        <v>0</v>
      </c>
      <c r="P11" s="34">
        <v>0</v>
      </c>
      <c r="Q11" s="35">
        <v>0</v>
      </c>
      <c r="R11" s="35">
        <v>0</v>
      </c>
      <c r="S11" s="37">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row>
    <row r="12" spans="1:220" ht="16.899999999999999" customHeight="1">
      <c r="A12" s="26"/>
      <c r="B12" s="44" t="s">
        <v>23</v>
      </c>
      <c r="C12" s="33" t="s">
        <v>24</v>
      </c>
      <c r="D12" s="34">
        <v>642.29999999999995</v>
      </c>
      <c r="E12" s="35">
        <v>113.3</v>
      </c>
      <c r="F12" s="35">
        <v>62.1</v>
      </c>
      <c r="G12" s="36">
        <v>817.7</v>
      </c>
      <c r="H12" s="34">
        <v>45.8</v>
      </c>
      <c r="I12" s="35">
        <v>22.5</v>
      </c>
      <c r="J12" s="35">
        <v>15.3</v>
      </c>
      <c r="K12" s="36">
        <v>83.6</v>
      </c>
      <c r="L12" s="34">
        <v>0</v>
      </c>
      <c r="M12" s="35">
        <v>0</v>
      </c>
      <c r="N12" s="35">
        <v>0</v>
      </c>
      <c r="O12" s="36">
        <v>0</v>
      </c>
      <c r="P12" s="34">
        <v>0</v>
      </c>
      <c r="Q12" s="35">
        <v>0</v>
      </c>
      <c r="R12" s="35">
        <v>0</v>
      </c>
      <c r="S12" s="37">
        <v>0</v>
      </c>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row>
    <row r="13" spans="1:220" ht="16.899999999999999" customHeight="1">
      <c r="A13" s="26"/>
      <c r="B13" s="459" t="s">
        <v>25</v>
      </c>
      <c r="C13" s="43" t="s">
        <v>26</v>
      </c>
      <c r="D13" s="39">
        <v>593.79999999999995</v>
      </c>
      <c r="E13" s="40">
        <v>17.5</v>
      </c>
      <c r="F13" s="40">
        <v>20.7</v>
      </c>
      <c r="G13" s="41">
        <v>632</v>
      </c>
      <c r="H13" s="39">
        <v>0</v>
      </c>
      <c r="I13" s="40">
        <v>2</v>
      </c>
      <c r="J13" s="40">
        <v>0</v>
      </c>
      <c r="K13" s="41">
        <v>2</v>
      </c>
      <c r="L13" s="39">
        <v>0</v>
      </c>
      <c r="M13" s="40">
        <v>0</v>
      </c>
      <c r="N13" s="40">
        <v>0</v>
      </c>
      <c r="O13" s="41">
        <v>0</v>
      </c>
      <c r="P13" s="39">
        <v>0</v>
      </c>
      <c r="Q13" s="40">
        <v>0</v>
      </c>
      <c r="R13" s="40">
        <v>0</v>
      </c>
      <c r="S13" s="42">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row>
    <row r="14" spans="1:220" ht="16.899999999999999" customHeight="1">
      <c r="A14" s="26"/>
      <c r="B14" s="460"/>
      <c r="C14" s="43" t="s">
        <v>27</v>
      </c>
      <c r="D14" s="39">
        <v>719.2</v>
      </c>
      <c r="E14" s="40">
        <v>27.5</v>
      </c>
      <c r="F14" s="40">
        <v>0</v>
      </c>
      <c r="G14" s="41">
        <v>746.7</v>
      </c>
      <c r="H14" s="39">
        <v>0</v>
      </c>
      <c r="I14" s="40">
        <v>0</v>
      </c>
      <c r="J14" s="40">
        <v>0</v>
      </c>
      <c r="K14" s="41">
        <v>0</v>
      </c>
      <c r="L14" s="39">
        <v>0</v>
      </c>
      <c r="M14" s="40">
        <v>0</v>
      </c>
      <c r="N14" s="40">
        <v>0</v>
      </c>
      <c r="O14" s="41">
        <v>0</v>
      </c>
      <c r="P14" s="39">
        <v>0</v>
      </c>
      <c r="Q14" s="40">
        <v>0</v>
      </c>
      <c r="R14" s="40">
        <v>0</v>
      </c>
      <c r="S14" s="42">
        <v>0</v>
      </c>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row>
    <row r="15" spans="1:220" ht="16.899999999999999" customHeight="1">
      <c r="A15" s="26"/>
      <c r="B15" s="460"/>
      <c r="C15" s="43" t="s">
        <v>28</v>
      </c>
      <c r="D15" s="39">
        <v>439.2</v>
      </c>
      <c r="E15" s="40">
        <v>122.2</v>
      </c>
      <c r="F15" s="40">
        <v>0</v>
      </c>
      <c r="G15" s="41">
        <v>561.4</v>
      </c>
      <c r="H15" s="39">
        <v>0</v>
      </c>
      <c r="I15" s="40">
        <v>64</v>
      </c>
      <c r="J15" s="40">
        <v>0</v>
      </c>
      <c r="K15" s="41">
        <v>64</v>
      </c>
      <c r="L15" s="39">
        <v>0</v>
      </c>
      <c r="M15" s="40">
        <v>0</v>
      </c>
      <c r="N15" s="40">
        <v>0</v>
      </c>
      <c r="O15" s="41">
        <v>0</v>
      </c>
      <c r="P15" s="39">
        <v>0</v>
      </c>
      <c r="Q15" s="40">
        <v>0</v>
      </c>
      <c r="R15" s="40">
        <v>0</v>
      </c>
      <c r="S15" s="42">
        <v>0</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row>
    <row r="16" spans="1:220" ht="16.899999999999999" customHeight="1">
      <c r="A16" s="26"/>
      <c r="B16" s="461"/>
      <c r="C16" s="33" t="s">
        <v>29</v>
      </c>
      <c r="D16" s="34">
        <v>1752.2</v>
      </c>
      <c r="E16" s="35">
        <v>167.2</v>
      </c>
      <c r="F16" s="35">
        <v>20.7</v>
      </c>
      <c r="G16" s="36">
        <v>1940.1</v>
      </c>
      <c r="H16" s="34">
        <v>0</v>
      </c>
      <c r="I16" s="35">
        <v>66</v>
      </c>
      <c r="J16" s="35">
        <v>0</v>
      </c>
      <c r="K16" s="36">
        <v>66</v>
      </c>
      <c r="L16" s="34">
        <v>0</v>
      </c>
      <c r="M16" s="35">
        <v>0</v>
      </c>
      <c r="N16" s="35">
        <v>0</v>
      </c>
      <c r="O16" s="36">
        <v>0</v>
      </c>
      <c r="P16" s="34">
        <v>0</v>
      </c>
      <c r="Q16" s="35">
        <v>0</v>
      </c>
      <c r="R16" s="35">
        <v>0</v>
      </c>
      <c r="S16" s="37">
        <v>0</v>
      </c>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row>
    <row r="17" spans="1:220" ht="16.899999999999999" customHeight="1">
      <c r="A17" s="26"/>
      <c r="B17" s="459" t="s">
        <v>30</v>
      </c>
      <c r="C17" s="43" t="s">
        <v>31</v>
      </c>
      <c r="D17" s="39">
        <v>1164.5</v>
      </c>
      <c r="E17" s="40">
        <v>71.8</v>
      </c>
      <c r="F17" s="40">
        <v>117.4</v>
      </c>
      <c r="G17" s="41">
        <v>1353.7</v>
      </c>
      <c r="H17" s="39">
        <v>0</v>
      </c>
      <c r="I17" s="40">
        <v>15</v>
      </c>
      <c r="J17" s="40">
        <v>7.9</v>
      </c>
      <c r="K17" s="41">
        <v>22.9</v>
      </c>
      <c r="L17" s="39">
        <v>0</v>
      </c>
      <c r="M17" s="40">
        <v>0</v>
      </c>
      <c r="N17" s="40">
        <v>0</v>
      </c>
      <c r="O17" s="41">
        <v>0</v>
      </c>
      <c r="P17" s="39">
        <v>0</v>
      </c>
      <c r="Q17" s="40">
        <v>0</v>
      </c>
      <c r="R17" s="40">
        <v>0</v>
      </c>
      <c r="S17" s="42">
        <v>0</v>
      </c>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row>
    <row r="18" spans="1:220" ht="16.899999999999999" customHeight="1">
      <c r="A18" s="26"/>
      <c r="B18" s="460"/>
      <c r="C18" s="43" t="s">
        <v>32</v>
      </c>
      <c r="D18" s="45">
        <v>410.6</v>
      </c>
      <c r="E18" s="46">
        <v>14.2</v>
      </c>
      <c r="F18" s="46">
        <v>78.900000000000006</v>
      </c>
      <c r="G18" s="47">
        <v>503.7</v>
      </c>
      <c r="H18" s="45">
        <v>0</v>
      </c>
      <c r="I18" s="46">
        <v>0</v>
      </c>
      <c r="J18" s="46">
        <v>0</v>
      </c>
      <c r="K18" s="47">
        <v>0</v>
      </c>
      <c r="L18" s="45">
        <v>0</v>
      </c>
      <c r="M18" s="46">
        <v>0</v>
      </c>
      <c r="N18" s="46">
        <v>0</v>
      </c>
      <c r="O18" s="47">
        <v>0</v>
      </c>
      <c r="P18" s="45">
        <v>0</v>
      </c>
      <c r="Q18" s="46">
        <v>0</v>
      </c>
      <c r="R18" s="46">
        <v>0</v>
      </c>
      <c r="S18" s="48">
        <v>0</v>
      </c>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row>
    <row r="19" spans="1:220" ht="16.899999999999999" customHeight="1">
      <c r="A19" s="26"/>
      <c r="B19" s="460"/>
      <c r="C19" s="43" t="s">
        <v>33</v>
      </c>
      <c r="D19" s="39">
        <v>130.4</v>
      </c>
      <c r="E19" s="40">
        <v>2.4</v>
      </c>
      <c r="F19" s="40">
        <v>44.9</v>
      </c>
      <c r="G19" s="41">
        <v>177.7</v>
      </c>
      <c r="H19" s="39">
        <v>0</v>
      </c>
      <c r="I19" s="40">
        <v>2.2999999999999998</v>
      </c>
      <c r="J19" s="40">
        <v>0</v>
      </c>
      <c r="K19" s="41">
        <v>2.2999999999999998</v>
      </c>
      <c r="L19" s="39">
        <v>0</v>
      </c>
      <c r="M19" s="40">
        <v>0</v>
      </c>
      <c r="N19" s="40">
        <v>0</v>
      </c>
      <c r="O19" s="41">
        <v>0</v>
      </c>
      <c r="P19" s="39">
        <v>0</v>
      </c>
      <c r="Q19" s="40">
        <v>0</v>
      </c>
      <c r="R19" s="40">
        <v>0</v>
      </c>
      <c r="S19" s="42">
        <v>0</v>
      </c>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row>
    <row r="20" spans="1:220" ht="16.899999999999999" customHeight="1">
      <c r="A20" s="26"/>
      <c r="B20" s="461"/>
      <c r="C20" s="33" t="s">
        <v>34</v>
      </c>
      <c r="D20" s="34">
        <v>1705.5</v>
      </c>
      <c r="E20" s="35">
        <v>88.4</v>
      </c>
      <c r="F20" s="35">
        <v>241.20000000000002</v>
      </c>
      <c r="G20" s="36">
        <v>2035.1000000000001</v>
      </c>
      <c r="H20" s="34">
        <v>0</v>
      </c>
      <c r="I20" s="35">
        <v>17.3</v>
      </c>
      <c r="J20" s="35">
        <v>7.9</v>
      </c>
      <c r="K20" s="36">
        <v>25.2</v>
      </c>
      <c r="L20" s="34">
        <v>0</v>
      </c>
      <c r="M20" s="35">
        <v>0</v>
      </c>
      <c r="N20" s="35">
        <v>0</v>
      </c>
      <c r="O20" s="36">
        <v>0</v>
      </c>
      <c r="P20" s="34">
        <v>0</v>
      </c>
      <c r="Q20" s="35">
        <v>0</v>
      </c>
      <c r="R20" s="35">
        <v>0</v>
      </c>
      <c r="S20" s="37">
        <v>0</v>
      </c>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row>
    <row r="21" spans="1:220" ht="16.899999999999999" customHeight="1">
      <c r="A21" s="26"/>
      <c r="B21" s="44" t="s">
        <v>35</v>
      </c>
      <c r="C21" s="33" t="s">
        <v>36</v>
      </c>
      <c r="D21" s="34">
        <v>309.10000000000002</v>
      </c>
      <c r="E21" s="35">
        <v>0</v>
      </c>
      <c r="F21" s="35">
        <v>4.8</v>
      </c>
      <c r="G21" s="36">
        <v>313.89999999999998</v>
      </c>
      <c r="H21" s="34">
        <v>0</v>
      </c>
      <c r="I21" s="35">
        <v>0</v>
      </c>
      <c r="J21" s="35">
        <v>0</v>
      </c>
      <c r="K21" s="36">
        <v>0</v>
      </c>
      <c r="L21" s="34">
        <v>0</v>
      </c>
      <c r="M21" s="35">
        <v>0</v>
      </c>
      <c r="N21" s="35">
        <v>0</v>
      </c>
      <c r="O21" s="36">
        <v>0</v>
      </c>
      <c r="P21" s="34">
        <v>0</v>
      </c>
      <c r="Q21" s="35">
        <v>0</v>
      </c>
      <c r="R21" s="35">
        <v>0</v>
      </c>
      <c r="S21" s="37">
        <v>0</v>
      </c>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row>
    <row r="22" spans="1:220" ht="16.899999999999999" customHeight="1">
      <c r="A22" s="26"/>
      <c r="B22" s="44" t="s">
        <v>37</v>
      </c>
      <c r="C22" s="33" t="s">
        <v>38</v>
      </c>
      <c r="D22" s="34">
        <v>1230.8</v>
      </c>
      <c r="E22" s="35">
        <v>16.8</v>
      </c>
      <c r="F22" s="35">
        <v>10.199999999999999</v>
      </c>
      <c r="G22" s="36">
        <v>1257.8</v>
      </c>
      <c r="H22" s="34">
        <v>0</v>
      </c>
      <c r="I22" s="35">
        <v>0</v>
      </c>
      <c r="J22" s="35">
        <v>0</v>
      </c>
      <c r="K22" s="36">
        <v>0</v>
      </c>
      <c r="L22" s="34">
        <v>0</v>
      </c>
      <c r="M22" s="35">
        <v>0</v>
      </c>
      <c r="N22" s="35">
        <v>0</v>
      </c>
      <c r="O22" s="36">
        <v>0</v>
      </c>
      <c r="P22" s="34">
        <v>0</v>
      </c>
      <c r="Q22" s="35">
        <v>0</v>
      </c>
      <c r="R22" s="35">
        <v>0</v>
      </c>
      <c r="S22" s="37">
        <v>0</v>
      </c>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row>
    <row r="23" spans="1:220" ht="16.899999999999999" customHeight="1">
      <c r="A23" s="26"/>
      <c r="B23" s="44" t="s">
        <v>39</v>
      </c>
      <c r="C23" s="33" t="s">
        <v>40</v>
      </c>
      <c r="D23" s="34">
        <v>143.1</v>
      </c>
      <c r="E23" s="35">
        <v>23.2</v>
      </c>
      <c r="F23" s="35">
        <v>9.4</v>
      </c>
      <c r="G23" s="36">
        <v>175.7</v>
      </c>
      <c r="H23" s="34">
        <v>0</v>
      </c>
      <c r="I23" s="35">
        <v>32.799999999999997</v>
      </c>
      <c r="J23" s="35">
        <v>0</v>
      </c>
      <c r="K23" s="36">
        <v>32.799999999999997</v>
      </c>
      <c r="L23" s="34">
        <v>0</v>
      </c>
      <c r="M23" s="35">
        <v>0</v>
      </c>
      <c r="N23" s="35">
        <v>0</v>
      </c>
      <c r="O23" s="36">
        <v>0</v>
      </c>
      <c r="P23" s="34">
        <v>0</v>
      </c>
      <c r="Q23" s="35">
        <v>0</v>
      </c>
      <c r="R23" s="35">
        <v>0</v>
      </c>
      <c r="S23" s="37">
        <v>0</v>
      </c>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row>
    <row r="24" spans="1:220" ht="16.899999999999999" customHeight="1">
      <c r="A24" s="26"/>
      <c r="B24" s="44" t="s">
        <v>41</v>
      </c>
      <c r="C24" s="33" t="s">
        <v>42</v>
      </c>
      <c r="D24" s="34">
        <v>60.4</v>
      </c>
      <c r="E24" s="35">
        <v>60.3</v>
      </c>
      <c r="F24" s="35">
        <v>0</v>
      </c>
      <c r="G24" s="36">
        <v>120.7</v>
      </c>
      <c r="H24" s="34">
        <v>0</v>
      </c>
      <c r="I24" s="35">
        <v>0</v>
      </c>
      <c r="J24" s="35">
        <v>0</v>
      </c>
      <c r="K24" s="36">
        <v>0</v>
      </c>
      <c r="L24" s="34">
        <v>0</v>
      </c>
      <c r="M24" s="35">
        <v>0</v>
      </c>
      <c r="N24" s="35">
        <v>0</v>
      </c>
      <c r="O24" s="36">
        <v>0</v>
      </c>
      <c r="P24" s="34">
        <v>0</v>
      </c>
      <c r="Q24" s="35">
        <v>0</v>
      </c>
      <c r="R24" s="35">
        <v>0</v>
      </c>
      <c r="S24" s="37">
        <v>0</v>
      </c>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row>
    <row r="25" spans="1:220" ht="16.899999999999999" customHeight="1">
      <c r="A25" s="26"/>
      <c r="B25" s="44" t="s">
        <v>43</v>
      </c>
      <c r="C25" s="33" t="s">
        <v>44</v>
      </c>
      <c r="D25" s="34">
        <v>232.1</v>
      </c>
      <c r="E25" s="35">
        <v>31.2</v>
      </c>
      <c r="F25" s="35">
        <v>15.5</v>
      </c>
      <c r="G25" s="36">
        <v>278.8</v>
      </c>
      <c r="H25" s="34">
        <v>0</v>
      </c>
      <c r="I25" s="35">
        <v>54.1</v>
      </c>
      <c r="J25" s="35">
        <v>0</v>
      </c>
      <c r="K25" s="36">
        <v>54.1</v>
      </c>
      <c r="L25" s="34">
        <v>0</v>
      </c>
      <c r="M25" s="35">
        <v>0</v>
      </c>
      <c r="N25" s="35">
        <v>0</v>
      </c>
      <c r="O25" s="36">
        <v>0</v>
      </c>
      <c r="P25" s="34">
        <v>0</v>
      </c>
      <c r="Q25" s="35">
        <v>0</v>
      </c>
      <c r="R25" s="35">
        <v>0</v>
      </c>
      <c r="S25" s="37">
        <v>0</v>
      </c>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row>
    <row r="26" spans="1:220" ht="16.899999999999999" customHeight="1">
      <c r="A26" s="26"/>
      <c r="B26" s="44" t="s">
        <v>45</v>
      </c>
      <c r="C26" s="33" t="s">
        <v>46</v>
      </c>
      <c r="D26" s="34">
        <v>239</v>
      </c>
      <c r="E26" s="35">
        <v>14.8</v>
      </c>
      <c r="F26" s="35">
        <v>30.9</v>
      </c>
      <c r="G26" s="36">
        <v>284.7</v>
      </c>
      <c r="H26" s="34">
        <v>0</v>
      </c>
      <c r="I26" s="35">
        <v>11.2</v>
      </c>
      <c r="J26" s="35">
        <v>16.899999999999999</v>
      </c>
      <c r="K26" s="36">
        <v>28.1</v>
      </c>
      <c r="L26" s="34">
        <v>0</v>
      </c>
      <c r="M26" s="35">
        <v>0</v>
      </c>
      <c r="N26" s="35">
        <v>0</v>
      </c>
      <c r="O26" s="36">
        <v>0</v>
      </c>
      <c r="P26" s="34">
        <v>0</v>
      </c>
      <c r="Q26" s="35">
        <v>0</v>
      </c>
      <c r="R26" s="35">
        <v>0</v>
      </c>
      <c r="S26" s="37">
        <v>0</v>
      </c>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row>
    <row r="27" spans="1:220" ht="16.899999999999999" customHeight="1">
      <c r="A27" s="26"/>
      <c r="B27" s="459" t="s">
        <v>47</v>
      </c>
      <c r="C27" s="43" t="s">
        <v>48</v>
      </c>
      <c r="D27" s="39">
        <v>264.10000000000002</v>
      </c>
      <c r="E27" s="40">
        <v>16.399999999999999</v>
      </c>
      <c r="F27" s="40">
        <v>5.0999999999999996</v>
      </c>
      <c r="G27" s="41">
        <v>285.60000000000002</v>
      </c>
      <c r="H27" s="39">
        <v>0</v>
      </c>
      <c r="I27" s="40">
        <v>33.799999999999997</v>
      </c>
      <c r="J27" s="40">
        <v>2.1</v>
      </c>
      <c r="K27" s="41">
        <v>35.9</v>
      </c>
      <c r="L27" s="39">
        <v>0</v>
      </c>
      <c r="M27" s="40">
        <v>0</v>
      </c>
      <c r="N27" s="40">
        <v>0</v>
      </c>
      <c r="O27" s="41">
        <v>0</v>
      </c>
      <c r="P27" s="39">
        <v>0</v>
      </c>
      <c r="Q27" s="40">
        <v>0</v>
      </c>
      <c r="R27" s="40">
        <v>0</v>
      </c>
      <c r="S27" s="42">
        <v>0</v>
      </c>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row>
    <row r="28" spans="1:220" ht="16.899999999999999" customHeight="1">
      <c r="A28" s="26"/>
      <c r="B28" s="460"/>
      <c r="C28" s="43" t="s">
        <v>49</v>
      </c>
      <c r="D28" s="39">
        <v>237.6</v>
      </c>
      <c r="E28" s="40">
        <v>31.1</v>
      </c>
      <c r="F28" s="40">
        <v>1.6</v>
      </c>
      <c r="G28" s="41">
        <v>270.3</v>
      </c>
      <c r="H28" s="39">
        <v>0</v>
      </c>
      <c r="I28" s="40">
        <v>4.3</v>
      </c>
      <c r="J28" s="40">
        <v>0</v>
      </c>
      <c r="K28" s="41">
        <v>4.3</v>
      </c>
      <c r="L28" s="39">
        <v>0</v>
      </c>
      <c r="M28" s="40">
        <v>0</v>
      </c>
      <c r="N28" s="40">
        <v>0</v>
      </c>
      <c r="O28" s="41">
        <v>0</v>
      </c>
      <c r="P28" s="39">
        <v>0</v>
      </c>
      <c r="Q28" s="40">
        <v>0</v>
      </c>
      <c r="R28" s="40">
        <v>0</v>
      </c>
      <c r="S28" s="42">
        <v>0</v>
      </c>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row>
    <row r="29" spans="1:220" ht="16.899999999999999" customHeight="1">
      <c r="A29" s="26"/>
      <c r="B29" s="460"/>
      <c r="C29" s="43" t="s">
        <v>50</v>
      </c>
      <c r="D29" s="39">
        <v>71.599999999999994</v>
      </c>
      <c r="E29" s="40">
        <v>30.1</v>
      </c>
      <c r="F29" s="40">
        <v>1.7</v>
      </c>
      <c r="G29" s="41">
        <v>103.4</v>
      </c>
      <c r="H29" s="39">
        <v>0</v>
      </c>
      <c r="I29" s="40">
        <v>46.6</v>
      </c>
      <c r="J29" s="40">
        <v>11</v>
      </c>
      <c r="K29" s="41">
        <v>57.6</v>
      </c>
      <c r="L29" s="39">
        <v>0</v>
      </c>
      <c r="M29" s="40">
        <v>0</v>
      </c>
      <c r="N29" s="40">
        <v>0</v>
      </c>
      <c r="O29" s="41">
        <v>0</v>
      </c>
      <c r="P29" s="39">
        <v>0</v>
      </c>
      <c r="Q29" s="40">
        <v>0</v>
      </c>
      <c r="R29" s="40">
        <v>0</v>
      </c>
      <c r="S29" s="42">
        <v>0</v>
      </c>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row>
    <row r="30" spans="1:220" ht="16.899999999999999" customHeight="1">
      <c r="A30" s="49"/>
      <c r="B30" s="461"/>
      <c r="C30" s="50" t="s">
        <v>34</v>
      </c>
      <c r="D30" s="34">
        <v>573.30000000000007</v>
      </c>
      <c r="E30" s="35">
        <v>77.599999999999994</v>
      </c>
      <c r="F30" s="35">
        <v>8.3999999999999986</v>
      </c>
      <c r="G30" s="36">
        <v>659.30000000000007</v>
      </c>
      <c r="H30" s="34">
        <v>0</v>
      </c>
      <c r="I30" s="35">
        <v>84.699999999999989</v>
      </c>
      <c r="J30" s="35">
        <v>13.1</v>
      </c>
      <c r="K30" s="36">
        <v>97.8</v>
      </c>
      <c r="L30" s="34">
        <v>0</v>
      </c>
      <c r="M30" s="35">
        <v>0</v>
      </c>
      <c r="N30" s="35">
        <v>0</v>
      </c>
      <c r="O30" s="36">
        <v>0</v>
      </c>
      <c r="P30" s="34">
        <v>0</v>
      </c>
      <c r="Q30" s="35">
        <v>0</v>
      </c>
      <c r="R30" s="35">
        <v>0</v>
      </c>
      <c r="S30" s="37">
        <v>0</v>
      </c>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row>
    <row r="31" spans="1:220" ht="16.899999999999999" customHeight="1" thickBot="1">
      <c r="A31" s="26"/>
      <c r="B31" s="457" t="s">
        <v>51</v>
      </c>
      <c r="C31" s="458"/>
      <c r="D31" s="51">
        <v>14382.3</v>
      </c>
      <c r="E31" s="52">
        <v>1137.9999999999998</v>
      </c>
      <c r="F31" s="52">
        <v>689.7</v>
      </c>
      <c r="G31" s="53">
        <v>16210</v>
      </c>
      <c r="H31" s="51">
        <v>45.8</v>
      </c>
      <c r="I31" s="52">
        <v>632.49999999999989</v>
      </c>
      <c r="J31" s="52">
        <v>85</v>
      </c>
      <c r="K31" s="53">
        <v>763.30000000000007</v>
      </c>
      <c r="L31" s="51">
        <v>0</v>
      </c>
      <c r="M31" s="52">
        <v>0</v>
      </c>
      <c r="N31" s="52">
        <v>0</v>
      </c>
      <c r="O31" s="53">
        <v>0</v>
      </c>
      <c r="P31" s="51">
        <v>0</v>
      </c>
      <c r="Q31" s="52">
        <v>0</v>
      </c>
      <c r="R31" s="52">
        <v>0</v>
      </c>
      <c r="S31" s="54">
        <v>0</v>
      </c>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row>
    <row r="32" spans="1:220" ht="16.899999999999999" customHeight="1">
      <c r="A32" s="26"/>
      <c r="B32" s="462" t="s">
        <v>52</v>
      </c>
      <c r="C32" s="43" t="s">
        <v>53</v>
      </c>
      <c r="D32" s="45">
        <v>540.5</v>
      </c>
      <c r="E32" s="46">
        <v>65.900000000000006</v>
      </c>
      <c r="F32" s="46">
        <v>127.9</v>
      </c>
      <c r="G32" s="47">
        <v>734.3</v>
      </c>
      <c r="H32" s="45">
        <v>0</v>
      </c>
      <c r="I32" s="46">
        <v>120.9</v>
      </c>
      <c r="J32" s="46">
        <v>19.5</v>
      </c>
      <c r="K32" s="47">
        <v>140.4</v>
      </c>
      <c r="L32" s="45">
        <v>0</v>
      </c>
      <c r="M32" s="46">
        <v>0</v>
      </c>
      <c r="N32" s="46">
        <v>0</v>
      </c>
      <c r="O32" s="47">
        <v>0</v>
      </c>
      <c r="P32" s="45">
        <v>0</v>
      </c>
      <c r="Q32" s="46">
        <v>0</v>
      </c>
      <c r="R32" s="46">
        <v>0</v>
      </c>
      <c r="S32" s="48">
        <v>0</v>
      </c>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row>
    <row r="33" spans="1:220" ht="16.899999999999999" customHeight="1">
      <c r="A33" s="26"/>
      <c r="B33" s="460"/>
      <c r="C33" s="43" t="s">
        <v>54</v>
      </c>
      <c r="D33" s="39">
        <v>89.5</v>
      </c>
      <c r="E33" s="40">
        <v>63.7</v>
      </c>
      <c r="F33" s="40">
        <v>23</v>
      </c>
      <c r="G33" s="41">
        <v>176.2</v>
      </c>
      <c r="H33" s="39">
        <v>0</v>
      </c>
      <c r="I33" s="40">
        <v>258.10000000000002</v>
      </c>
      <c r="J33" s="40">
        <v>3.3</v>
      </c>
      <c r="K33" s="41">
        <v>261.39999999999998</v>
      </c>
      <c r="L33" s="39">
        <v>0</v>
      </c>
      <c r="M33" s="40">
        <v>0</v>
      </c>
      <c r="N33" s="40">
        <v>0</v>
      </c>
      <c r="O33" s="41">
        <v>0</v>
      </c>
      <c r="P33" s="39">
        <v>0</v>
      </c>
      <c r="Q33" s="40">
        <v>0</v>
      </c>
      <c r="R33" s="40">
        <v>0</v>
      </c>
      <c r="S33" s="42">
        <v>0</v>
      </c>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row>
    <row r="34" spans="1:220" ht="16.899999999999999" customHeight="1">
      <c r="A34" s="26"/>
      <c r="B34" s="460"/>
      <c r="C34" s="43" t="s">
        <v>55</v>
      </c>
      <c r="D34" s="39">
        <v>52.2</v>
      </c>
      <c r="E34" s="40">
        <v>55.2</v>
      </c>
      <c r="F34" s="40">
        <v>0</v>
      </c>
      <c r="G34" s="41">
        <v>107.4</v>
      </c>
      <c r="H34" s="39">
        <v>0</v>
      </c>
      <c r="I34" s="40">
        <v>23.1</v>
      </c>
      <c r="J34" s="40">
        <v>0</v>
      </c>
      <c r="K34" s="41">
        <v>23.1</v>
      </c>
      <c r="L34" s="39">
        <v>0</v>
      </c>
      <c r="M34" s="40">
        <v>0</v>
      </c>
      <c r="N34" s="40">
        <v>0</v>
      </c>
      <c r="O34" s="41">
        <v>0</v>
      </c>
      <c r="P34" s="39">
        <v>0</v>
      </c>
      <c r="Q34" s="40">
        <v>0</v>
      </c>
      <c r="R34" s="40">
        <v>0</v>
      </c>
      <c r="S34" s="42">
        <v>0</v>
      </c>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row>
    <row r="35" spans="1:220" ht="16.899999999999999" customHeight="1">
      <c r="A35" s="26"/>
      <c r="B35" s="461"/>
      <c r="C35" s="33" t="s">
        <v>34</v>
      </c>
      <c r="D35" s="34">
        <v>682.2</v>
      </c>
      <c r="E35" s="35">
        <v>184.8</v>
      </c>
      <c r="F35" s="35">
        <v>150.9</v>
      </c>
      <c r="G35" s="36">
        <v>1017.9</v>
      </c>
      <c r="H35" s="34">
        <v>0</v>
      </c>
      <c r="I35" s="35">
        <v>402.1</v>
      </c>
      <c r="J35" s="35">
        <v>22.8</v>
      </c>
      <c r="K35" s="36">
        <v>424.9</v>
      </c>
      <c r="L35" s="34">
        <v>0</v>
      </c>
      <c r="M35" s="35">
        <v>0</v>
      </c>
      <c r="N35" s="35">
        <v>0</v>
      </c>
      <c r="O35" s="36">
        <v>0</v>
      </c>
      <c r="P35" s="34">
        <v>0</v>
      </c>
      <c r="Q35" s="35">
        <v>0</v>
      </c>
      <c r="R35" s="35">
        <v>0</v>
      </c>
      <c r="S35" s="37">
        <v>0</v>
      </c>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row>
    <row r="36" spans="1:220" ht="16.899999999999999" customHeight="1">
      <c r="A36" s="26"/>
      <c r="B36" s="55" t="s">
        <v>56</v>
      </c>
      <c r="C36" s="28" t="s">
        <v>57</v>
      </c>
      <c r="D36" s="34">
        <v>367.8</v>
      </c>
      <c r="E36" s="35">
        <v>37.5</v>
      </c>
      <c r="F36" s="35">
        <v>69.099999999999994</v>
      </c>
      <c r="G36" s="36">
        <v>474.4</v>
      </c>
      <c r="H36" s="34">
        <v>0</v>
      </c>
      <c r="I36" s="35">
        <v>31.9</v>
      </c>
      <c r="J36" s="35">
        <v>41.5</v>
      </c>
      <c r="K36" s="36">
        <v>73.400000000000006</v>
      </c>
      <c r="L36" s="34">
        <v>0</v>
      </c>
      <c r="M36" s="35">
        <v>0</v>
      </c>
      <c r="N36" s="35">
        <v>0</v>
      </c>
      <c r="O36" s="36">
        <v>0</v>
      </c>
      <c r="P36" s="34">
        <v>0</v>
      </c>
      <c r="Q36" s="35">
        <v>0</v>
      </c>
      <c r="R36" s="35">
        <v>0</v>
      </c>
      <c r="S36" s="37">
        <v>0</v>
      </c>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row>
    <row r="37" spans="1:220" ht="16.899999999999999" customHeight="1">
      <c r="A37" s="99"/>
      <c r="B37" s="44" t="s">
        <v>58</v>
      </c>
      <c r="C37" s="33" t="s">
        <v>59</v>
      </c>
      <c r="D37" s="34">
        <v>595.79999999999995</v>
      </c>
      <c r="E37" s="35">
        <v>12</v>
      </c>
      <c r="F37" s="35">
        <v>0</v>
      </c>
      <c r="G37" s="36">
        <v>607.79999999999995</v>
      </c>
      <c r="H37" s="34">
        <v>0</v>
      </c>
      <c r="I37" s="35">
        <v>666.4</v>
      </c>
      <c r="J37" s="35">
        <v>0</v>
      </c>
      <c r="K37" s="36">
        <v>666.4</v>
      </c>
      <c r="L37" s="34">
        <v>0</v>
      </c>
      <c r="M37" s="35">
        <v>0</v>
      </c>
      <c r="N37" s="35">
        <v>0</v>
      </c>
      <c r="O37" s="36">
        <v>0</v>
      </c>
      <c r="P37" s="34">
        <v>0</v>
      </c>
      <c r="Q37" s="35">
        <v>0</v>
      </c>
      <c r="R37" s="35">
        <v>0</v>
      </c>
      <c r="S37" s="37">
        <v>0</v>
      </c>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row>
    <row r="38" spans="1:220" ht="16.899999999999999" customHeight="1">
      <c r="A38" s="26"/>
      <c r="B38" s="100" t="s">
        <v>60</v>
      </c>
      <c r="C38" s="56" t="s">
        <v>61</v>
      </c>
      <c r="D38" s="34">
        <v>758.20000000000016</v>
      </c>
      <c r="E38" s="35">
        <v>16.7</v>
      </c>
      <c r="F38" s="35">
        <v>123.3</v>
      </c>
      <c r="G38" s="36">
        <v>898.20000000000016</v>
      </c>
      <c r="H38" s="34">
        <v>0</v>
      </c>
      <c r="I38" s="35">
        <v>78.900000000000006</v>
      </c>
      <c r="J38" s="35">
        <v>40.599999999999987</v>
      </c>
      <c r="K38" s="36">
        <v>119.5</v>
      </c>
      <c r="L38" s="34">
        <v>0</v>
      </c>
      <c r="M38" s="35">
        <v>0</v>
      </c>
      <c r="N38" s="35">
        <v>0</v>
      </c>
      <c r="O38" s="36">
        <v>0</v>
      </c>
      <c r="P38" s="34">
        <v>0</v>
      </c>
      <c r="Q38" s="35">
        <v>0</v>
      </c>
      <c r="R38" s="35">
        <v>0</v>
      </c>
      <c r="S38" s="37">
        <v>0</v>
      </c>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row>
    <row r="39" spans="1:220" ht="16.899999999999999" customHeight="1">
      <c r="A39" s="26"/>
      <c r="B39" s="44" t="s">
        <v>62</v>
      </c>
      <c r="C39" s="56" t="s">
        <v>63</v>
      </c>
      <c r="D39" s="34">
        <v>0</v>
      </c>
      <c r="E39" s="35">
        <v>0</v>
      </c>
      <c r="F39" s="35">
        <v>0</v>
      </c>
      <c r="G39" s="36">
        <v>0</v>
      </c>
      <c r="H39" s="34">
        <v>0</v>
      </c>
      <c r="I39" s="35">
        <v>0</v>
      </c>
      <c r="J39" s="35">
        <v>0</v>
      </c>
      <c r="K39" s="36">
        <v>0</v>
      </c>
      <c r="L39" s="34">
        <v>0</v>
      </c>
      <c r="M39" s="35">
        <v>0</v>
      </c>
      <c r="N39" s="35">
        <v>0</v>
      </c>
      <c r="O39" s="36">
        <v>0</v>
      </c>
      <c r="P39" s="34">
        <v>0</v>
      </c>
      <c r="Q39" s="35">
        <v>20</v>
      </c>
      <c r="R39" s="35">
        <v>0</v>
      </c>
      <c r="S39" s="37">
        <v>20</v>
      </c>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row>
    <row r="40" spans="1:220" ht="16.899999999999999" customHeight="1">
      <c r="A40" s="26"/>
      <c r="B40" s="466" t="s">
        <v>64</v>
      </c>
      <c r="C40" s="43" t="s">
        <v>65</v>
      </c>
      <c r="D40" s="39">
        <v>671.4</v>
      </c>
      <c r="E40" s="40">
        <v>22</v>
      </c>
      <c r="F40" s="40">
        <v>34.299999999999997</v>
      </c>
      <c r="G40" s="41">
        <v>727.7</v>
      </c>
      <c r="H40" s="39">
        <v>0</v>
      </c>
      <c r="I40" s="40">
        <v>397</v>
      </c>
      <c r="J40" s="40">
        <v>4.5</v>
      </c>
      <c r="K40" s="41">
        <v>401.5</v>
      </c>
      <c r="L40" s="39">
        <v>0</v>
      </c>
      <c r="M40" s="40">
        <v>0</v>
      </c>
      <c r="N40" s="40">
        <v>0</v>
      </c>
      <c r="O40" s="41">
        <v>0</v>
      </c>
      <c r="P40" s="39">
        <v>0</v>
      </c>
      <c r="Q40" s="40">
        <v>0</v>
      </c>
      <c r="R40" s="40">
        <v>0</v>
      </c>
      <c r="S40" s="42">
        <v>0</v>
      </c>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row>
    <row r="41" spans="1:220" ht="16.899999999999999" customHeight="1">
      <c r="A41" s="26"/>
      <c r="B41" s="467"/>
      <c r="C41" s="43" t="s">
        <v>66</v>
      </c>
      <c r="D41" s="39">
        <v>140.69999999999999</v>
      </c>
      <c r="E41" s="40">
        <v>0</v>
      </c>
      <c r="F41" s="40">
        <v>0</v>
      </c>
      <c r="G41" s="41">
        <v>140.69999999999999</v>
      </c>
      <c r="H41" s="39">
        <v>0</v>
      </c>
      <c r="I41" s="40">
        <v>0</v>
      </c>
      <c r="J41" s="40">
        <v>0</v>
      </c>
      <c r="K41" s="41">
        <v>0</v>
      </c>
      <c r="L41" s="39">
        <v>0</v>
      </c>
      <c r="M41" s="40">
        <v>0</v>
      </c>
      <c r="N41" s="40">
        <v>0</v>
      </c>
      <c r="O41" s="41">
        <v>0</v>
      </c>
      <c r="P41" s="39">
        <v>0</v>
      </c>
      <c r="Q41" s="40">
        <v>0</v>
      </c>
      <c r="R41" s="40">
        <v>0</v>
      </c>
      <c r="S41" s="42">
        <v>0</v>
      </c>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row>
    <row r="42" spans="1:220" ht="16.899999999999999" customHeight="1">
      <c r="A42" s="26"/>
      <c r="B42" s="467"/>
      <c r="C42" s="43" t="s">
        <v>67</v>
      </c>
      <c r="D42" s="39">
        <v>164.3</v>
      </c>
      <c r="E42" s="40">
        <v>27.2</v>
      </c>
      <c r="F42" s="40">
        <v>0</v>
      </c>
      <c r="G42" s="41">
        <v>191.5</v>
      </c>
      <c r="H42" s="39">
        <v>0</v>
      </c>
      <c r="I42" s="40">
        <v>29</v>
      </c>
      <c r="J42" s="40">
        <v>5.4</v>
      </c>
      <c r="K42" s="41">
        <v>34.4</v>
      </c>
      <c r="L42" s="39">
        <v>0</v>
      </c>
      <c r="M42" s="40">
        <v>0</v>
      </c>
      <c r="N42" s="40">
        <v>0</v>
      </c>
      <c r="O42" s="41">
        <v>0</v>
      </c>
      <c r="P42" s="39">
        <v>0</v>
      </c>
      <c r="Q42" s="40">
        <v>0</v>
      </c>
      <c r="R42" s="40">
        <v>0</v>
      </c>
      <c r="S42" s="42">
        <v>0</v>
      </c>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row>
    <row r="43" spans="1:220" ht="16.899999999999999" customHeight="1">
      <c r="A43" s="26"/>
      <c r="B43" s="467"/>
      <c r="C43" s="43" t="s">
        <v>68</v>
      </c>
      <c r="D43" s="39">
        <v>106.9</v>
      </c>
      <c r="E43" s="40">
        <v>5.8</v>
      </c>
      <c r="F43" s="40">
        <v>0</v>
      </c>
      <c r="G43" s="41">
        <v>112.7</v>
      </c>
      <c r="H43" s="39">
        <v>0</v>
      </c>
      <c r="I43" s="40">
        <v>8.4</v>
      </c>
      <c r="J43" s="40">
        <v>32.799999999999997</v>
      </c>
      <c r="K43" s="41">
        <v>41.2</v>
      </c>
      <c r="L43" s="39">
        <v>0</v>
      </c>
      <c r="M43" s="40">
        <v>0</v>
      </c>
      <c r="N43" s="40">
        <v>0</v>
      </c>
      <c r="O43" s="41">
        <v>0</v>
      </c>
      <c r="P43" s="39">
        <v>0</v>
      </c>
      <c r="Q43" s="40">
        <v>0</v>
      </c>
      <c r="R43" s="40">
        <v>0</v>
      </c>
      <c r="S43" s="42">
        <v>0</v>
      </c>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row>
    <row r="44" spans="1:220" ht="16.899999999999999" customHeight="1">
      <c r="A44" s="26"/>
      <c r="B44" s="468"/>
      <c r="C44" s="33" t="s">
        <v>34</v>
      </c>
      <c r="D44" s="34">
        <v>1083.3</v>
      </c>
      <c r="E44" s="35">
        <v>55</v>
      </c>
      <c r="F44" s="35">
        <v>34.299999999999997</v>
      </c>
      <c r="G44" s="36">
        <v>1172.6000000000001</v>
      </c>
      <c r="H44" s="34">
        <v>0</v>
      </c>
      <c r="I44" s="35">
        <v>434.4</v>
      </c>
      <c r="J44" s="35">
        <v>42.699999999999996</v>
      </c>
      <c r="K44" s="36">
        <v>477.09999999999997</v>
      </c>
      <c r="L44" s="34">
        <v>0</v>
      </c>
      <c r="M44" s="35">
        <v>0</v>
      </c>
      <c r="N44" s="35">
        <v>0</v>
      </c>
      <c r="O44" s="36">
        <v>0</v>
      </c>
      <c r="P44" s="34">
        <v>0</v>
      </c>
      <c r="Q44" s="35">
        <v>0</v>
      </c>
      <c r="R44" s="35">
        <v>0</v>
      </c>
      <c r="S44" s="37">
        <v>0</v>
      </c>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row>
    <row r="45" spans="1:220" ht="16.899999999999999" customHeight="1">
      <c r="A45" s="26"/>
      <c r="B45" s="44" t="s">
        <v>69</v>
      </c>
      <c r="C45" s="33" t="s">
        <v>70</v>
      </c>
      <c r="D45" s="29">
        <v>308.39999999999998</v>
      </c>
      <c r="E45" s="30">
        <v>141.19999999999999</v>
      </c>
      <c r="F45" s="30">
        <v>16.2</v>
      </c>
      <c r="G45" s="31">
        <v>465.8</v>
      </c>
      <c r="H45" s="29">
        <v>2.2000000000000002</v>
      </c>
      <c r="I45" s="30">
        <v>6418.3</v>
      </c>
      <c r="J45" s="30">
        <v>1.9</v>
      </c>
      <c r="K45" s="31">
        <v>6422.4</v>
      </c>
      <c r="L45" s="29">
        <v>0</v>
      </c>
      <c r="M45" s="30">
        <v>0</v>
      </c>
      <c r="N45" s="30">
        <v>0</v>
      </c>
      <c r="O45" s="31">
        <v>0</v>
      </c>
      <c r="P45" s="29">
        <v>0</v>
      </c>
      <c r="Q45" s="30">
        <v>0</v>
      </c>
      <c r="R45" s="30">
        <v>0</v>
      </c>
      <c r="S45" s="32">
        <v>0</v>
      </c>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row>
    <row r="46" spans="1:220" ht="16.899999999999999" customHeight="1">
      <c r="A46" s="26"/>
      <c r="B46" s="44" t="s">
        <v>71</v>
      </c>
      <c r="C46" s="33" t="s">
        <v>72</v>
      </c>
      <c r="D46" s="34">
        <v>475.9</v>
      </c>
      <c r="E46" s="35">
        <v>28.6</v>
      </c>
      <c r="F46" s="35">
        <v>37.299999999999997</v>
      </c>
      <c r="G46" s="36">
        <v>541.79999999999995</v>
      </c>
      <c r="H46" s="34">
        <v>0</v>
      </c>
      <c r="I46" s="35">
        <v>36.799999999999997</v>
      </c>
      <c r="J46" s="35">
        <v>51</v>
      </c>
      <c r="K46" s="36">
        <v>87.8</v>
      </c>
      <c r="L46" s="34">
        <v>0</v>
      </c>
      <c r="M46" s="35">
        <v>0</v>
      </c>
      <c r="N46" s="35">
        <v>0</v>
      </c>
      <c r="O46" s="36">
        <v>0</v>
      </c>
      <c r="P46" s="34">
        <v>0</v>
      </c>
      <c r="Q46" s="35">
        <v>0</v>
      </c>
      <c r="R46" s="35">
        <v>0</v>
      </c>
      <c r="S46" s="37">
        <v>0</v>
      </c>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row>
    <row r="47" spans="1:220" ht="16.899999999999999" customHeight="1">
      <c r="A47" s="26"/>
      <c r="B47" s="57" t="s">
        <v>73</v>
      </c>
      <c r="C47" s="33" t="s">
        <v>74</v>
      </c>
      <c r="D47" s="34">
        <v>305.7</v>
      </c>
      <c r="E47" s="35">
        <v>49.1</v>
      </c>
      <c r="F47" s="35">
        <v>68.599999999999994</v>
      </c>
      <c r="G47" s="36">
        <v>423.4</v>
      </c>
      <c r="H47" s="34">
        <v>0</v>
      </c>
      <c r="I47" s="35">
        <v>25.2</v>
      </c>
      <c r="J47" s="35">
        <v>15</v>
      </c>
      <c r="K47" s="36">
        <v>40.200000000000003</v>
      </c>
      <c r="L47" s="34">
        <v>0</v>
      </c>
      <c r="M47" s="35">
        <v>0</v>
      </c>
      <c r="N47" s="35">
        <v>0</v>
      </c>
      <c r="O47" s="36">
        <v>0</v>
      </c>
      <c r="P47" s="34">
        <v>0</v>
      </c>
      <c r="Q47" s="35">
        <v>0</v>
      </c>
      <c r="R47" s="35">
        <v>0</v>
      </c>
      <c r="S47" s="37">
        <v>0</v>
      </c>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row>
    <row r="48" spans="1:220" ht="16.899999999999999" customHeight="1">
      <c r="A48" s="26"/>
      <c r="B48" s="459" t="s">
        <v>75</v>
      </c>
      <c r="C48" s="43" t="s">
        <v>76</v>
      </c>
      <c r="D48" s="39">
        <v>759.8</v>
      </c>
      <c r="E48" s="40">
        <v>99</v>
      </c>
      <c r="F48" s="40">
        <v>122.9</v>
      </c>
      <c r="G48" s="41">
        <v>981.7</v>
      </c>
      <c r="H48" s="39">
        <v>0</v>
      </c>
      <c r="I48" s="40">
        <v>54.4</v>
      </c>
      <c r="J48" s="40">
        <v>0</v>
      </c>
      <c r="K48" s="41">
        <v>54.4</v>
      </c>
      <c r="L48" s="39">
        <v>0</v>
      </c>
      <c r="M48" s="40">
        <v>0</v>
      </c>
      <c r="N48" s="40">
        <v>0</v>
      </c>
      <c r="O48" s="41">
        <v>0</v>
      </c>
      <c r="P48" s="39">
        <v>0</v>
      </c>
      <c r="Q48" s="40">
        <v>0</v>
      </c>
      <c r="R48" s="40">
        <v>0</v>
      </c>
      <c r="S48" s="42">
        <v>0</v>
      </c>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row>
    <row r="49" spans="1:220" ht="16.899999999999999" customHeight="1">
      <c r="A49" s="26"/>
      <c r="B49" s="460"/>
      <c r="C49" s="43" t="s">
        <v>77</v>
      </c>
      <c r="D49" s="39">
        <v>459</v>
      </c>
      <c r="E49" s="40">
        <v>31.4</v>
      </c>
      <c r="F49" s="40">
        <v>0</v>
      </c>
      <c r="G49" s="41">
        <v>490.4</v>
      </c>
      <c r="H49" s="39">
        <v>0</v>
      </c>
      <c r="I49" s="40">
        <v>16.3</v>
      </c>
      <c r="J49" s="40">
        <v>26.6</v>
      </c>
      <c r="K49" s="41">
        <v>42.9</v>
      </c>
      <c r="L49" s="39">
        <v>0</v>
      </c>
      <c r="M49" s="40">
        <v>0</v>
      </c>
      <c r="N49" s="40">
        <v>0</v>
      </c>
      <c r="O49" s="41">
        <v>0</v>
      </c>
      <c r="P49" s="39">
        <v>0</v>
      </c>
      <c r="Q49" s="40">
        <v>0</v>
      </c>
      <c r="R49" s="40">
        <v>0</v>
      </c>
      <c r="S49" s="42">
        <v>0</v>
      </c>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row>
    <row r="50" spans="1:220" ht="16.899999999999999" customHeight="1">
      <c r="A50" s="26"/>
      <c r="B50" s="461"/>
      <c r="C50" s="33" t="s">
        <v>34</v>
      </c>
      <c r="D50" s="34">
        <v>1218.8</v>
      </c>
      <c r="E50" s="35">
        <v>130.4</v>
      </c>
      <c r="F50" s="35">
        <v>122.9</v>
      </c>
      <c r="G50" s="36">
        <v>1472.1</v>
      </c>
      <c r="H50" s="34">
        <v>0</v>
      </c>
      <c r="I50" s="35">
        <v>70.7</v>
      </c>
      <c r="J50" s="35">
        <v>26.6</v>
      </c>
      <c r="K50" s="36">
        <v>97.3</v>
      </c>
      <c r="L50" s="34">
        <v>0</v>
      </c>
      <c r="M50" s="35">
        <v>0</v>
      </c>
      <c r="N50" s="35">
        <v>0</v>
      </c>
      <c r="O50" s="36">
        <v>0</v>
      </c>
      <c r="P50" s="34">
        <v>0</v>
      </c>
      <c r="Q50" s="35">
        <v>0</v>
      </c>
      <c r="R50" s="35">
        <v>0</v>
      </c>
      <c r="S50" s="37">
        <v>0</v>
      </c>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row>
    <row r="51" spans="1:220" ht="16.899999999999999" customHeight="1">
      <c r="A51" s="26"/>
      <c r="B51" s="44" t="s">
        <v>78</v>
      </c>
      <c r="C51" s="33" t="s">
        <v>79</v>
      </c>
      <c r="D51" s="34">
        <v>698.9</v>
      </c>
      <c r="E51" s="35">
        <v>127.4</v>
      </c>
      <c r="F51" s="35">
        <v>79.2</v>
      </c>
      <c r="G51" s="36">
        <v>905.5</v>
      </c>
      <c r="H51" s="34">
        <v>0</v>
      </c>
      <c r="I51" s="35">
        <v>84.9</v>
      </c>
      <c r="J51" s="35">
        <v>1.2</v>
      </c>
      <c r="K51" s="36">
        <v>86.1</v>
      </c>
      <c r="L51" s="34">
        <v>0</v>
      </c>
      <c r="M51" s="35">
        <v>0</v>
      </c>
      <c r="N51" s="35">
        <v>0</v>
      </c>
      <c r="O51" s="36">
        <v>0</v>
      </c>
      <c r="P51" s="34">
        <v>0</v>
      </c>
      <c r="Q51" s="35">
        <v>0</v>
      </c>
      <c r="R51" s="35">
        <v>0</v>
      </c>
      <c r="S51" s="37">
        <v>0</v>
      </c>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row>
    <row r="52" spans="1:220" ht="16.899999999999999" customHeight="1">
      <c r="A52" s="99"/>
      <c r="B52" s="44" t="s">
        <v>80</v>
      </c>
      <c r="C52" s="33" t="s">
        <v>81</v>
      </c>
      <c r="D52" s="34">
        <v>355.2</v>
      </c>
      <c r="E52" s="35">
        <v>42.8</v>
      </c>
      <c r="F52" s="35">
        <v>33.9</v>
      </c>
      <c r="G52" s="36">
        <v>431.9</v>
      </c>
      <c r="H52" s="34">
        <v>0</v>
      </c>
      <c r="I52" s="35">
        <v>6.4</v>
      </c>
      <c r="J52" s="35">
        <v>0</v>
      </c>
      <c r="K52" s="36">
        <v>6.4</v>
      </c>
      <c r="L52" s="34">
        <v>0</v>
      </c>
      <c r="M52" s="35">
        <v>0</v>
      </c>
      <c r="N52" s="35">
        <v>0</v>
      </c>
      <c r="O52" s="36">
        <v>0</v>
      </c>
      <c r="P52" s="34">
        <v>0</v>
      </c>
      <c r="Q52" s="35">
        <v>0</v>
      </c>
      <c r="R52" s="35">
        <v>0</v>
      </c>
      <c r="S52" s="37">
        <v>0</v>
      </c>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row>
    <row r="53" spans="1:220" ht="16.899999999999999" customHeight="1">
      <c r="A53" s="26"/>
      <c r="B53" s="75" t="s">
        <v>146</v>
      </c>
      <c r="C53" s="33" t="s">
        <v>83</v>
      </c>
      <c r="D53" s="34">
        <v>696.80000000000007</v>
      </c>
      <c r="E53" s="35">
        <v>116.69999999999999</v>
      </c>
      <c r="F53" s="35">
        <v>421.09999999999997</v>
      </c>
      <c r="G53" s="36">
        <v>1234.5999999999999</v>
      </c>
      <c r="H53" s="34">
        <v>0</v>
      </c>
      <c r="I53" s="35">
        <v>80.3</v>
      </c>
      <c r="J53" s="35">
        <v>1.8</v>
      </c>
      <c r="K53" s="36">
        <v>82.1</v>
      </c>
      <c r="L53" s="34">
        <v>0</v>
      </c>
      <c r="M53" s="35">
        <v>0</v>
      </c>
      <c r="N53" s="35">
        <v>0</v>
      </c>
      <c r="O53" s="36">
        <v>0</v>
      </c>
      <c r="P53" s="34">
        <v>0</v>
      </c>
      <c r="Q53" s="35">
        <v>0</v>
      </c>
      <c r="R53" s="35">
        <v>0</v>
      </c>
      <c r="S53" s="37">
        <v>0</v>
      </c>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row>
    <row r="54" spans="1:220" ht="16.5" customHeight="1">
      <c r="A54" s="26"/>
      <c r="B54" s="44" t="s">
        <v>84</v>
      </c>
      <c r="C54" s="33" t="s">
        <v>85</v>
      </c>
      <c r="D54" s="34">
        <v>70.8</v>
      </c>
      <c r="E54" s="35">
        <v>33.299999999999997</v>
      </c>
      <c r="F54" s="35">
        <v>59.4</v>
      </c>
      <c r="G54" s="36">
        <v>163.5</v>
      </c>
      <c r="H54" s="34">
        <v>0</v>
      </c>
      <c r="I54" s="35">
        <v>73.099999999999994</v>
      </c>
      <c r="J54" s="35">
        <v>4.7</v>
      </c>
      <c r="K54" s="36">
        <v>77.8</v>
      </c>
      <c r="L54" s="34">
        <v>0</v>
      </c>
      <c r="M54" s="35">
        <v>0</v>
      </c>
      <c r="N54" s="35">
        <v>0</v>
      </c>
      <c r="O54" s="36">
        <v>0</v>
      </c>
      <c r="P54" s="34">
        <v>0</v>
      </c>
      <c r="Q54" s="35">
        <v>0</v>
      </c>
      <c r="R54" s="35">
        <v>0</v>
      </c>
      <c r="S54" s="37">
        <v>0</v>
      </c>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row>
    <row r="55" spans="1:220" ht="16.899999999999999" customHeight="1">
      <c r="A55" s="26"/>
      <c r="B55" s="459" t="s">
        <v>86</v>
      </c>
      <c r="C55" s="43" t="s">
        <v>87</v>
      </c>
      <c r="D55" s="39">
        <v>231.4</v>
      </c>
      <c r="E55" s="40">
        <v>55</v>
      </c>
      <c r="F55" s="40">
        <v>3.1</v>
      </c>
      <c r="G55" s="41">
        <v>289.5</v>
      </c>
      <c r="H55" s="39">
        <v>0</v>
      </c>
      <c r="I55" s="40">
        <v>19.899999999999999</v>
      </c>
      <c r="J55" s="40">
        <v>9.6</v>
      </c>
      <c r="K55" s="41">
        <v>29.5</v>
      </c>
      <c r="L55" s="39">
        <v>0</v>
      </c>
      <c r="M55" s="40">
        <v>0</v>
      </c>
      <c r="N55" s="40">
        <v>0</v>
      </c>
      <c r="O55" s="41">
        <v>0</v>
      </c>
      <c r="P55" s="39">
        <v>0</v>
      </c>
      <c r="Q55" s="40">
        <v>0</v>
      </c>
      <c r="R55" s="40">
        <v>0</v>
      </c>
      <c r="S55" s="42">
        <v>0</v>
      </c>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row>
    <row r="56" spans="1:220" ht="16.899999999999999" customHeight="1">
      <c r="A56" s="26"/>
      <c r="B56" s="460"/>
      <c r="C56" s="43" t="s">
        <v>88</v>
      </c>
      <c r="D56" s="39">
        <v>197.1</v>
      </c>
      <c r="E56" s="40">
        <v>104.8</v>
      </c>
      <c r="F56" s="40">
        <v>0</v>
      </c>
      <c r="G56" s="41">
        <v>301.89999999999998</v>
      </c>
      <c r="H56" s="39">
        <v>0</v>
      </c>
      <c r="I56" s="40">
        <v>42.2</v>
      </c>
      <c r="J56" s="40">
        <v>19.7</v>
      </c>
      <c r="K56" s="41">
        <v>61.9</v>
      </c>
      <c r="L56" s="39">
        <v>0</v>
      </c>
      <c r="M56" s="40">
        <v>0</v>
      </c>
      <c r="N56" s="40">
        <v>0</v>
      </c>
      <c r="O56" s="41">
        <v>0</v>
      </c>
      <c r="P56" s="39">
        <v>0</v>
      </c>
      <c r="Q56" s="40">
        <v>0</v>
      </c>
      <c r="R56" s="40">
        <v>0</v>
      </c>
      <c r="S56" s="42">
        <v>0</v>
      </c>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row>
    <row r="57" spans="1:220" ht="16.899999999999999" customHeight="1">
      <c r="A57" s="26"/>
      <c r="B57" s="461"/>
      <c r="C57" s="33" t="s">
        <v>34</v>
      </c>
      <c r="D57" s="34">
        <v>428.5</v>
      </c>
      <c r="E57" s="35">
        <v>159.80000000000001</v>
      </c>
      <c r="F57" s="35">
        <v>3.1</v>
      </c>
      <c r="G57" s="36">
        <v>591.4</v>
      </c>
      <c r="H57" s="34">
        <v>0</v>
      </c>
      <c r="I57" s="35">
        <v>62.1</v>
      </c>
      <c r="J57" s="35">
        <v>29.299999999999997</v>
      </c>
      <c r="K57" s="36">
        <v>91.4</v>
      </c>
      <c r="L57" s="34">
        <v>0</v>
      </c>
      <c r="M57" s="35">
        <v>0</v>
      </c>
      <c r="N57" s="35">
        <v>0</v>
      </c>
      <c r="O57" s="36">
        <v>0</v>
      </c>
      <c r="P57" s="34">
        <v>0</v>
      </c>
      <c r="Q57" s="35">
        <v>0</v>
      </c>
      <c r="R57" s="35">
        <v>0</v>
      </c>
      <c r="S57" s="37">
        <v>0</v>
      </c>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row>
    <row r="58" spans="1:220" ht="16.899999999999999" customHeight="1">
      <c r="A58" s="26"/>
      <c r="B58" s="459" t="s">
        <v>89</v>
      </c>
      <c r="C58" s="43" t="s">
        <v>90</v>
      </c>
      <c r="D58" s="45">
        <v>715.6</v>
      </c>
      <c r="E58" s="46">
        <v>128.30000000000001</v>
      </c>
      <c r="F58" s="46">
        <v>0</v>
      </c>
      <c r="G58" s="47">
        <v>843.9</v>
      </c>
      <c r="H58" s="45">
        <v>0</v>
      </c>
      <c r="I58" s="46">
        <v>35.9</v>
      </c>
      <c r="J58" s="46">
        <v>36.200000000000003</v>
      </c>
      <c r="K58" s="47">
        <v>72.099999999999994</v>
      </c>
      <c r="L58" s="45">
        <v>0</v>
      </c>
      <c r="M58" s="46">
        <v>0</v>
      </c>
      <c r="N58" s="46">
        <v>0</v>
      </c>
      <c r="O58" s="47">
        <v>0</v>
      </c>
      <c r="P58" s="45">
        <v>0</v>
      </c>
      <c r="Q58" s="46">
        <v>0</v>
      </c>
      <c r="R58" s="46">
        <v>0</v>
      </c>
      <c r="S58" s="48">
        <v>0</v>
      </c>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row>
    <row r="59" spans="1:220" ht="16.899999999999999" customHeight="1">
      <c r="A59" s="26"/>
      <c r="B59" s="460"/>
      <c r="C59" s="43" t="s">
        <v>91</v>
      </c>
      <c r="D59" s="45">
        <v>448.3</v>
      </c>
      <c r="E59" s="46">
        <v>17</v>
      </c>
      <c r="F59" s="46">
        <v>0</v>
      </c>
      <c r="G59" s="47">
        <v>465.3</v>
      </c>
      <c r="H59" s="45">
        <v>0</v>
      </c>
      <c r="I59" s="46">
        <v>2</v>
      </c>
      <c r="J59" s="46">
        <v>44.6</v>
      </c>
      <c r="K59" s="47">
        <v>46.6</v>
      </c>
      <c r="L59" s="45">
        <v>0</v>
      </c>
      <c r="M59" s="46">
        <v>0</v>
      </c>
      <c r="N59" s="46">
        <v>0</v>
      </c>
      <c r="O59" s="47">
        <v>0</v>
      </c>
      <c r="P59" s="45">
        <v>0</v>
      </c>
      <c r="Q59" s="46">
        <v>0</v>
      </c>
      <c r="R59" s="46">
        <v>0</v>
      </c>
      <c r="S59" s="48">
        <v>0</v>
      </c>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row>
    <row r="60" spans="1:220" ht="16.899999999999999" customHeight="1">
      <c r="A60" s="26"/>
      <c r="B60" s="461"/>
      <c r="C60" s="33" t="s">
        <v>34</v>
      </c>
      <c r="D60" s="34">
        <v>1163.9000000000001</v>
      </c>
      <c r="E60" s="35">
        <v>145.30000000000001</v>
      </c>
      <c r="F60" s="35">
        <v>0</v>
      </c>
      <c r="G60" s="36">
        <v>1309.2</v>
      </c>
      <c r="H60" s="34">
        <v>0</v>
      </c>
      <c r="I60" s="35">
        <v>37.9</v>
      </c>
      <c r="J60" s="35">
        <v>80.800000000000011</v>
      </c>
      <c r="K60" s="36">
        <v>118.69999999999999</v>
      </c>
      <c r="L60" s="34">
        <v>0</v>
      </c>
      <c r="M60" s="35">
        <v>0</v>
      </c>
      <c r="N60" s="35">
        <v>0</v>
      </c>
      <c r="O60" s="36">
        <v>0</v>
      </c>
      <c r="P60" s="34">
        <v>0</v>
      </c>
      <c r="Q60" s="35">
        <v>0</v>
      </c>
      <c r="R60" s="35">
        <v>0</v>
      </c>
      <c r="S60" s="37">
        <v>0</v>
      </c>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row>
    <row r="61" spans="1:220" ht="16.899999999999999" customHeight="1">
      <c r="A61" s="26"/>
      <c r="B61" s="459" t="s">
        <v>92</v>
      </c>
      <c r="C61" s="43" t="s">
        <v>93</v>
      </c>
      <c r="D61" s="39">
        <v>24.8</v>
      </c>
      <c r="E61" s="40">
        <v>44.9</v>
      </c>
      <c r="F61" s="40">
        <v>163.9</v>
      </c>
      <c r="G61" s="41">
        <v>233.6</v>
      </c>
      <c r="H61" s="39">
        <v>0</v>
      </c>
      <c r="I61" s="40">
        <v>0</v>
      </c>
      <c r="J61" s="40">
        <v>8.1999999999999993</v>
      </c>
      <c r="K61" s="41">
        <v>8.1999999999999993</v>
      </c>
      <c r="L61" s="39">
        <v>0</v>
      </c>
      <c r="M61" s="40">
        <v>0</v>
      </c>
      <c r="N61" s="40">
        <v>0</v>
      </c>
      <c r="O61" s="41">
        <v>0</v>
      </c>
      <c r="P61" s="39">
        <v>0</v>
      </c>
      <c r="Q61" s="40">
        <v>0</v>
      </c>
      <c r="R61" s="40">
        <v>0</v>
      </c>
      <c r="S61" s="42">
        <v>0</v>
      </c>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row>
    <row r="62" spans="1:220" ht="16.899999999999999" customHeight="1">
      <c r="A62" s="26"/>
      <c r="B62" s="460"/>
      <c r="C62" s="43" t="s">
        <v>94</v>
      </c>
      <c r="D62" s="39">
        <v>37.700000000000003</v>
      </c>
      <c r="E62" s="40">
        <v>53.3</v>
      </c>
      <c r="F62" s="40">
        <v>12.4</v>
      </c>
      <c r="G62" s="41">
        <v>103.4</v>
      </c>
      <c r="H62" s="39">
        <v>0</v>
      </c>
      <c r="I62" s="40">
        <v>67.400000000000006</v>
      </c>
      <c r="J62" s="40">
        <v>6.7</v>
      </c>
      <c r="K62" s="41">
        <v>74.099999999999994</v>
      </c>
      <c r="L62" s="39">
        <v>0</v>
      </c>
      <c r="M62" s="40">
        <v>0</v>
      </c>
      <c r="N62" s="40">
        <v>0</v>
      </c>
      <c r="O62" s="41">
        <v>0</v>
      </c>
      <c r="P62" s="39">
        <v>0</v>
      </c>
      <c r="Q62" s="40">
        <v>0</v>
      </c>
      <c r="R62" s="40">
        <v>0</v>
      </c>
      <c r="S62" s="42">
        <v>0</v>
      </c>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row>
    <row r="63" spans="1:220" ht="16.899999999999999" customHeight="1">
      <c r="A63" s="26"/>
      <c r="B63" s="460"/>
      <c r="C63" s="43" t="s">
        <v>95</v>
      </c>
      <c r="D63" s="39">
        <v>123.6</v>
      </c>
      <c r="E63" s="40">
        <v>8.6999999999999993</v>
      </c>
      <c r="F63" s="40">
        <v>72.400000000000006</v>
      </c>
      <c r="G63" s="41">
        <v>204.7</v>
      </c>
      <c r="H63" s="39">
        <v>0</v>
      </c>
      <c r="I63" s="40">
        <v>6.6</v>
      </c>
      <c r="J63" s="40">
        <v>16.7</v>
      </c>
      <c r="K63" s="41">
        <v>23.3</v>
      </c>
      <c r="L63" s="39">
        <v>0</v>
      </c>
      <c r="M63" s="40">
        <v>0</v>
      </c>
      <c r="N63" s="40">
        <v>0</v>
      </c>
      <c r="O63" s="41">
        <v>0</v>
      </c>
      <c r="P63" s="39">
        <v>0</v>
      </c>
      <c r="Q63" s="40">
        <v>0</v>
      </c>
      <c r="R63" s="40">
        <v>0</v>
      </c>
      <c r="S63" s="42">
        <v>0</v>
      </c>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row>
    <row r="64" spans="1:220" ht="16.899999999999999" customHeight="1">
      <c r="A64" s="26"/>
      <c r="B64" s="461"/>
      <c r="C64" s="33" t="s">
        <v>34</v>
      </c>
      <c r="D64" s="34">
        <v>186.1</v>
      </c>
      <c r="E64" s="35">
        <v>106.89999999999999</v>
      </c>
      <c r="F64" s="35">
        <v>248.70000000000002</v>
      </c>
      <c r="G64" s="36">
        <v>541.70000000000005</v>
      </c>
      <c r="H64" s="34">
        <v>0</v>
      </c>
      <c r="I64" s="35">
        <v>74</v>
      </c>
      <c r="J64" s="35">
        <v>31.599999999999998</v>
      </c>
      <c r="K64" s="36">
        <v>105.6</v>
      </c>
      <c r="L64" s="34">
        <v>0</v>
      </c>
      <c r="M64" s="35">
        <v>0</v>
      </c>
      <c r="N64" s="35">
        <v>0</v>
      </c>
      <c r="O64" s="36">
        <v>0</v>
      </c>
      <c r="P64" s="34">
        <v>0</v>
      </c>
      <c r="Q64" s="35">
        <v>0</v>
      </c>
      <c r="R64" s="35">
        <v>0</v>
      </c>
      <c r="S64" s="37">
        <v>0</v>
      </c>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row>
    <row r="65" spans="1:220" ht="16.899999999999999" customHeight="1">
      <c r="A65" s="26"/>
      <c r="B65" s="44" t="s">
        <v>96</v>
      </c>
      <c r="C65" s="58" t="s">
        <v>97</v>
      </c>
      <c r="D65" s="34">
        <v>17.2</v>
      </c>
      <c r="E65" s="35">
        <v>177.7</v>
      </c>
      <c r="F65" s="35">
        <v>0</v>
      </c>
      <c r="G65" s="36">
        <v>194.9</v>
      </c>
      <c r="H65" s="34">
        <v>0</v>
      </c>
      <c r="I65" s="35">
        <v>26.1</v>
      </c>
      <c r="J65" s="35">
        <v>0</v>
      </c>
      <c r="K65" s="36">
        <v>26.1</v>
      </c>
      <c r="L65" s="34">
        <v>0</v>
      </c>
      <c r="M65" s="35">
        <v>0</v>
      </c>
      <c r="N65" s="35">
        <v>0</v>
      </c>
      <c r="O65" s="36">
        <v>0</v>
      </c>
      <c r="P65" s="34">
        <v>0</v>
      </c>
      <c r="Q65" s="35">
        <v>0</v>
      </c>
      <c r="R65" s="35">
        <v>0</v>
      </c>
      <c r="S65" s="37">
        <v>0</v>
      </c>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row>
    <row r="66" spans="1:220" ht="16.5" customHeight="1">
      <c r="A66" s="26"/>
      <c r="B66" s="463" t="s">
        <v>98</v>
      </c>
      <c r="C66" s="43" t="s">
        <v>99</v>
      </c>
      <c r="D66" s="39">
        <v>24.5</v>
      </c>
      <c r="E66" s="40">
        <v>64.8</v>
      </c>
      <c r="F66" s="40">
        <v>0</v>
      </c>
      <c r="G66" s="41">
        <v>89.3</v>
      </c>
      <c r="H66" s="39">
        <v>0</v>
      </c>
      <c r="I66" s="40">
        <v>192.5</v>
      </c>
      <c r="J66" s="40">
        <v>1.7</v>
      </c>
      <c r="K66" s="41">
        <v>194.2</v>
      </c>
      <c r="L66" s="39">
        <v>0</v>
      </c>
      <c r="M66" s="40">
        <v>0</v>
      </c>
      <c r="N66" s="40">
        <v>0</v>
      </c>
      <c r="O66" s="41">
        <v>0</v>
      </c>
      <c r="P66" s="39">
        <v>0</v>
      </c>
      <c r="Q66" s="40">
        <v>0</v>
      </c>
      <c r="R66" s="40">
        <v>0</v>
      </c>
      <c r="S66" s="42">
        <v>0</v>
      </c>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row>
    <row r="67" spans="1:220" ht="16.899999999999999" customHeight="1">
      <c r="A67" s="26"/>
      <c r="B67" s="464"/>
      <c r="C67" s="43" t="s">
        <v>100</v>
      </c>
      <c r="D67" s="39">
        <v>68.900000000000006</v>
      </c>
      <c r="E67" s="40">
        <v>0</v>
      </c>
      <c r="F67" s="40">
        <v>0</v>
      </c>
      <c r="G67" s="41">
        <v>68.900000000000006</v>
      </c>
      <c r="H67" s="39">
        <v>0</v>
      </c>
      <c r="I67" s="40">
        <v>0</v>
      </c>
      <c r="J67" s="40">
        <v>35.200000000000003</v>
      </c>
      <c r="K67" s="41">
        <v>35.200000000000003</v>
      </c>
      <c r="L67" s="39">
        <v>0</v>
      </c>
      <c r="M67" s="40">
        <v>0</v>
      </c>
      <c r="N67" s="40">
        <v>0</v>
      </c>
      <c r="O67" s="41">
        <v>0</v>
      </c>
      <c r="P67" s="39">
        <v>0</v>
      </c>
      <c r="Q67" s="40">
        <v>0</v>
      </c>
      <c r="R67" s="40">
        <v>0</v>
      </c>
      <c r="S67" s="42">
        <v>0</v>
      </c>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row>
    <row r="68" spans="1:220" ht="16.899999999999999" customHeight="1">
      <c r="A68" s="26"/>
      <c r="B68" s="464"/>
      <c r="C68" s="43" t="s">
        <v>101</v>
      </c>
      <c r="D68" s="39">
        <v>41.9</v>
      </c>
      <c r="E68" s="40">
        <v>112.4</v>
      </c>
      <c r="F68" s="40">
        <v>1.2</v>
      </c>
      <c r="G68" s="41">
        <v>155.5</v>
      </c>
      <c r="H68" s="39">
        <v>0</v>
      </c>
      <c r="I68" s="40">
        <v>83.8</v>
      </c>
      <c r="J68" s="40">
        <v>2.8</v>
      </c>
      <c r="K68" s="41">
        <v>86.6</v>
      </c>
      <c r="L68" s="39">
        <v>0</v>
      </c>
      <c r="M68" s="40">
        <v>0</v>
      </c>
      <c r="N68" s="40">
        <v>0</v>
      </c>
      <c r="O68" s="41">
        <v>0</v>
      </c>
      <c r="P68" s="39">
        <v>0</v>
      </c>
      <c r="Q68" s="40">
        <v>0</v>
      </c>
      <c r="R68" s="40">
        <v>0</v>
      </c>
      <c r="S68" s="42">
        <v>0</v>
      </c>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row>
    <row r="69" spans="1:220" ht="16.899999999999999" customHeight="1">
      <c r="A69" s="26"/>
      <c r="B69" s="465"/>
      <c r="C69" s="33" t="s">
        <v>34</v>
      </c>
      <c r="D69" s="34">
        <v>135.30000000000001</v>
      </c>
      <c r="E69" s="35">
        <v>177.2</v>
      </c>
      <c r="F69" s="35">
        <v>1.2</v>
      </c>
      <c r="G69" s="36">
        <v>313.7</v>
      </c>
      <c r="H69" s="34">
        <v>0</v>
      </c>
      <c r="I69" s="35">
        <v>276.3</v>
      </c>
      <c r="J69" s="35">
        <v>39.700000000000003</v>
      </c>
      <c r="K69" s="36">
        <v>316</v>
      </c>
      <c r="L69" s="34">
        <v>0</v>
      </c>
      <c r="M69" s="35">
        <v>0</v>
      </c>
      <c r="N69" s="35">
        <v>0</v>
      </c>
      <c r="O69" s="36">
        <v>0</v>
      </c>
      <c r="P69" s="34">
        <v>0</v>
      </c>
      <c r="Q69" s="35">
        <v>0</v>
      </c>
      <c r="R69" s="35">
        <v>0</v>
      </c>
      <c r="S69" s="37">
        <v>0</v>
      </c>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row>
    <row r="70" spans="1:220" ht="16.899999999999999" customHeight="1">
      <c r="A70" s="59"/>
      <c r="B70" s="60" t="s">
        <v>102</v>
      </c>
      <c r="C70" s="50" t="s">
        <v>103</v>
      </c>
      <c r="D70" s="34">
        <v>0</v>
      </c>
      <c r="E70" s="35">
        <v>0</v>
      </c>
      <c r="F70" s="35">
        <v>0</v>
      </c>
      <c r="G70" s="36">
        <v>0</v>
      </c>
      <c r="H70" s="34">
        <v>0</v>
      </c>
      <c r="I70" s="35">
        <v>0</v>
      </c>
      <c r="J70" s="35">
        <v>0</v>
      </c>
      <c r="K70" s="36">
        <v>0</v>
      </c>
      <c r="L70" s="34">
        <v>0</v>
      </c>
      <c r="M70" s="35">
        <v>0</v>
      </c>
      <c r="N70" s="35">
        <v>0</v>
      </c>
      <c r="O70" s="36">
        <v>0</v>
      </c>
      <c r="P70" s="34">
        <v>0</v>
      </c>
      <c r="Q70" s="35">
        <v>9.5</v>
      </c>
      <c r="R70" s="35">
        <v>0</v>
      </c>
      <c r="S70" s="37">
        <v>9.5</v>
      </c>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row>
    <row r="71" spans="1:220" ht="16.899999999999999" customHeight="1" thickBot="1">
      <c r="A71" s="26"/>
      <c r="B71" s="457" t="s">
        <v>104</v>
      </c>
      <c r="C71" s="458"/>
      <c r="D71" s="51">
        <v>9548.7999999999975</v>
      </c>
      <c r="E71" s="52">
        <v>1742.3999999999996</v>
      </c>
      <c r="F71" s="52">
        <v>1469.1999999999998</v>
      </c>
      <c r="G71" s="53">
        <v>12760.399999999998</v>
      </c>
      <c r="H71" s="51">
        <v>2.2000000000000002</v>
      </c>
      <c r="I71" s="52">
        <v>8885.7999999999993</v>
      </c>
      <c r="J71" s="52">
        <v>431.2</v>
      </c>
      <c r="K71" s="53">
        <v>9319.1999999999989</v>
      </c>
      <c r="L71" s="51">
        <v>0</v>
      </c>
      <c r="M71" s="52">
        <v>0</v>
      </c>
      <c r="N71" s="52">
        <v>0</v>
      </c>
      <c r="O71" s="53">
        <v>0</v>
      </c>
      <c r="P71" s="51">
        <v>0</v>
      </c>
      <c r="Q71" s="52">
        <v>29.5</v>
      </c>
      <c r="R71" s="52">
        <v>0</v>
      </c>
      <c r="S71" s="54">
        <v>29.5</v>
      </c>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row>
    <row r="72" spans="1:220" ht="16.899999999999999" customHeight="1">
      <c r="A72" s="26"/>
      <c r="B72" s="61" t="s">
        <v>105</v>
      </c>
      <c r="C72" s="62" t="s">
        <v>106</v>
      </c>
      <c r="D72" s="63">
        <v>916.7</v>
      </c>
      <c r="E72" s="64">
        <v>185.4</v>
      </c>
      <c r="F72" s="64">
        <v>46.7</v>
      </c>
      <c r="G72" s="65">
        <v>1148.8</v>
      </c>
      <c r="H72" s="63">
        <v>0</v>
      </c>
      <c r="I72" s="64">
        <v>196.9</v>
      </c>
      <c r="J72" s="64">
        <v>131.30000000000001</v>
      </c>
      <c r="K72" s="65">
        <v>328.2</v>
      </c>
      <c r="L72" s="63">
        <v>0</v>
      </c>
      <c r="M72" s="64">
        <v>0</v>
      </c>
      <c r="N72" s="64">
        <v>0</v>
      </c>
      <c r="O72" s="65">
        <v>0</v>
      </c>
      <c r="P72" s="63">
        <v>0</v>
      </c>
      <c r="Q72" s="64">
        <v>0</v>
      </c>
      <c r="R72" s="64">
        <v>0</v>
      </c>
      <c r="S72" s="66">
        <v>0</v>
      </c>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row>
    <row r="73" spans="1:220" ht="16.899999999999999" customHeight="1">
      <c r="A73" s="26"/>
      <c r="B73" s="57"/>
      <c r="C73" s="43" t="s">
        <v>107</v>
      </c>
      <c r="D73" s="45">
        <v>416.8</v>
      </c>
      <c r="E73" s="46">
        <v>51.5</v>
      </c>
      <c r="F73" s="46">
        <v>72.8</v>
      </c>
      <c r="G73" s="47">
        <v>541.1</v>
      </c>
      <c r="H73" s="45">
        <v>0</v>
      </c>
      <c r="I73" s="46">
        <v>124.6</v>
      </c>
      <c r="J73" s="46">
        <v>7.7</v>
      </c>
      <c r="K73" s="47">
        <v>132.30000000000001</v>
      </c>
      <c r="L73" s="45">
        <v>36.9</v>
      </c>
      <c r="M73" s="46">
        <v>2.2000000000000002</v>
      </c>
      <c r="N73" s="46">
        <v>0</v>
      </c>
      <c r="O73" s="47">
        <v>39.1</v>
      </c>
      <c r="P73" s="45">
        <v>0</v>
      </c>
      <c r="Q73" s="46">
        <v>41.199999999999996</v>
      </c>
      <c r="R73" s="46">
        <v>8.1999999999999993</v>
      </c>
      <c r="S73" s="48">
        <v>49.399999999999991</v>
      </c>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row>
    <row r="74" spans="1:220" s="71" customFormat="1" ht="16.899999999999999" customHeight="1">
      <c r="A74" s="67"/>
      <c r="B74" s="68" t="s">
        <v>108</v>
      </c>
      <c r="C74" s="56" t="s">
        <v>109</v>
      </c>
      <c r="D74" s="34">
        <v>416.8</v>
      </c>
      <c r="E74" s="35">
        <v>51.5</v>
      </c>
      <c r="F74" s="35">
        <v>72.8</v>
      </c>
      <c r="G74" s="36">
        <v>541.1</v>
      </c>
      <c r="H74" s="34">
        <v>0</v>
      </c>
      <c r="I74" s="35">
        <v>124.6</v>
      </c>
      <c r="J74" s="35">
        <v>7.7</v>
      </c>
      <c r="K74" s="36">
        <v>132.30000000000001</v>
      </c>
      <c r="L74" s="34">
        <v>0</v>
      </c>
      <c r="M74" s="35">
        <v>0</v>
      </c>
      <c r="N74" s="35">
        <v>0</v>
      </c>
      <c r="O74" s="36">
        <v>0</v>
      </c>
      <c r="P74" s="34">
        <v>0</v>
      </c>
      <c r="Q74" s="35">
        <v>0</v>
      </c>
      <c r="R74" s="35">
        <v>0</v>
      </c>
      <c r="S74" s="37">
        <v>0</v>
      </c>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c r="GK74" s="70"/>
      <c r="GL74" s="70"/>
      <c r="GM74" s="70"/>
      <c r="GN74" s="70"/>
      <c r="GO74" s="70"/>
      <c r="GP74" s="70"/>
      <c r="GQ74" s="70"/>
      <c r="GR74" s="70"/>
      <c r="GS74" s="70"/>
      <c r="GT74" s="70"/>
      <c r="GU74" s="70"/>
      <c r="GV74" s="70"/>
      <c r="GW74" s="70"/>
      <c r="GX74" s="70"/>
      <c r="GY74" s="70"/>
      <c r="GZ74" s="70"/>
      <c r="HA74" s="70"/>
      <c r="HB74" s="70"/>
      <c r="HC74" s="70"/>
      <c r="HD74" s="70"/>
      <c r="HE74" s="70"/>
      <c r="HF74" s="70"/>
      <c r="HG74" s="70"/>
      <c r="HH74" s="70"/>
      <c r="HI74" s="70"/>
      <c r="HJ74" s="70"/>
      <c r="HK74" s="70"/>
      <c r="HL74" s="70"/>
    </row>
    <row r="75" spans="1:220" ht="16.899999999999999" customHeight="1">
      <c r="A75" s="26"/>
      <c r="B75" s="57"/>
      <c r="C75" s="43" t="s">
        <v>110</v>
      </c>
      <c r="D75" s="45">
        <v>527.90000000000009</v>
      </c>
      <c r="E75" s="46">
        <v>138.30000000000001</v>
      </c>
      <c r="F75" s="46">
        <v>207.39999999999998</v>
      </c>
      <c r="G75" s="47">
        <v>873.6</v>
      </c>
      <c r="H75" s="45">
        <v>0</v>
      </c>
      <c r="I75" s="46">
        <v>0</v>
      </c>
      <c r="J75" s="46">
        <v>0</v>
      </c>
      <c r="K75" s="47">
        <v>0</v>
      </c>
      <c r="L75" s="45">
        <v>0</v>
      </c>
      <c r="M75" s="46">
        <v>5.6999999999999993</v>
      </c>
      <c r="N75" s="46">
        <v>1.2</v>
      </c>
      <c r="O75" s="47">
        <v>6.8999999999999995</v>
      </c>
      <c r="P75" s="45">
        <v>0</v>
      </c>
      <c r="Q75" s="46">
        <v>80.8</v>
      </c>
      <c r="R75" s="46">
        <v>50.5</v>
      </c>
      <c r="S75" s="48">
        <v>131.30000000000001</v>
      </c>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row>
    <row r="76" spans="1:220" ht="16.899999999999999" customHeight="1">
      <c r="A76" s="26"/>
      <c r="B76" s="57" t="s">
        <v>111</v>
      </c>
      <c r="C76" s="56" t="s">
        <v>112</v>
      </c>
      <c r="D76" s="34">
        <v>527.90000000000009</v>
      </c>
      <c r="E76" s="35">
        <v>138.30000000000001</v>
      </c>
      <c r="F76" s="35">
        <v>207.39999999999998</v>
      </c>
      <c r="G76" s="36">
        <v>873.6</v>
      </c>
      <c r="H76" s="34">
        <v>0</v>
      </c>
      <c r="I76" s="35">
        <v>0</v>
      </c>
      <c r="J76" s="35">
        <v>0</v>
      </c>
      <c r="K76" s="36">
        <v>0</v>
      </c>
      <c r="L76" s="34">
        <v>0</v>
      </c>
      <c r="M76" s="35">
        <v>0</v>
      </c>
      <c r="N76" s="35">
        <v>0</v>
      </c>
      <c r="O76" s="36">
        <v>0</v>
      </c>
      <c r="P76" s="34">
        <v>0</v>
      </c>
      <c r="Q76" s="35">
        <v>0</v>
      </c>
      <c r="R76" s="35">
        <v>0</v>
      </c>
      <c r="S76" s="37">
        <v>0</v>
      </c>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row>
    <row r="77" spans="1:220" ht="16.899999999999999" customHeight="1">
      <c r="A77" s="26"/>
      <c r="B77" s="459" t="s">
        <v>113</v>
      </c>
      <c r="C77" s="72" t="s">
        <v>114</v>
      </c>
      <c r="D77" s="39">
        <v>0</v>
      </c>
      <c r="E77" s="40">
        <v>0</v>
      </c>
      <c r="F77" s="40">
        <v>0</v>
      </c>
      <c r="G77" s="41">
        <v>0</v>
      </c>
      <c r="H77" s="39">
        <v>0</v>
      </c>
      <c r="I77" s="40">
        <v>0</v>
      </c>
      <c r="J77" s="40">
        <v>0</v>
      </c>
      <c r="K77" s="41">
        <v>0</v>
      </c>
      <c r="L77" s="39">
        <v>36.9</v>
      </c>
      <c r="M77" s="40">
        <v>2.2000000000000002</v>
      </c>
      <c r="N77" s="40">
        <v>0</v>
      </c>
      <c r="O77" s="41">
        <v>39.1</v>
      </c>
      <c r="P77" s="39">
        <v>0</v>
      </c>
      <c r="Q77" s="40">
        <v>41.199999999999996</v>
      </c>
      <c r="R77" s="40">
        <v>8.1999999999999993</v>
      </c>
      <c r="S77" s="42">
        <v>49.399999999999991</v>
      </c>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row>
    <row r="78" spans="1:220" ht="16.899999999999999" customHeight="1">
      <c r="A78" s="26"/>
      <c r="B78" s="460"/>
      <c r="C78" s="73" t="s">
        <v>115</v>
      </c>
      <c r="D78" s="39">
        <v>0</v>
      </c>
      <c r="E78" s="40">
        <v>0</v>
      </c>
      <c r="F78" s="40">
        <v>0</v>
      </c>
      <c r="G78" s="41">
        <v>0</v>
      </c>
      <c r="H78" s="39">
        <v>0</v>
      </c>
      <c r="I78" s="40">
        <v>0</v>
      </c>
      <c r="J78" s="40">
        <v>0</v>
      </c>
      <c r="K78" s="41">
        <v>0</v>
      </c>
      <c r="L78" s="39">
        <v>0</v>
      </c>
      <c r="M78" s="40">
        <v>0</v>
      </c>
      <c r="N78" s="40">
        <v>0</v>
      </c>
      <c r="O78" s="41">
        <v>0</v>
      </c>
      <c r="P78" s="39">
        <v>0</v>
      </c>
      <c r="Q78" s="40">
        <v>373.4</v>
      </c>
      <c r="R78" s="40">
        <v>0</v>
      </c>
      <c r="S78" s="42">
        <v>373.4</v>
      </c>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row>
    <row r="79" spans="1:220" ht="16.899999999999999" customHeight="1">
      <c r="A79" s="26"/>
      <c r="B79" s="460"/>
      <c r="C79" s="74" t="s">
        <v>116</v>
      </c>
      <c r="D79" s="39">
        <v>0</v>
      </c>
      <c r="E79" s="40">
        <v>0</v>
      </c>
      <c r="F79" s="40">
        <v>0</v>
      </c>
      <c r="G79" s="41">
        <v>0</v>
      </c>
      <c r="H79" s="39">
        <v>0</v>
      </c>
      <c r="I79" s="40">
        <v>0</v>
      </c>
      <c r="J79" s="40">
        <v>0</v>
      </c>
      <c r="K79" s="41">
        <v>0</v>
      </c>
      <c r="L79" s="39">
        <v>0</v>
      </c>
      <c r="M79" s="40">
        <v>0</v>
      </c>
      <c r="N79" s="40">
        <v>32.799999999999997</v>
      </c>
      <c r="O79" s="41">
        <v>32.799999999999997</v>
      </c>
      <c r="P79" s="39">
        <v>0</v>
      </c>
      <c r="Q79" s="40">
        <v>162.80000000000001</v>
      </c>
      <c r="R79" s="40">
        <v>0</v>
      </c>
      <c r="S79" s="42">
        <v>162.80000000000001</v>
      </c>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row>
    <row r="80" spans="1:220" ht="16.899999999999999" customHeight="1">
      <c r="A80" s="26"/>
      <c r="B80" s="460"/>
      <c r="C80" s="73" t="s">
        <v>117</v>
      </c>
      <c r="D80" s="39">
        <v>0</v>
      </c>
      <c r="E80" s="40">
        <v>0</v>
      </c>
      <c r="F80" s="40">
        <v>0</v>
      </c>
      <c r="G80" s="41">
        <v>0</v>
      </c>
      <c r="H80" s="39">
        <v>0</v>
      </c>
      <c r="I80" s="40">
        <v>0</v>
      </c>
      <c r="J80" s="40">
        <v>0</v>
      </c>
      <c r="K80" s="41">
        <v>0</v>
      </c>
      <c r="L80" s="39">
        <v>39.6</v>
      </c>
      <c r="M80" s="40">
        <v>37.5</v>
      </c>
      <c r="N80" s="40">
        <v>33</v>
      </c>
      <c r="O80" s="41">
        <v>110.1</v>
      </c>
      <c r="P80" s="39">
        <v>0</v>
      </c>
      <c r="Q80" s="40">
        <v>58.4</v>
      </c>
      <c r="R80" s="40">
        <v>0</v>
      </c>
      <c r="S80" s="42">
        <v>58.4</v>
      </c>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row>
    <row r="81" spans="1:220" ht="16.899999999999999" customHeight="1">
      <c r="A81" s="26"/>
      <c r="B81" s="461"/>
      <c r="C81" s="33" t="s">
        <v>34</v>
      </c>
      <c r="D81" s="34">
        <v>0</v>
      </c>
      <c r="E81" s="35">
        <v>0</v>
      </c>
      <c r="F81" s="35">
        <v>0</v>
      </c>
      <c r="G81" s="36">
        <v>0</v>
      </c>
      <c r="H81" s="34">
        <v>0</v>
      </c>
      <c r="I81" s="35">
        <v>0</v>
      </c>
      <c r="J81" s="35">
        <v>0</v>
      </c>
      <c r="K81" s="36">
        <v>0</v>
      </c>
      <c r="L81" s="34">
        <v>76.5</v>
      </c>
      <c r="M81" s="35">
        <v>39.700000000000003</v>
      </c>
      <c r="N81" s="35">
        <v>65.8</v>
      </c>
      <c r="O81" s="36">
        <v>182</v>
      </c>
      <c r="P81" s="34">
        <v>0</v>
      </c>
      <c r="Q81" s="35">
        <v>635.79999999999995</v>
      </c>
      <c r="R81" s="35">
        <v>8.1999999999999993</v>
      </c>
      <c r="S81" s="37">
        <v>643.99999999999989</v>
      </c>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row>
    <row r="82" spans="1:220" ht="16.899999999999999" customHeight="1">
      <c r="A82" s="26"/>
      <c r="B82" s="459" t="s">
        <v>118</v>
      </c>
      <c r="C82" s="72" t="s">
        <v>119</v>
      </c>
      <c r="D82" s="39">
        <v>0</v>
      </c>
      <c r="E82" s="40">
        <v>0</v>
      </c>
      <c r="F82" s="40">
        <v>0</v>
      </c>
      <c r="G82" s="41">
        <v>0</v>
      </c>
      <c r="H82" s="39">
        <v>0</v>
      </c>
      <c r="I82" s="40">
        <v>0</v>
      </c>
      <c r="J82" s="40">
        <v>0</v>
      </c>
      <c r="K82" s="41">
        <v>0</v>
      </c>
      <c r="L82" s="39">
        <v>0</v>
      </c>
      <c r="M82" s="40">
        <v>5.6999999999999993</v>
      </c>
      <c r="N82" s="40">
        <v>1.2</v>
      </c>
      <c r="O82" s="41">
        <v>6.8999999999999995</v>
      </c>
      <c r="P82" s="39">
        <v>0</v>
      </c>
      <c r="Q82" s="40">
        <v>80.8</v>
      </c>
      <c r="R82" s="40">
        <v>50.5</v>
      </c>
      <c r="S82" s="42">
        <v>131.30000000000001</v>
      </c>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row>
    <row r="83" spans="1:220" ht="16.899999999999999" customHeight="1">
      <c r="A83" s="26"/>
      <c r="B83" s="460"/>
      <c r="C83" s="43" t="s">
        <v>120</v>
      </c>
      <c r="D83" s="39">
        <v>0</v>
      </c>
      <c r="E83" s="40">
        <v>0</v>
      </c>
      <c r="F83" s="40">
        <v>0</v>
      </c>
      <c r="G83" s="41">
        <v>0</v>
      </c>
      <c r="H83" s="39">
        <v>0</v>
      </c>
      <c r="I83" s="40">
        <v>0</v>
      </c>
      <c r="J83" s="40">
        <v>0</v>
      </c>
      <c r="K83" s="41">
        <v>0</v>
      </c>
      <c r="L83" s="39">
        <v>0</v>
      </c>
      <c r="M83" s="40">
        <v>128.4</v>
      </c>
      <c r="N83" s="40">
        <v>0</v>
      </c>
      <c r="O83" s="41">
        <v>128.4</v>
      </c>
      <c r="P83" s="39">
        <v>0</v>
      </c>
      <c r="Q83" s="40">
        <v>341.8</v>
      </c>
      <c r="R83" s="40">
        <v>0</v>
      </c>
      <c r="S83" s="42">
        <v>341.8</v>
      </c>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row>
    <row r="84" spans="1:220" ht="16.899999999999999" customHeight="1">
      <c r="A84" s="26"/>
      <c r="B84" s="461"/>
      <c r="C84" s="50" t="s">
        <v>34</v>
      </c>
      <c r="D84" s="34">
        <v>0</v>
      </c>
      <c r="E84" s="35">
        <v>0</v>
      </c>
      <c r="F84" s="35">
        <v>0</v>
      </c>
      <c r="G84" s="36">
        <v>0</v>
      </c>
      <c r="H84" s="34">
        <v>0</v>
      </c>
      <c r="I84" s="35">
        <v>0</v>
      </c>
      <c r="J84" s="35">
        <v>0</v>
      </c>
      <c r="K84" s="36">
        <v>0</v>
      </c>
      <c r="L84" s="34">
        <v>0</v>
      </c>
      <c r="M84" s="35">
        <v>134.1</v>
      </c>
      <c r="N84" s="35">
        <v>1.2</v>
      </c>
      <c r="O84" s="36">
        <v>135.30000000000001</v>
      </c>
      <c r="P84" s="34">
        <v>0</v>
      </c>
      <c r="Q84" s="35">
        <v>422.6</v>
      </c>
      <c r="R84" s="35">
        <v>50.5</v>
      </c>
      <c r="S84" s="37">
        <v>473.1</v>
      </c>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row>
    <row r="85" spans="1:220" ht="16.899999999999999" customHeight="1" thickBot="1">
      <c r="A85" s="26"/>
      <c r="B85" s="457" t="s">
        <v>121</v>
      </c>
      <c r="C85" s="458"/>
      <c r="D85" s="51">
        <v>1861.4</v>
      </c>
      <c r="E85" s="52">
        <v>375.20000000000005</v>
      </c>
      <c r="F85" s="52">
        <v>326.89999999999998</v>
      </c>
      <c r="G85" s="53">
        <v>2563.5</v>
      </c>
      <c r="H85" s="51">
        <v>0</v>
      </c>
      <c r="I85" s="52">
        <v>321.5</v>
      </c>
      <c r="J85" s="52">
        <v>139</v>
      </c>
      <c r="K85" s="53">
        <v>460.5</v>
      </c>
      <c r="L85" s="51">
        <v>76.5</v>
      </c>
      <c r="M85" s="52">
        <v>173.8</v>
      </c>
      <c r="N85" s="52">
        <v>67</v>
      </c>
      <c r="O85" s="53">
        <v>317.3</v>
      </c>
      <c r="P85" s="51">
        <v>0</v>
      </c>
      <c r="Q85" s="52">
        <v>1058.4000000000001</v>
      </c>
      <c r="R85" s="52">
        <v>58.7</v>
      </c>
      <c r="S85" s="54">
        <v>1117.0999999999999</v>
      </c>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row>
    <row r="86" spans="1:220" ht="16.899999999999999" customHeight="1">
      <c r="A86" s="26"/>
      <c r="B86" s="462" t="s">
        <v>122</v>
      </c>
      <c r="C86" s="43" t="s">
        <v>123</v>
      </c>
      <c r="D86" s="45">
        <v>0</v>
      </c>
      <c r="E86" s="46">
        <v>0</v>
      </c>
      <c r="F86" s="46">
        <v>0</v>
      </c>
      <c r="G86" s="47">
        <v>0</v>
      </c>
      <c r="H86" s="45">
        <v>0</v>
      </c>
      <c r="I86" s="46">
        <v>0</v>
      </c>
      <c r="J86" s="46">
        <v>0</v>
      </c>
      <c r="K86" s="47">
        <v>0</v>
      </c>
      <c r="L86" s="45">
        <v>7.7</v>
      </c>
      <c r="M86" s="46">
        <v>6.8</v>
      </c>
      <c r="N86" s="46">
        <v>1.7</v>
      </c>
      <c r="O86" s="47">
        <v>16.2</v>
      </c>
      <c r="P86" s="45">
        <v>0</v>
      </c>
      <c r="Q86" s="46">
        <v>106.3</v>
      </c>
      <c r="R86" s="46">
        <v>4.5999999999999996</v>
      </c>
      <c r="S86" s="48">
        <v>110.9</v>
      </c>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row>
    <row r="87" spans="1:220" ht="16.899999999999999" customHeight="1">
      <c r="A87" s="26"/>
      <c r="B87" s="460"/>
      <c r="C87" s="43" t="s">
        <v>124</v>
      </c>
      <c r="D87" s="39">
        <v>0</v>
      </c>
      <c r="E87" s="40">
        <v>0</v>
      </c>
      <c r="F87" s="40">
        <v>0</v>
      </c>
      <c r="G87" s="41">
        <v>0</v>
      </c>
      <c r="H87" s="39">
        <v>0</v>
      </c>
      <c r="I87" s="40">
        <v>0</v>
      </c>
      <c r="J87" s="40">
        <v>0</v>
      </c>
      <c r="K87" s="41">
        <v>0</v>
      </c>
      <c r="L87" s="39">
        <v>0</v>
      </c>
      <c r="M87" s="40">
        <v>0</v>
      </c>
      <c r="N87" s="40">
        <v>0</v>
      </c>
      <c r="O87" s="41">
        <v>0</v>
      </c>
      <c r="P87" s="39">
        <v>0</v>
      </c>
      <c r="Q87" s="40">
        <v>0</v>
      </c>
      <c r="R87" s="40">
        <v>0</v>
      </c>
      <c r="S87" s="42">
        <v>0</v>
      </c>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row>
    <row r="88" spans="1:220" ht="16.899999999999999" customHeight="1">
      <c r="A88" s="26"/>
      <c r="B88" s="460"/>
      <c r="C88" s="73" t="s">
        <v>125</v>
      </c>
      <c r="D88" s="39">
        <v>0</v>
      </c>
      <c r="E88" s="40">
        <v>0</v>
      </c>
      <c r="F88" s="40">
        <v>0</v>
      </c>
      <c r="G88" s="41">
        <v>0</v>
      </c>
      <c r="H88" s="39">
        <v>0</v>
      </c>
      <c r="I88" s="40">
        <v>0</v>
      </c>
      <c r="J88" s="40">
        <v>0</v>
      </c>
      <c r="K88" s="41">
        <v>0</v>
      </c>
      <c r="L88" s="39">
        <v>0</v>
      </c>
      <c r="M88" s="40">
        <v>2.6</v>
      </c>
      <c r="N88" s="40">
        <v>0</v>
      </c>
      <c r="O88" s="41">
        <v>2.6</v>
      </c>
      <c r="P88" s="39">
        <v>0</v>
      </c>
      <c r="Q88" s="40">
        <v>0</v>
      </c>
      <c r="R88" s="40">
        <v>0</v>
      </c>
      <c r="S88" s="42">
        <v>0</v>
      </c>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row>
    <row r="89" spans="1:220" ht="16.899999999999999" customHeight="1">
      <c r="A89" s="26"/>
      <c r="B89" s="461"/>
      <c r="C89" s="33" t="s">
        <v>34</v>
      </c>
      <c r="D89" s="34">
        <v>0</v>
      </c>
      <c r="E89" s="35">
        <v>0</v>
      </c>
      <c r="F89" s="35">
        <v>0</v>
      </c>
      <c r="G89" s="36">
        <v>0</v>
      </c>
      <c r="H89" s="34">
        <v>0</v>
      </c>
      <c r="I89" s="35">
        <v>0</v>
      </c>
      <c r="J89" s="35">
        <v>0</v>
      </c>
      <c r="K89" s="36">
        <v>0</v>
      </c>
      <c r="L89" s="34">
        <v>7.7</v>
      </c>
      <c r="M89" s="35">
        <v>9.4</v>
      </c>
      <c r="N89" s="35">
        <v>1.7</v>
      </c>
      <c r="O89" s="36">
        <v>18.8</v>
      </c>
      <c r="P89" s="34">
        <v>0</v>
      </c>
      <c r="Q89" s="35">
        <v>106.3</v>
      </c>
      <c r="R89" s="35">
        <v>4.5999999999999996</v>
      </c>
      <c r="S89" s="37">
        <v>110.9</v>
      </c>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row>
    <row r="90" spans="1:220" ht="16.899999999999999" customHeight="1">
      <c r="A90" s="26"/>
      <c r="B90" s="75" t="s">
        <v>126</v>
      </c>
      <c r="C90" s="76" t="s">
        <v>127</v>
      </c>
      <c r="D90" s="34">
        <v>0</v>
      </c>
      <c r="E90" s="35">
        <v>0</v>
      </c>
      <c r="F90" s="35">
        <v>0</v>
      </c>
      <c r="G90" s="36">
        <v>0</v>
      </c>
      <c r="H90" s="34">
        <v>0</v>
      </c>
      <c r="I90" s="35">
        <v>0</v>
      </c>
      <c r="J90" s="35">
        <v>0</v>
      </c>
      <c r="K90" s="36">
        <v>0</v>
      </c>
      <c r="L90" s="34">
        <v>0</v>
      </c>
      <c r="M90" s="35">
        <v>0</v>
      </c>
      <c r="N90" s="35">
        <v>0</v>
      </c>
      <c r="O90" s="36">
        <v>0</v>
      </c>
      <c r="P90" s="34">
        <v>0</v>
      </c>
      <c r="Q90" s="35">
        <v>0</v>
      </c>
      <c r="R90" s="35">
        <v>0</v>
      </c>
      <c r="S90" s="37">
        <v>0</v>
      </c>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row>
    <row r="91" spans="1:220" ht="16.899999999999999" customHeight="1" thickBot="1">
      <c r="A91" s="26"/>
      <c r="B91" s="457" t="s">
        <v>128</v>
      </c>
      <c r="C91" s="458"/>
      <c r="D91" s="51">
        <v>0</v>
      </c>
      <c r="E91" s="52">
        <v>0</v>
      </c>
      <c r="F91" s="52">
        <v>0</v>
      </c>
      <c r="G91" s="53">
        <v>0</v>
      </c>
      <c r="H91" s="51">
        <v>0</v>
      </c>
      <c r="I91" s="52">
        <v>0</v>
      </c>
      <c r="J91" s="52">
        <v>0</v>
      </c>
      <c r="K91" s="53">
        <v>0</v>
      </c>
      <c r="L91" s="51">
        <v>7.7</v>
      </c>
      <c r="M91" s="52">
        <v>9.4</v>
      </c>
      <c r="N91" s="52">
        <v>1.7</v>
      </c>
      <c r="O91" s="53">
        <v>18.8</v>
      </c>
      <c r="P91" s="51">
        <v>0</v>
      </c>
      <c r="Q91" s="52">
        <v>106.3</v>
      </c>
      <c r="R91" s="52">
        <v>4.5999999999999996</v>
      </c>
      <c r="S91" s="54">
        <v>110.9</v>
      </c>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row>
    <row r="92" spans="1:220" ht="16.899999999999999" customHeight="1">
      <c r="A92" s="26"/>
      <c r="B92" s="77"/>
      <c r="C92" s="43" t="s">
        <v>129</v>
      </c>
      <c r="D92" s="45">
        <v>0</v>
      </c>
      <c r="E92" s="46">
        <v>0</v>
      </c>
      <c r="F92" s="46">
        <v>0</v>
      </c>
      <c r="G92" s="47">
        <v>0</v>
      </c>
      <c r="H92" s="45">
        <v>0</v>
      </c>
      <c r="I92" s="46">
        <v>0</v>
      </c>
      <c r="J92" s="46">
        <v>0</v>
      </c>
      <c r="K92" s="47">
        <v>0</v>
      </c>
      <c r="L92" s="45">
        <v>0</v>
      </c>
      <c r="M92" s="46">
        <v>0</v>
      </c>
      <c r="N92" s="46">
        <v>0</v>
      </c>
      <c r="O92" s="47">
        <v>0</v>
      </c>
      <c r="P92" s="45">
        <v>0</v>
      </c>
      <c r="Q92" s="46">
        <v>0</v>
      </c>
      <c r="R92" s="46">
        <v>0</v>
      </c>
      <c r="S92" s="48">
        <v>0</v>
      </c>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row>
    <row r="93" spans="1:220" ht="16.899999999999999" customHeight="1" thickBot="1">
      <c r="A93" s="26"/>
      <c r="B93" s="77"/>
      <c r="C93" s="43" t="s">
        <v>130</v>
      </c>
      <c r="D93" s="78">
        <v>0</v>
      </c>
      <c r="E93" s="79">
        <v>0</v>
      </c>
      <c r="F93" s="79">
        <v>0</v>
      </c>
      <c r="G93" s="80">
        <v>0</v>
      </c>
      <c r="H93" s="78">
        <v>0</v>
      </c>
      <c r="I93" s="79">
        <v>0</v>
      </c>
      <c r="J93" s="79">
        <v>0</v>
      </c>
      <c r="K93" s="80">
        <v>0</v>
      </c>
      <c r="L93" s="78">
        <v>0</v>
      </c>
      <c r="M93" s="79">
        <v>0</v>
      </c>
      <c r="N93" s="79">
        <v>0</v>
      </c>
      <c r="O93" s="80">
        <v>0</v>
      </c>
      <c r="P93" s="78">
        <v>0</v>
      </c>
      <c r="Q93" s="79">
        <v>0</v>
      </c>
      <c r="R93" s="79">
        <v>0</v>
      </c>
      <c r="S93" s="81">
        <v>0</v>
      </c>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row>
    <row r="94" spans="1:220" ht="16.899999999999999" customHeight="1" thickTop="1">
      <c r="A94" s="26"/>
      <c r="B94" s="449" t="s">
        <v>131</v>
      </c>
      <c r="C94" s="450"/>
      <c r="D94" s="45">
        <v>25792.499999999996</v>
      </c>
      <c r="E94" s="46">
        <v>3255.5999999999995</v>
      </c>
      <c r="F94" s="46">
        <v>2485.8000000000002</v>
      </c>
      <c r="G94" s="47">
        <v>31533.899999999998</v>
      </c>
      <c r="H94" s="45">
        <v>48</v>
      </c>
      <c r="I94" s="46">
        <v>9839.7999999999993</v>
      </c>
      <c r="J94" s="46">
        <v>655.20000000000005</v>
      </c>
      <c r="K94" s="47">
        <v>10542.999999999998</v>
      </c>
      <c r="L94" s="45">
        <v>0</v>
      </c>
      <c r="M94" s="46">
        <v>0</v>
      </c>
      <c r="N94" s="46">
        <v>0</v>
      </c>
      <c r="O94" s="47">
        <v>0</v>
      </c>
      <c r="P94" s="45">
        <v>0</v>
      </c>
      <c r="Q94" s="46">
        <v>0</v>
      </c>
      <c r="R94" s="46">
        <v>0</v>
      </c>
      <c r="S94" s="48">
        <v>0</v>
      </c>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row>
    <row r="95" spans="1:220" ht="16.899999999999999" customHeight="1">
      <c r="A95" s="26"/>
      <c r="B95" s="451" t="s">
        <v>132</v>
      </c>
      <c r="C95" s="452"/>
      <c r="D95" s="39">
        <v>0</v>
      </c>
      <c r="E95" s="40">
        <v>0</v>
      </c>
      <c r="F95" s="40">
        <v>0</v>
      </c>
      <c r="G95" s="41">
        <v>0</v>
      </c>
      <c r="H95" s="39">
        <v>0</v>
      </c>
      <c r="I95" s="40">
        <v>0</v>
      </c>
      <c r="J95" s="40">
        <v>0</v>
      </c>
      <c r="K95" s="41">
        <v>0</v>
      </c>
      <c r="L95" s="39">
        <v>84.2</v>
      </c>
      <c r="M95" s="40">
        <v>183.20000000000002</v>
      </c>
      <c r="N95" s="40">
        <v>68.7</v>
      </c>
      <c r="O95" s="41">
        <v>336.1</v>
      </c>
      <c r="P95" s="39">
        <v>0</v>
      </c>
      <c r="Q95" s="40">
        <v>1164.7</v>
      </c>
      <c r="R95" s="40">
        <v>63.300000000000004</v>
      </c>
      <c r="S95" s="42">
        <v>1228</v>
      </c>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row>
    <row r="96" spans="1:220" ht="16.899999999999999" customHeight="1">
      <c r="A96" s="26"/>
      <c r="B96" s="453" t="s">
        <v>133</v>
      </c>
      <c r="C96" s="454"/>
      <c r="D96" s="39">
        <v>0</v>
      </c>
      <c r="E96" s="40">
        <v>0</v>
      </c>
      <c r="F96" s="40">
        <v>0</v>
      </c>
      <c r="G96" s="41">
        <v>0</v>
      </c>
      <c r="H96" s="39">
        <v>0</v>
      </c>
      <c r="I96" s="40">
        <v>0</v>
      </c>
      <c r="J96" s="40">
        <v>0</v>
      </c>
      <c r="K96" s="41">
        <v>0</v>
      </c>
      <c r="L96" s="39">
        <v>0</v>
      </c>
      <c r="M96" s="40">
        <v>0</v>
      </c>
      <c r="N96" s="40">
        <v>0</v>
      </c>
      <c r="O96" s="41">
        <v>0</v>
      </c>
      <c r="P96" s="39">
        <v>0</v>
      </c>
      <c r="Q96" s="40">
        <v>0</v>
      </c>
      <c r="R96" s="40">
        <v>0</v>
      </c>
      <c r="S96" s="42">
        <v>0</v>
      </c>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row>
    <row r="97" spans="1:220" ht="16.899999999999999" customHeight="1" thickBot="1">
      <c r="A97" s="26"/>
      <c r="B97" s="455" t="s">
        <v>134</v>
      </c>
      <c r="C97" s="456"/>
      <c r="D97" s="82">
        <v>25792.499999999996</v>
      </c>
      <c r="E97" s="83">
        <v>3255.5999999999995</v>
      </c>
      <c r="F97" s="83">
        <v>2485.8000000000002</v>
      </c>
      <c r="G97" s="84">
        <v>31533.899999999998</v>
      </c>
      <c r="H97" s="82">
        <v>48</v>
      </c>
      <c r="I97" s="83">
        <v>9839.7999999999993</v>
      </c>
      <c r="J97" s="83">
        <v>655.20000000000005</v>
      </c>
      <c r="K97" s="84">
        <v>10542.999999999998</v>
      </c>
      <c r="L97" s="82">
        <v>84.2</v>
      </c>
      <c r="M97" s="83">
        <v>183.20000000000002</v>
      </c>
      <c r="N97" s="83">
        <v>68.7</v>
      </c>
      <c r="O97" s="84">
        <v>336.1</v>
      </c>
      <c r="P97" s="82">
        <v>0</v>
      </c>
      <c r="Q97" s="83">
        <v>1164.7</v>
      </c>
      <c r="R97" s="83">
        <v>63.300000000000004</v>
      </c>
      <c r="S97" s="85">
        <v>1228</v>
      </c>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row>
    <row r="98" spans="1:220" ht="16.899999999999999" customHeight="1">
      <c r="A98" s="26"/>
      <c r="B98" s="86" t="s">
        <v>135</v>
      </c>
      <c r="C98" s="101"/>
      <c r="D98" s="88"/>
      <c r="E98" s="88"/>
      <c r="F98" s="88"/>
      <c r="G98" s="89"/>
      <c r="H98" s="89"/>
      <c r="I98" s="90"/>
      <c r="J98" s="90"/>
      <c r="K98" s="91"/>
      <c r="L98" s="89"/>
      <c r="M98" s="89"/>
      <c r="N98" s="89"/>
      <c r="O98" s="89"/>
      <c r="P98" s="89"/>
      <c r="Q98" s="89"/>
      <c r="R98" s="89"/>
      <c r="S98" s="89"/>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row>
    <row r="99" spans="1:220" ht="16.899999999999999" customHeight="1">
      <c r="A99" s="26"/>
      <c r="B99" s="92" t="s">
        <v>136</v>
      </c>
      <c r="C99" s="101"/>
      <c r="D99" s="88"/>
      <c r="E99" s="88"/>
      <c r="F99" s="88"/>
      <c r="G99" s="89"/>
      <c r="H99" s="89"/>
      <c r="I99" s="94"/>
      <c r="J99" s="94"/>
      <c r="K99" s="91"/>
      <c r="L99" s="89"/>
      <c r="M99" s="89"/>
      <c r="N99" s="89"/>
      <c r="O99" s="89"/>
      <c r="P99" s="89"/>
      <c r="Q99" s="89"/>
      <c r="R99" s="89"/>
      <c r="S99" s="89"/>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row>
    <row r="100" spans="1:220" ht="16.899999999999999" customHeight="1">
      <c r="A100" s="26"/>
      <c r="B100" s="92" t="s">
        <v>137</v>
      </c>
      <c r="C100" s="101"/>
      <c r="D100" s="88"/>
      <c r="E100" s="88"/>
      <c r="F100" s="88"/>
      <c r="G100" s="89"/>
      <c r="H100" s="89"/>
      <c r="I100" s="90"/>
      <c r="J100" s="90"/>
      <c r="K100" s="91"/>
      <c r="L100" s="89"/>
      <c r="M100" s="89"/>
      <c r="N100" s="89"/>
      <c r="O100" s="89"/>
      <c r="P100" s="89"/>
      <c r="Q100" s="89"/>
      <c r="R100" s="89"/>
      <c r="S100" s="89"/>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row>
    <row r="101" spans="1:220" ht="16.899999999999999" customHeight="1">
      <c r="A101" s="26"/>
      <c r="B101" s="95" t="s">
        <v>138</v>
      </c>
      <c r="C101" s="101"/>
      <c r="D101" s="88"/>
      <c r="E101" s="88"/>
      <c r="F101" s="88"/>
      <c r="G101" s="89"/>
      <c r="H101" s="89"/>
      <c r="I101" s="90"/>
      <c r="J101" s="90"/>
      <c r="K101" s="91"/>
      <c r="L101" s="89"/>
      <c r="M101" s="89"/>
      <c r="N101" s="89"/>
      <c r="O101" s="89"/>
      <c r="P101" s="89"/>
      <c r="Q101" s="89"/>
      <c r="R101" s="89"/>
      <c r="S101" s="89"/>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row>
    <row r="102" spans="1:220" ht="16.899999999999999" customHeight="1">
      <c r="A102" s="26"/>
      <c r="B102" s="95" t="s">
        <v>139</v>
      </c>
      <c r="C102" s="101"/>
      <c r="D102" s="88"/>
      <c r="E102" s="88"/>
      <c r="F102" s="88"/>
      <c r="G102" s="89"/>
      <c r="H102" s="89"/>
      <c r="I102" s="90"/>
      <c r="J102" s="90"/>
      <c r="K102" s="91"/>
      <c r="L102" s="89"/>
      <c r="M102" s="89"/>
      <c r="N102" s="89"/>
      <c r="O102" s="89"/>
      <c r="P102" s="89"/>
      <c r="Q102" s="89"/>
      <c r="R102" s="89"/>
      <c r="S102" s="89"/>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row>
    <row r="103" spans="1:220" ht="16.899999999999999" customHeight="1">
      <c r="A103" s="26"/>
      <c r="B103" s="96" t="s">
        <v>140</v>
      </c>
      <c r="C103" s="101"/>
      <c r="D103" s="88"/>
      <c r="E103" s="88"/>
      <c r="F103" s="88"/>
      <c r="G103" s="89"/>
      <c r="H103" s="89"/>
      <c r="I103" s="90"/>
      <c r="J103" s="90"/>
      <c r="K103" s="91"/>
      <c r="L103" s="89"/>
      <c r="M103" s="89"/>
      <c r="N103" s="89"/>
      <c r="O103" s="89"/>
      <c r="P103" s="89"/>
      <c r="Q103" s="89"/>
      <c r="R103" s="89"/>
      <c r="S103" s="89"/>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row>
    <row r="104" spans="1:220" ht="16.899999999999999" customHeight="1">
      <c r="A104" s="26"/>
      <c r="B104" s="96" t="s">
        <v>141</v>
      </c>
      <c r="C104" s="101"/>
      <c r="D104" s="88"/>
      <c r="E104" s="88"/>
      <c r="F104" s="88"/>
      <c r="G104" s="89"/>
      <c r="H104" s="89"/>
      <c r="I104" s="90"/>
      <c r="J104" s="90"/>
      <c r="K104" s="91"/>
      <c r="L104" s="89"/>
      <c r="M104" s="89"/>
      <c r="N104" s="89"/>
      <c r="O104" s="89"/>
      <c r="P104" s="89"/>
      <c r="Q104" s="89"/>
      <c r="R104" s="89"/>
      <c r="S104" s="89"/>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row>
    <row r="105" spans="1:220" ht="16.899999999999999" customHeight="1">
      <c r="A105" s="26"/>
      <c r="B105" s="96" t="s">
        <v>142</v>
      </c>
      <c r="C105" s="101"/>
      <c r="D105" s="88"/>
      <c r="E105" s="88"/>
      <c r="F105" s="88"/>
      <c r="G105" s="89"/>
      <c r="H105" s="89"/>
      <c r="I105" s="90"/>
      <c r="J105" s="90"/>
      <c r="K105" s="91"/>
      <c r="L105" s="89"/>
      <c r="M105" s="89"/>
      <c r="N105" s="89"/>
      <c r="O105" s="89"/>
      <c r="P105" s="89"/>
      <c r="Q105" s="89"/>
      <c r="R105" s="89"/>
      <c r="S105" s="89"/>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row>
    <row r="106" spans="1:220" ht="16.899999999999999" customHeight="1">
      <c r="A106" s="26"/>
      <c r="B106" s="86"/>
      <c r="C106" s="26"/>
      <c r="D106" s="88"/>
      <c r="E106" s="88"/>
      <c r="F106" s="88"/>
      <c r="G106" s="89"/>
      <c r="H106" s="89"/>
      <c r="I106" s="11"/>
      <c r="J106" s="11"/>
      <c r="K106" s="11"/>
      <c r="L106" s="89"/>
      <c r="M106" s="89"/>
      <c r="N106" s="89"/>
      <c r="O106" s="89"/>
      <c r="P106" s="89"/>
      <c r="Q106" s="89"/>
      <c r="R106" s="89"/>
      <c r="S106" s="89"/>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row>
    <row r="107" spans="1:220" ht="16.899999999999999" customHeight="1">
      <c r="A107" s="26"/>
      <c r="B107" s="96"/>
      <c r="C107" s="26"/>
      <c r="D107" s="88"/>
      <c r="E107" s="88"/>
      <c r="F107" s="88"/>
      <c r="G107" s="89"/>
      <c r="H107" s="89"/>
      <c r="I107" s="11"/>
      <c r="J107" s="11"/>
      <c r="K107" s="11"/>
      <c r="L107" s="89"/>
      <c r="M107" s="89"/>
      <c r="N107" s="89"/>
      <c r="O107" s="89"/>
      <c r="P107" s="89"/>
      <c r="Q107" s="89"/>
      <c r="R107" s="89"/>
      <c r="S107" s="89"/>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row>
    <row r="108" spans="1:220" ht="16.899999999999999" customHeight="1">
      <c r="A108" s="26"/>
      <c r="B108" s="96"/>
      <c r="C108" s="26"/>
      <c r="D108" s="88"/>
      <c r="E108" s="88"/>
      <c r="F108" s="88"/>
      <c r="G108" s="89"/>
      <c r="H108" s="89"/>
      <c r="I108" s="11"/>
      <c r="J108" s="11"/>
      <c r="K108" s="11"/>
      <c r="L108" s="89"/>
      <c r="M108" s="89"/>
      <c r="N108" s="89"/>
      <c r="O108" s="89"/>
      <c r="P108" s="89"/>
      <c r="Q108" s="89"/>
      <c r="R108" s="89"/>
      <c r="S108" s="89"/>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row>
    <row r="109" spans="1:220" ht="16.899999999999999" customHeight="1">
      <c r="A109" s="26"/>
      <c r="B109" s="86"/>
      <c r="C109" s="26"/>
      <c r="D109" s="88"/>
      <c r="E109" s="88"/>
      <c r="F109" s="88"/>
      <c r="G109" s="89"/>
      <c r="H109" s="89"/>
      <c r="I109" s="11"/>
      <c r="J109" s="11"/>
      <c r="K109" s="11"/>
      <c r="L109" s="89"/>
      <c r="M109" s="89"/>
      <c r="N109" s="89"/>
      <c r="O109" s="89"/>
      <c r="P109" s="89"/>
      <c r="Q109" s="89"/>
      <c r="R109" s="89"/>
      <c r="S109" s="89"/>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row>
    <row r="110" spans="1:220" ht="16.5" customHeight="1">
      <c r="A110" s="26"/>
      <c r="B110" s="86"/>
      <c r="C110" s="26"/>
      <c r="D110" s="97"/>
      <c r="E110" s="88"/>
      <c r="F110" s="88"/>
      <c r="G110" s="88"/>
      <c r="H110" s="88"/>
      <c r="I110" s="89"/>
      <c r="J110" s="89"/>
      <c r="K110" s="89"/>
      <c r="L110" s="98"/>
      <c r="M110" s="89"/>
      <c r="N110" s="89"/>
      <c r="O110" s="89"/>
      <c r="P110" s="89"/>
      <c r="Q110" s="89"/>
      <c r="R110" s="89"/>
      <c r="S110" s="89"/>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row>
    <row r="111" spans="1:220" ht="16.899999999999999" customHeight="1">
      <c r="A111" s="26"/>
      <c r="B111" s="96"/>
      <c r="C111" s="26"/>
      <c r="D111" s="88"/>
      <c r="E111" s="88"/>
      <c r="F111" s="88"/>
      <c r="G111" s="88"/>
      <c r="H111" s="88"/>
      <c r="I111" s="89"/>
      <c r="J111" s="89"/>
      <c r="K111" s="89"/>
      <c r="L111" s="89"/>
      <c r="M111" s="89"/>
      <c r="N111" s="89"/>
      <c r="O111" s="89"/>
      <c r="P111" s="89"/>
      <c r="Q111" s="89"/>
      <c r="R111" s="89"/>
      <c r="S111" s="89"/>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row>
    <row r="112" spans="1:220" ht="16.5" customHeight="1">
      <c r="A112" s="26"/>
      <c r="B112" s="86"/>
      <c r="C112" s="26"/>
    </row>
    <row r="113" spans="1:3" ht="16.5" customHeight="1">
      <c r="A113" s="26"/>
      <c r="B113" s="96"/>
      <c r="C113" s="26"/>
    </row>
    <row r="114" spans="1:3">
      <c r="B114" s="96"/>
      <c r="C114" s="26"/>
    </row>
  </sheetData>
  <mergeCells count="30">
    <mergeCell ref="B3:B6"/>
    <mergeCell ref="C3:C6"/>
    <mergeCell ref="D3:K3"/>
    <mergeCell ref="L3:S3"/>
    <mergeCell ref="D4:G4"/>
    <mergeCell ref="H4:K4"/>
    <mergeCell ref="L4:O4"/>
    <mergeCell ref="P4:S4"/>
    <mergeCell ref="B66:B69"/>
    <mergeCell ref="B8:B10"/>
    <mergeCell ref="B13:B16"/>
    <mergeCell ref="B17:B20"/>
    <mergeCell ref="B27:B30"/>
    <mergeCell ref="B31:C31"/>
    <mergeCell ref="B32:B35"/>
    <mergeCell ref="B40:B44"/>
    <mergeCell ref="B48:B50"/>
    <mergeCell ref="B55:B57"/>
    <mergeCell ref="B58:B60"/>
    <mergeCell ref="B61:B64"/>
    <mergeCell ref="B94:C94"/>
    <mergeCell ref="B95:C95"/>
    <mergeCell ref="B96:C96"/>
    <mergeCell ref="B97:C97"/>
    <mergeCell ref="B71:C71"/>
    <mergeCell ref="B77:B81"/>
    <mergeCell ref="B82:B84"/>
    <mergeCell ref="B85:C85"/>
    <mergeCell ref="B86:B89"/>
    <mergeCell ref="B91:C91"/>
  </mergeCells>
  <phoneticPr fontId="3"/>
  <printOptions horizontalCentered="1"/>
  <pageMargins left="0.39370078740157483" right="0.39370078740157483" top="0.59055118110236227" bottom="0.59055118110236227" header="0.39370078740157483" footer="0.31496062992125984"/>
  <pageSetup paperSize="9" scale="52" orientation="portrait" horizontalDpi="4294967292" r:id="rId1"/>
  <headerFooter alignWithMargins="0"/>
  <rowBreaks count="1" manualBreakCount="1">
    <brk id="71" min="1"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HJ112"/>
  <sheetViews>
    <sheetView view="pageBreakPreview" zoomScaleNormal="75" zoomScaleSheetLayoutView="100" workbookViewId="0">
      <pane xSplit="1" ySplit="6" topLeftCell="B7" activePane="bottomRight" state="frozen"/>
      <selection pane="topRight"/>
      <selection pane="bottomLeft"/>
      <selection pane="bottomRight"/>
    </sheetView>
  </sheetViews>
  <sheetFormatPr defaultColWidth="7.875" defaultRowHeight="13.5"/>
  <cols>
    <col min="1" max="1" width="2.5" style="1" customWidth="1"/>
    <col min="2" max="2" width="10.25" style="26" customWidth="1"/>
    <col min="3" max="3" width="16.625" style="26" customWidth="1"/>
    <col min="4" max="8" width="10" style="4" customWidth="1"/>
    <col min="9" max="19" width="10" style="5" customWidth="1"/>
    <col min="20" max="20" width="10.25" style="110" customWidth="1"/>
    <col min="21" max="23" width="10.25" style="108" customWidth="1"/>
    <col min="24" max="25" width="10.25" style="8" customWidth="1"/>
    <col min="26" max="27" width="5" style="8" customWidth="1"/>
    <col min="28" max="28" width="6.75" style="8" customWidth="1"/>
    <col min="29" max="30" width="5" style="8" customWidth="1"/>
    <col min="31" max="31" width="6.75" style="8" customWidth="1"/>
    <col min="32" max="33" width="5" style="8" customWidth="1"/>
    <col min="34" max="34" width="6.75" style="8" customWidth="1"/>
    <col min="35" max="36" width="5" style="8" customWidth="1"/>
    <col min="37" max="37" width="6.75" style="8" customWidth="1"/>
    <col min="38" max="39" width="5" style="8" customWidth="1"/>
    <col min="40" max="40" width="6.75" style="8" customWidth="1"/>
    <col min="41" max="42" width="5" style="8" customWidth="1"/>
    <col min="43" max="43" width="6.75" style="8" customWidth="1"/>
    <col min="44" max="45" width="5" style="8" customWidth="1"/>
    <col min="46" max="46" width="6.75" style="8" customWidth="1"/>
    <col min="47" max="48" width="5" style="8" customWidth="1"/>
    <col min="49" max="49" width="6.75" style="8" customWidth="1"/>
    <col min="50" max="51" width="5" style="8" customWidth="1"/>
    <col min="52" max="52" width="6.5" style="8" customWidth="1"/>
    <col min="53" max="54" width="5" style="8" customWidth="1"/>
    <col min="55" max="55" width="6.75" style="8" customWidth="1"/>
    <col min="56" max="57" width="5" style="8" customWidth="1"/>
    <col min="58" max="58" width="6.75" style="8" customWidth="1"/>
    <col min="59" max="61" width="7.875" style="8" customWidth="1"/>
    <col min="62" max="16384" width="7.875" style="1"/>
  </cols>
  <sheetData>
    <row r="1" spans="1:218" ht="14.25" customHeight="1">
      <c r="B1" s="95"/>
      <c r="C1" s="102"/>
      <c r="D1" s="103"/>
      <c r="E1" s="103"/>
      <c r="F1" s="103"/>
      <c r="G1" s="103"/>
      <c r="H1" s="103"/>
      <c r="I1" s="104"/>
      <c r="J1" s="104"/>
      <c r="K1" s="104"/>
      <c r="L1" s="105"/>
      <c r="M1" s="104"/>
      <c r="N1" s="104"/>
      <c r="O1" s="104"/>
      <c r="P1" s="104"/>
      <c r="Q1" s="104"/>
      <c r="R1" s="104"/>
      <c r="S1" s="106"/>
      <c r="T1" s="107"/>
    </row>
    <row r="2" spans="1:218" ht="21.75" thickBot="1">
      <c r="B2" s="9" t="s">
        <v>147</v>
      </c>
      <c r="C2" s="109"/>
      <c r="G2" s="5"/>
      <c r="H2" s="5"/>
      <c r="I2" s="10"/>
      <c r="J2" s="10"/>
      <c r="K2" s="11"/>
      <c r="BH2" s="1"/>
      <c r="BI2" s="1"/>
    </row>
    <row r="3" spans="1:218" s="12" customFormat="1" ht="16.899999999999999" customHeight="1">
      <c r="B3" s="469" t="s">
        <v>1</v>
      </c>
      <c r="C3" s="472" t="s">
        <v>2</v>
      </c>
      <c r="D3" s="483" t="s">
        <v>3</v>
      </c>
      <c r="E3" s="484"/>
      <c r="F3" s="484"/>
      <c r="G3" s="484"/>
      <c r="H3" s="485"/>
      <c r="I3" s="485"/>
      <c r="J3" s="485"/>
      <c r="K3" s="485"/>
      <c r="L3" s="475" t="s">
        <v>4</v>
      </c>
      <c r="M3" s="476"/>
      <c r="N3" s="476"/>
      <c r="O3" s="476"/>
      <c r="P3" s="486"/>
      <c r="Q3" s="486"/>
      <c r="R3" s="486"/>
      <c r="S3" s="487"/>
      <c r="T3" s="111"/>
      <c r="U3" s="112"/>
      <c r="V3" s="112"/>
      <c r="W3" s="112"/>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4"/>
      <c r="BH3" s="14"/>
      <c r="BI3" s="14"/>
    </row>
    <row r="4" spans="1:218" s="12" customFormat="1" ht="16.899999999999999" customHeight="1">
      <c r="B4" s="470"/>
      <c r="C4" s="473"/>
      <c r="D4" s="488" t="s">
        <v>5</v>
      </c>
      <c r="E4" s="488"/>
      <c r="F4" s="488"/>
      <c r="G4" s="488"/>
      <c r="H4" s="488" t="s">
        <v>6</v>
      </c>
      <c r="I4" s="488"/>
      <c r="J4" s="479"/>
      <c r="K4" s="479"/>
      <c r="L4" s="489" t="s">
        <v>7</v>
      </c>
      <c r="M4" s="489"/>
      <c r="N4" s="489"/>
      <c r="O4" s="489"/>
      <c r="P4" s="489" t="s">
        <v>8</v>
      </c>
      <c r="Q4" s="489"/>
      <c r="R4" s="490"/>
      <c r="S4" s="491"/>
      <c r="T4" s="111"/>
      <c r="U4" s="112"/>
      <c r="V4" s="112"/>
      <c r="W4" s="112"/>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4"/>
      <c r="BH4" s="14"/>
      <c r="BI4" s="14"/>
    </row>
    <row r="5" spans="1:218" s="12" customFormat="1" ht="16.899999999999999" customHeight="1">
      <c r="B5" s="470"/>
      <c r="C5" s="473"/>
      <c r="D5" s="15" t="s">
        <v>9</v>
      </c>
      <c r="E5" s="16" t="s">
        <v>10</v>
      </c>
      <c r="F5" s="17" t="s">
        <v>10</v>
      </c>
      <c r="G5" s="18" t="s">
        <v>11</v>
      </c>
      <c r="H5" s="15" t="s">
        <v>9</v>
      </c>
      <c r="I5" s="16" t="s">
        <v>10</v>
      </c>
      <c r="J5" s="17" t="s">
        <v>10</v>
      </c>
      <c r="K5" s="18" t="s">
        <v>11</v>
      </c>
      <c r="L5" s="15" t="s">
        <v>9</v>
      </c>
      <c r="M5" s="16" t="s">
        <v>10</v>
      </c>
      <c r="N5" s="17" t="s">
        <v>10</v>
      </c>
      <c r="O5" s="18" t="s">
        <v>11</v>
      </c>
      <c r="P5" s="15" t="s">
        <v>9</v>
      </c>
      <c r="Q5" s="16" t="s">
        <v>10</v>
      </c>
      <c r="R5" s="17" t="s">
        <v>10</v>
      </c>
      <c r="S5" s="19" t="s">
        <v>11</v>
      </c>
      <c r="T5" s="113"/>
      <c r="U5" s="114"/>
      <c r="V5" s="114"/>
      <c r="W5" s="114"/>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14"/>
      <c r="BH5" s="14"/>
      <c r="BI5" s="14"/>
    </row>
    <row r="6" spans="1:218" s="12" customFormat="1" ht="16.899999999999999" customHeight="1" thickBot="1">
      <c r="B6" s="471"/>
      <c r="C6" s="474"/>
      <c r="D6" s="21" t="s">
        <v>12</v>
      </c>
      <c r="E6" s="22" t="s">
        <v>13</v>
      </c>
      <c r="F6" s="23" t="s">
        <v>14</v>
      </c>
      <c r="G6" s="24"/>
      <c r="H6" s="21" t="s">
        <v>12</v>
      </c>
      <c r="I6" s="22" t="s">
        <v>13</v>
      </c>
      <c r="J6" s="23" t="s">
        <v>14</v>
      </c>
      <c r="K6" s="24"/>
      <c r="L6" s="21" t="s">
        <v>12</v>
      </c>
      <c r="M6" s="22" t="s">
        <v>13</v>
      </c>
      <c r="N6" s="23" t="s">
        <v>14</v>
      </c>
      <c r="O6" s="24"/>
      <c r="P6" s="21" t="s">
        <v>12</v>
      </c>
      <c r="Q6" s="22" t="s">
        <v>13</v>
      </c>
      <c r="R6" s="23" t="s">
        <v>14</v>
      </c>
      <c r="S6" s="25"/>
      <c r="T6" s="113"/>
      <c r="U6" s="114"/>
      <c r="V6" s="114"/>
      <c r="W6" s="114"/>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14"/>
      <c r="BH6" s="14"/>
      <c r="BI6" s="14"/>
    </row>
    <row r="7" spans="1:218" ht="16.899999999999999" customHeight="1">
      <c r="A7" s="26"/>
      <c r="B7" s="115" t="s">
        <v>15</v>
      </c>
      <c r="C7" s="28" t="s">
        <v>16</v>
      </c>
      <c r="D7" s="29">
        <v>3596.05</v>
      </c>
      <c r="E7" s="30">
        <v>278.98000000000008</v>
      </c>
      <c r="F7" s="30">
        <v>227.6</v>
      </c>
      <c r="G7" s="31">
        <f>SUM(D7:F7)</f>
        <v>4102.63</v>
      </c>
      <c r="H7" s="29">
        <v>0</v>
      </c>
      <c r="I7" s="30">
        <v>176.271197</v>
      </c>
      <c r="J7" s="30">
        <v>30.129999999999995</v>
      </c>
      <c r="K7" s="31">
        <f t="shared" ref="K7:K70" si="0">SUM(H7:J7)</f>
        <v>206.401197</v>
      </c>
      <c r="L7" s="29">
        <v>0</v>
      </c>
      <c r="M7" s="30">
        <v>0</v>
      </c>
      <c r="N7" s="30">
        <v>0</v>
      </c>
      <c r="O7" s="31">
        <f t="shared" ref="O7:O70" si="1">SUM(L7:N7)</f>
        <v>0</v>
      </c>
      <c r="P7" s="29">
        <v>0</v>
      </c>
      <c r="Q7" s="30">
        <v>0</v>
      </c>
      <c r="R7" s="30">
        <v>0</v>
      </c>
      <c r="S7" s="32">
        <f t="shared" ref="S7:S70" si="2">SUM(P7:R7)</f>
        <v>0</v>
      </c>
      <c r="T7" s="107"/>
      <c r="U7" s="116"/>
      <c r="V7" s="116"/>
      <c r="W7" s="116"/>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row>
    <row r="8" spans="1:218" ht="16.899999999999999" customHeight="1">
      <c r="A8" s="26"/>
      <c r="B8" s="117" t="s">
        <v>148</v>
      </c>
      <c r="C8" s="33" t="s">
        <v>149</v>
      </c>
      <c r="D8" s="34">
        <v>3145.8999999999992</v>
      </c>
      <c r="E8" s="35">
        <v>41.769999999999996</v>
      </c>
      <c r="F8" s="35">
        <v>37.099999999999994</v>
      </c>
      <c r="G8" s="36">
        <f t="shared" ref="G8:G71" si="3">SUM(D8:F8)</f>
        <v>3224.7699999999991</v>
      </c>
      <c r="H8" s="34">
        <v>0</v>
      </c>
      <c r="I8" s="35">
        <v>9.19</v>
      </c>
      <c r="J8" s="35">
        <v>0</v>
      </c>
      <c r="K8" s="36">
        <f t="shared" si="0"/>
        <v>9.19</v>
      </c>
      <c r="L8" s="34">
        <v>0</v>
      </c>
      <c r="M8" s="35">
        <v>0</v>
      </c>
      <c r="N8" s="35">
        <v>0</v>
      </c>
      <c r="O8" s="36">
        <f t="shared" si="1"/>
        <v>0</v>
      </c>
      <c r="P8" s="34">
        <v>0</v>
      </c>
      <c r="Q8" s="35">
        <v>0</v>
      </c>
      <c r="R8" s="35">
        <v>0</v>
      </c>
      <c r="S8" s="37">
        <f t="shared" si="2"/>
        <v>0</v>
      </c>
      <c r="T8" s="107"/>
      <c r="U8" s="116"/>
      <c r="V8" s="116"/>
      <c r="W8" s="116"/>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row>
    <row r="9" spans="1:218" ht="16.899999999999999" customHeight="1">
      <c r="A9" s="26"/>
      <c r="B9" s="77" t="s">
        <v>21</v>
      </c>
      <c r="C9" s="33" t="s">
        <v>22</v>
      </c>
      <c r="D9" s="34">
        <v>796.00000000000011</v>
      </c>
      <c r="E9" s="35">
        <v>236.99999999999997</v>
      </c>
      <c r="F9" s="35">
        <v>21.799999999999997</v>
      </c>
      <c r="G9" s="36">
        <f t="shared" si="3"/>
        <v>1054.8</v>
      </c>
      <c r="H9" s="34">
        <v>0</v>
      </c>
      <c r="I9" s="35">
        <v>170.41019700000001</v>
      </c>
      <c r="J9" s="35">
        <v>4.3</v>
      </c>
      <c r="K9" s="36">
        <f t="shared" si="0"/>
        <v>174.71019700000002</v>
      </c>
      <c r="L9" s="34">
        <v>0</v>
      </c>
      <c r="M9" s="35">
        <v>0</v>
      </c>
      <c r="N9" s="35">
        <v>0</v>
      </c>
      <c r="O9" s="36">
        <f t="shared" si="1"/>
        <v>0</v>
      </c>
      <c r="P9" s="34">
        <v>0</v>
      </c>
      <c r="Q9" s="35">
        <v>0</v>
      </c>
      <c r="R9" s="35">
        <v>0</v>
      </c>
      <c r="S9" s="37">
        <f t="shared" si="2"/>
        <v>0</v>
      </c>
      <c r="T9" s="107"/>
      <c r="U9" s="116"/>
      <c r="V9" s="116"/>
      <c r="W9" s="116"/>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row>
    <row r="10" spans="1:218" ht="16.899999999999999" customHeight="1">
      <c r="A10" s="26"/>
      <c r="B10" s="77" t="s">
        <v>23</v>
      </c>
      <c r="C10" s="33" t="s">
        <v>24</v>
      </c>
      <c r="D10" s="34">
        <v>614.28</v>
      </c>
      <c r="E10" s="35">
        <v>114.80000000000003</v>
      </c>
      <c r="F10" s="35">
        <v>62.1</v>
      </c>
      <c r="G10" s="36">
        <f t="shared" si="3"/>
        <v>791.18000000000006</v>
      </c>
      <c r="H10" s="34">
        <v>45.8</v>
      </c>
      <c r="I10" s="35">
        <v>32.4</v>
      </c>
      <c r="J10" s="35">
        <v>15.299999999999999</v>
      </c>
      <c r="K10" s="36">
        <f t="shared" si="0"/>
        <v>93.499999999999986</v>
      </c>
      <c r="L10" s="34">
        <v>0</v>
      </c>
      <c r="M10" s="35">
        <v>0</v>
      </c>
      <c r="N10" s="35">
        <v>0</v>
      </c>
      <c r="O10" s="36">
        <f t="shared" si="1"/>
        <v>0</v>
      </c>
      <c r="P10" s="34">
        <v>0</v>
      </c>
      <c r="Q10" s="35">
        <v>0</v>
      </c>
      <c r="R10" s="35">
        <v>0</v>
      </c>
      <c r="S10" s="37">
        <f t="shared" si="2"/>
        <v>0</v>
      </c>
      <c r="T10" s="107"/>
      <c r="U10" s="116"/>
      <c r="V10" s="116"/>
      <c r="W10" s="116"/>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row>
    <row r="11" spans="1:218" ht="16.899999999999999" customHeight="1">
      <c r="A11" s="26"/>
      <c r="B11" s="492" t="s">
        <v>25</v>
      </c>
      <c r="C11" s="118" t="s">
        <v>26</v>
      </c>
      <c r="D11" s="39">
        <v>590.30000000000007</v>
      </c>
      <c r="E11" s="40">
        <v>35.334207999999997</v>
      </c>
      <c r="F11" s="40">
        <v>67.085200999999998</v>
      </c>
      <c r="G11" s="41">
        <f t="shared" si="3"/>
        <v>692.71940900000004</v>
      </c>
      <c r="H11" s="39">
        <v>0</v>
      </c>
      <c r="I11" s="40">
        <v>4.9879999999999995</v>
      </c>
      <c r="J11" s="40">
        <v>0</v>
      </c>
      <c r="K11" s="41">
        <f t="shared" si="0"/>
        <v>4.9879999999999995</v>
      </c>
      <c r="L11" s="39">
        <v>0</v>
      </c>
      <c r="M11" s="40">
        <v>0</v>
      </c>
      <c r="N11" s="40">
        <v>0</v>
      </c>
      <c r="O11" s="41">
        <f t="shared" si="1"/>
        <v>0</v>
      </c>
      <c r="P11" s="39">
        <v>0</v>
      </c>
      <c r="Q11" s="40">
        <v>0</v>
      </c>
      <c r="R11" s="40">
        <v>0</v>
      </c>
      <c r="S11" s="42">
        <f t="shared" si="2"/>
        <v>0</v>
      </c>
      <c r="T11" s="107"/>
      <c r="U11" s="116"/>
      <c r="V11" s="116"/>
      <c r="W11" s="116"/>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row>
    <row r="12" spans="1:218" ht="16.899999999999999" customHeight="1">
      <c r="A12" s="26"/>
      <c r="B12" s="493"/>
      <c r="C12" s="118" t="s">
        <v>27</v>
      </c>
      <c r="D12" s="39">
        <v>719.2</v>
      </c>
      <c r="E12" s="40">
        <v>30.3</v>
      </c>
      <c r="F12" s="40">
        <v>0</v>
      </c>
      <c r="G12" s="41">
        <f t="shared" si="3"/>
        <v>749.5</v>
      </c>
      <c r="H12" s="39">
        <v>0</v>
      </c>
      <c r="I12" s="40">
        <v>0</v>
      </c>
      <c r="J12" s="40">
        <v>0</v>
      </c>
      <c r="K12" s="41">
        <f t="shared" si="0"/>
        <v>0</v>
      </c>
      <c r="L12" s="39">
        <v>0</v>
      </c>
      <c r="M12" s="40">
        <v>0</v>
      </c>
      <c r="N12" s="40">
        <v>0</v>
      </c>
      <c r="O12" s="41">
        <f t="shared" si="1"/>
        <v>0</v>
      </c>
      <c r="P12" s="39">
        <v>0</v>
      </c>
      <c r="Q12" s="40">
        <v>0</v>
      </c>
      <c r="R12" s="40">
        <v>0</v>
      </c>
      <c r="S12" s="42">
        <f t="shared" si="2"/>
        <v>0</v>
      </c>
      <c r="T12" s="107"/>
      <c r="U12" s="116"/>
      <c r="V12" s="116"/>
      <c r="W12" s="116"/>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row>
    <row r="13" spans="1:218" ht="16.899999999999999" customHeight="1">
      <c r="A13" s="26"/>
      <c r="B13" s="493"/>
      <c r="C13" s="118" t="s">
        <v>28</v>
      </c>
      <c r="D13" s="39">
        <v>470.19999999999993</v>
      </c>
      <c r="E13" s="40">
        <v>122.19999999999999</v>
      </c>
      <c r="F13" s="40">
        <v>0</v>
      </c>
      <c r="G13" s="41">
        <f t="shared" si="3"/>
        <v>592.39999999999986</v>
      </c>
      <c r="H13" s="39">
        <v>0</v>
      </c>
      <c r="I13" s="40">
        <v>64</v>
      </c>
      <c r="J13" s="40">
        <v>0</v>
      </c>
      <c r="K13" s="41">
        <f t="shared" si="0"/>
        <v>64</v>
      </c>
      <c r="L13" s="39">
        <v>0</v>
      </c>
      <c r="M13" s="40">
        <v>0</v>
      </c>
      <c r="N13" s="40">
        <v>0</v>
      </c>
      <c r="O13" s="41">
        <f t="shared" si="1"/>
        <v>0</v>
      </c>
      <c r="P13" s="39">
        <v>0</v>
      </c>
      <c r="Q13" s="40">
        <v>0</v>
      </c>
      <c r="R13" s="40">
        <v>0</v>
      </c>
      <c r="S13" s="42">
        <f t="shared" si="2"/>
        <v>0</v>
      </c>
      <c r="T13" s="107"/>
      <c r="U13" s="116"/>
      <c r="V13" s="116"/>
      <c r="W13" s="116"/>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row>
    <row r="14" spans="1:218" ht="16.899999999999999" customHeight="1">
      <c r="A14" s="26"/>
      <c r="B14" s="494"/>
      <c r="C14" s="33" t="s">
        <v>29</v>
      </c>
      <c r="D14" s="34">
        <f t="shared" ref="D14:R14" si="4">SUM(D11:D13)</f>
        <v>1779.6999999999998</v>
      </c>
      <c r="E14" s="35">
        <f t="shared" si="4"/>
        <v>187.83420799999999</v>
      </c>
      <c r="F14" s="35">
        <f t="shared" si="4"/>
        <v>67.085200999999998</v>
      </c>
      <c r="G14" s="36">
        <f t="shared" si="3"/>
        <v>2034.6194089999999</v>
      </c>
      <c r="H14" s="34">
        <f t="shared" si="4"/>
        <v>0</v>
      </c>
      <c r="I14" s="35">
        <f t="shared" si="4"/>
        <v>68.988</v>
      </c>
      <c r="J14" s="35">
        <f t="shared" si="4"/>
        <v>0</v>
      </c>
      <c r="K14" s="36">
        <f t="shared" si="0"/>
        <v>68.988</v>
      </c>
      <c r="L14" s="34">
        <f t="shared" si="4"/>
        <v>0</v>
      </c>
      <c r="M14" s="35">
        <f t="shared" si="4"/>
        <v>0</v>
      </c>
      <c r="N14" s="35">
        <f t="shared" si="4"/>
        <v>0</v>
      </c>
      <c r="O14" s="36">
        <f t="shared" si="1"/>
        <v>0</v>
      </c>
      <c r="P14" s="34">
        <f t="shared" si="4"/>
        <v>0</v>
      </c>
      <c r="Q14" s="35">
        <f t="shared" si="4"/>
        <v>0</v>
      </c>
      <c r="R14" s="35">
        <f t="shared" si="4"/>
        <v>0</v>
      </c>
      <c r="S14" s="37">
        <f t="shared" si="2"/>
        <v>0</v>
      </c>
      <c r="T14" s="107"/>
      <c r="U14" s="116"/>
      <c r="V14" s="116"/>
      <c r="W14" s="116"/>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row>
    <row r="15" spans="1:218" ht="16.899999999999999" customHeight="1">
      <c r="A15" s="26"/>
      <c r="B15" s="492" t="s">
        <v>30</v>
      </c>
      <c r="C15" s="118" t="s">
        <v>31</v>
      </c>
      <c r="D15" s="39">
        <v>1165.04</v>
      </c>
      <c r="E15" s="40">
        <v>77.799999999999983</v>
      </c>
      <c r="F15" s="40">
        <v>117.4</v>
      </c>
      <c r="G15" s="41">
        <f t="shared" si="3"/>
        <v>1360.24</v>
      </c>
      <c r="H15" s="39">
        <v>0</v>
      </c>
      <c r="I15" s="40">
        <v>17.099999999999998</v>
      </c>
      <c r="J15" s="40">
        <v>7.9</v>
      </c>
      <c r="K15" s="41">
        <f t="shared" si="0"/>
        <v>25</v>
      </c>
      <c r="L15" s="39">
        <v>0</v>
      </c>
      <c r="M15" s="40">
        <v>0</v>
      </c>
      <c r="N15" s="40">
        <v>0</v>
      </c>
      <c r="O15" s="41">
        <f t="shared" si="1"/>
        <v>0</v>
      </c>
      <c r="P15" s="39">
        <v>0</v>
      </c>
      <c r="Q15" s="40">
        <v>0</v>
      </c>
      <c r="R15" s="40">
        <v>0</v>
      </c>
      <c r="S15" s="42">
        <f t="shared" si="2"/>
        <v>0</v>
      </c>
      <c r="T15" s="107"/>
      <c r="U15" s="116"/>
      <c r="V15" s="116"/>
      <c r="W15" s="116"/>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row>
    <row r="16" spans="1:218" ht="16.899999999999999" customHeight="1">
      <c r="A16" s="26"/>
      <c r="B16" s="493"/>
      <c r="C16" s="118" t="s">
        <v>32</v>
      </c>
      <c r="D16" s="45">
        <v>498.6</v>
      </c>
      <c r="E16" s="46">
        <v>14.200000000000001</v>
      </c>
      <c r="F16" s="46">
        <v>50</v>
      </c>
      <c r="G16" s="47">
        <f t="shared" si="3"/>
        <v>562.80000000000007</v>
      </c>
      <c r="H16" s="45">
        <v>0</v>
      </c>
      <c r="I16" s="46">
        <v>0</v>
      </c>
      <c r="J16" s="46">
        <v>0</v>
      </c>
      <c r="K16" s="47">
        <f t="shared" si="0"/>
        <v>0</v>
      </c>
      <c r="L16" s="45">
        <v>0</v>
      </c>
      <c r="M16" s="46">
        <v>0</v>
      </c>
      <c r="N16" s="46">
        <v>0</v>
      </c>
      <c r="O16" s="47">
        <f t="shared" si="1"/>
        <v>0</v>
      </c>
      <c r="P16" s="45">
        <v>0</v>
      </c>
      <c r="Q16" s="46">
        <v>0</v>
      </c>
      <c r="R16" s="46">
        <v>0</v>
      </c>
      <c r="S16" s="48">
        <f t="shared" si="2"/>
        <v>0</v>
      </c>
      <c r="T16" s="107"/>
      <c r="U16" s="116"/>
      <c r="V16" s="116"/>
      <c r="W16" s="116"/>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row>
    <row r="17" spans="1:218" ht="16.899999999999999" customHeight="1">
      <c r="A17" s="26"/>
      <c r="B17" s="493"/>
      <c r="C17" s="118" t="s">
        <v>33</v>
      </c>
      <c r="D17" s="39">
        <v>130.4</v>
      </c>
      <c r="E17" s="40">
        <v>2.4</v>
      </c>
      <c r="F17" s="40">
        <v>16.8</v>
      </c>
      <c r="G17" s="41">
        <f t="shared" si="3"/>
        <v>149.60000000000002</v>
      </c>
      <c r="H17" s="39">
        <v>0</v>
      </c>
      <c r="I17" s="40">
        <v>2.2999999999999998</v>
      </c>
      <c r="J17" s="40">
        <v>0</v>
      </c>
      <c r="K17" s="41">
        <f t="shared" si="0"/>
        <v>2.2999999999999998</v>
      </c>
      <c r="L17" s="39">
        <v>0</v>
      </c>
      <c r="M17" s="40">
        <v>0</v>
      </c>
      <c r="N17" s="40">
        <v>0</v>
      </c>
      <c r="O17" s="41">
        <f t="shared" si="1"/>
        <v>0</v>
      </c>
      <c r="P17" s="39">
        <v>0</v>
      </c>
      <c r="Q17" s="40">
        <v>0</v>
      </c>
      <c r="R17" s="40">
        <v>0</v>
      </c>
      <c r="S17" s="42">
        <f t="shared" si="2"/>
        <v>0</v>
      </c>
      <c r="T17" s="107"/>
      <c r="U17" s="116"/>
      <c r="V17" s="116"/>
      <c r="W17" s="116"/>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row>
    <row r="18" spans="1:218" ht="16.899999999999999" customHeight="1">
      <c r="A18" s="26"/>
      <c r="B18" s="494"/>
      <c r="C18" s="33" t="s">
        <v>34</v>
      </c>
      <c r="D18" s="34">
        <f t="shared" ref="D18:R18" si="5">SUM(D15:D17)</f>
        <v>1794.04</v>
      </c>
      <c r="E18" s="35">
        <f t="shared" si="5"/>
        <v>94.399999999999991</v>
      </c>
      <c r="F18" s="35">
        <f t="shared" si="5"/>
        <v>184.20000000000002</v>
      </c>
      <c r="G18" s="36">
        <f t="shared" si="3"/>
        <v>2072.64</v>
      </c>
      <c r="H18" s="34">
        <f t="shared" si="5"/>
        <v>0</v>
      </c>
      <c r="I18" s="35">
        <f t="shared" si="5"/>
        <v>19.399999999999999</v>
      </c>
      <c r="J18" s="35">
        <f t="shared" si="5"/>
        <v>7.9</v>
      </c>
      <c r="K18" s="36">
        <f t="shared" si="0"/>
        <v>27.299999999999997</v>
      </c>
      <c r="L18" s="34">
        <f t="shared" si="5"/>
        <v>0</v>
      </c>
      <c r="M18" s="35">
        <f t="shared" si="5"/>
        <v>0</v>
      </c>
      <c r="N18" s="35">
        <f t="shared" si="5"/>
        <v>0</v>
      </c>
      <c r="O18" s="36">
        <f t="shared" si="1"/>
        <v>0</v>
      </c>
      <c r="P18" s="34">
        <f t="shared" si="5"/>
        <v>0</v>
      </c>
      <c r="Q18" s="35">
        <f t="shared" si="5"/>
        <v>0</v>
      </c>
      <c r="R18" s="35">
        <f t="shared" si="5"/>
        <v>0</v>
      </c>
      <c r="S18" s="37">
        <f t="shared" si="2"/>
        <v>0</v>
      </c>
      <c r="T18" s="107"/>
      <c r="U18" s="116"/>
      <c r="V18" s="116"/>
      <c r="W18" s="116"/>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row>
    <row r="19" spans="1:218" ht="16.899999999999999" customHeight="1">
      <c r="A19" s="26"/>
      <c r="B19" s="77" t="s">
        <v>35</v>
      </c>
      <c r="C19" s="33" t="s">
        <v>36</v>
      </c>
      <c r="D19" s="34">
        <v>309.10000000000002</v>
      </c>
      <c r="E19" s="35">
        <v>0</v>
      </c>
      <c r="F19" s="35">
        <v>4.8</v>
      </c>
      <c r="G19" s="36">
        <f t="shared" si="3"/>
        <v>313.90000000000003</v>
      </c>
      <c r="H19" s="34">
        <v>0</v>
      </c>
      <c r="I19" s="35">
        <v>0</v>
      </c>
      <c r="J19" s="35">
        <v>0</v>
      </c>
      <c r="K19" s="36">
        <f t="shared" si="0"/>
        <v>0</v>
      </c>
      <c r="L19" s="34">
        <v>0</v>
      </c>
      <c r="M19" s="35">
        <v>0</v>
      </c>
      <c r="N19" s="35">
        <v>0</v>
      </c>
      <c r="O19" s="36">
        <f t="shared" si="1"/>
        <v>0</v>
      </c>
      <c r="P19" s="34">
        <v>0</v>
      </c>
      <c r="Q19" s="35">
        <v>0</v>
      </c>
      <c r="R19" s="35">
        <v>0</v>
      </c>
      <c r="S19" s="37">
        <f t="shared" si="2"/>
        <v>0</v>
      </c>
      <c r="T19" s="107"/>
      <c r="U19" s="116"/>
      <c r="V19" s="116"/>
      <c r="W19" s="116"/>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row>
    <row r="20" spans="1:218" ht="16.899999999999999" customHeight="1">
      <c r="A20" s="26"/>
      <c r="B20" s="77" t="s">
        <v>37</v>
      </c>
      <c r="C20" s="33" t="s">
        <v>38</v>
      </c>
      <c r="D20" s="34">
        <v>1187.8</v>
      </c>
      <c r="E20" s="35">
        <v>17.900000000000002</v>
      </c>
      <c r="F20" s="35">
        <v>10.200000000000001</v>
      </c>
      <c r="G20" s="36">
        <f t="shared" si="3"/>
        <v>1215.9000000000001</v>
      </c>
      <c r="H20" s="34">
        <v>0</v>
      </c>
      <c r="I20" s="35">
        <v>0</v>
      </c>
      <c r="J20" s="35">
        <v>0</v>
      </c>
      <c r="K20" s="36">
        <f t="shared" si="0"/>
        <v>0</v>
      </c>
      <c r="L20" s="34">
        <v>0</v>
      </c>
      <c r="M20" s="35">
        <v>0</v>
      </c>
      <c r="N20" s="35">
        <v>0</v>
      </c>
      <c r="O20" s="36">
        <f t="shared" si="1"/>
        <v>0</v>
      </c>
      <c r="P20" s="34">
        <v>0</v>
      </c>
      <c r="Q20" s="35">
        <v>0</v>
      </c>
      <c r="R20" s="35">
        <v>0</v>
      </c>
      <c r="S20" s="37">
        <f t="shared" si="2"/>
        <v>0</v>
      </c>
      <c r="T20" s="107"/>
      <c r="U20" s="116"/>
      <c r="V20" s="116"/>
      <c r="W20" s="116"/>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row>
    <row r="21" spans="1:218" ht="16.899999999999999" customHeight="1">
      <c r="A21" s="26"/>
      <c r="B21" s="77" t="s">
        <v>39</v>
      </c>
      <c r="C21" s="33" t="s">
        <v>40</v>
      </c>
      <c r="D21" s="34">
        <v>142.5</v>
      </c>
      <c r="E21" s="35">
        <v>41.869300000000003</v>
      </c>
      <c r="F21" s="35">
        <v>9.4</v>
      </c>
      <c r="G21" s="36">
        <f t="shared" si="3"/>
        <v>193.76930000000002</v>
      </c>
      <c r="H21" s="34">
        <v>0</v>
      </c>
      <c r="I21" s="35">
        <v>32.778855000000007</v>
      </c>
      <c r="J21" s="35">
        <v>0</v>
      </c>
      <c r="K21" s="36">
        <f t="shared" si="0"/>
        <v>32.778855000000007</v>
      </c>
      <c r="L21" s="34">
        <v>0</v>
      </c>
      <c r="M21" s="35">
        <v>0</v>
      </c>
      <c r="N21" s="35">
        <v>0</v>
      </c>
      <c r="O21" s="36">
        <f t="shared" si="1"/>
        <v>0</v>
      </c>
      <c r="P21" s="34">
        <v>0</v>
      </c>
      <c r="Q21" s="35">
        <v>0</v>
      </c>
      <c r="R21" s="35">
        <v>0</v>
      </c>
      <c r="S21" s="37">
        <f t="shared" si="2"/>
        <v>0</v>
      </c>
      <c r="T21" s="107"/>
      <c r="U21" s="116"/>
      <c r="V21" s="116"/>
      <c r="W21" s="116"/>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row>
    <row r="22" spans="1:218" ht="16.899999999999999" customHeight="1">
      <c r="A22" s="26"/>
      <c r="B22" s="77" t="s">
        <v>41</v>
      </c>
      <c r="C22" s="33" t="s">
        <v>42</v>
      </c>
      <c r="D22" s="34">
        <v>60.4</v>
      </c>
      <c r="E22" s="35">
        <v>60.300000000000004</v>
      </c>
      <c r="F22" s="35">
        <v>0</v>
      </c>
      <c r="G22" s="36">
        <f t="shared" si="3"/>
        <v>120.7</v>
      </c>
      <c r="H22" s="34">
        <v>0</v>
      </c>
      <c r="I22" s="35">
        <v>0</v>
      </c>
      <c r="J22" s="35">
        <v>0</v>
      </c>
      <c r="K22" s="36">
        <f t="shared" si="0"/>
        <v>0</v>
      </c>
      <c r="L22" s="34">
        <v>0</v>
      </c>
      <c r="M22" s="35">
        <v>0</v>
      </c>
      <c r="N22" s="35">
        <v>0</v>
      </c>
      <c r="O22" s="36">
        <f t="shared" si="1"/>
        <v>0</v>
      </c>
      <c r="P22" s="34">
        <v>0</v>
      </c>
      <c r="Q22" s="35">
        <v>0</v>
      </c>
      <c r="R22" s="35">
        <v>0</v>
      </c>
      <c r="S22" s="37">
        <f t="shared" si="2"/>
        <v>0</v>
      </c>
      <c r="T22" s="107"/>
      <c r="U22" s="116"/>
      <c r="V22" s="116"/>
      <c r="W22" s="116"/>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row>
    <row r="23" spans="1:218" ht="16.899999999999999" customHeight="1">
      <c r="A23" s="26"/>
      <c r="B23" s="77" t="s">
        <v>43</v>
      </c>
      <c r="C23" s="33" t="s">
        <v>44</v>
      </c>
      <c r="D23" s="34">
        <v>232.14000000000001</v>
      </c>
      <c r="E23" s="35">
        <v>32.399000000000001</v>
      </c>
      <c r="F23" s="35">
        <v>15.5</v>
      </c>
      <c r="G23" s="36">
        <f t="shared" si="3"/>
        <v>280.03899999999999</v>
      </c>
      <c r="H23" s="34">
        <v>0</v>
      </c>
      <c r="I23" s="35">
        <v>54.1</v>
      </c>
      <c r="J23" s="35">
        <v>0</v>
      </c>
      <c r="K23" s="36">
        <f t="shared" si="0"/>
        <v>54.1</v>
      </c>
      <c r="L23" s="34">
        <v>0</v>
      </c>
      <c r="M23" s="35">
        <v>0</v>
      </c>
      <c r="N23" s="35">
        <v>0</v>
      </c>
      <c r="O23" s="36">
        <f t="shared" si="1"/>
        <v>0</v>
      </c>
      <c r="P23" s="34">
        <v>0</v>
      </c>
      <c r="Q23" s="35">
        <v>0</v>
      </c>
      <c r="R23" s="35">
        <v>0</v>
      </c>
      <c r="S23" s="37">
        <f t="shared" si="2"/>
        <v>0</v>
      </c>
      <c r="T23" s="107"/>
      <c r="U23" s="116"/>
      <c r="V23" s="116"/>
      <c r="W23" s="116"/>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row>
    <row r="24" spans="1:218" ht="16.899999999999999" customHeight="1">
      <c r="A24" s="26"/>
      <c r="B24" s="77" t="s">
        <v>45</v>
      </c>
      <c r="C24" s="33" t="s">
        <v>46</v>
      </c>
      <c r="D24" s="34">
        <v>288.69999999999993</v>
      </c>
      <c r="E24" s="35">
        <v>48.5</v>
      </c>
      <c r="F24" s="35">
        <v>34.6</v>
      </c>
      <c r="G24" s="36">
        <f t="shared" si="3"/>
        <v>371.79999999999995</v>
      </c>
      <c r="H24" s="34">
        <v>0</v>
      </c>
      <c r="I24" s="35">
        <v>11.2</v>
      </c>
      <c r="J24" s="35">
        <v>15.7</v>
      </c>
      <c r="K24" s="36">
        <f t="shared" si="0"/>
        <v>26.9</v>
      </c>
      <c r="L24" s="34">
        <v>0</v>
      </c>
      <c r="M24" s="35">
        <v>0</v>
      </c>
      <c r="N24" s="35">
        <v>0</v>
      </c>
      <c r="O24" s="36">
        <f t="shared" si="1"/>
        <v>0</v>
      </c>
      <c r="P24" s="34">
        <v>0</v>
      </c>
      <c r="Q24" s="35">
        <v>0</v>
      </c>
      <c r="R24" s="35">
        <v>0</v>
      </c>
      <c r="S24" s="37">
        <f t="shared" si="2"/>
        <v>0</v>
      </c>
      <c r="T24" s="107"/>
      <c r="U24" s="116"/>
      <c r="V24" s="116"/>
      <c r="W24" s="116"/>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row>
    <row r="25" spans="1:218" ht="16.899999999999999" customHeight="1">
      <c r="A25" s="26"/>
      <c r="B25" s="492" t="s">
        <v>47</v>
      </c>
      <c r="C25" s="118" t="s">
        <v>48</v>
      </c>
      <c r="D25" s="39">
        <v>264.05999999999995</v>
      </c>
      <c r="E25" s="40">
        <v>16.495800000000003</v>
      </c>
      <c r="F25" s="40">
        <v>5.09</v>
      </c>
      <c r="G25" s="41">
        <f t="shared" si="3"/>
        <v>285.64579999999995</v>
      </c>
      <c r="H25" s="39">
        <v>0</v>
      </c>
      <c r="I25" s="40">
        <v>33.742400000000004</v>
      </c>
      <c r="J25" s="40">
        <v>2.0684999999999998</v>
      </c>
      <c r="K25" s="41">
        <f t="shared" si="0"/>
        <v>35.810900000000004</v>
      </c>
      <c r="L25" s="39">
        <v>0</v>
      </c>
      <c r="M25" s="40">
        <v>0</v>
      </c>
      <c r="N25" s="40">
        <v>0</v>
      </c>
      <c r="O25" s="41">
        <f t="shared" si="1"/>
        <v>0</v>
      </c>
      <c r="P25" s="39">
        <v>0</v>
      </c>
      <c r="Q25" s="40">
        <v>0</v>
      </c>
      <c r="R25" s="40">
        <v>0</v>
      </c>
      <c r="S25" s="42">
        <f t="shared" si="2"/>
        <v>0</v>
      </c>
      <c r="T25" s="107"/>
      <c r="U25" s="116"/>
      <c r="V25" s="116"/>
      <c r="W25" s="116"/>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row>
    <row r="26" spans="1:218" ht="16.899999999999999" customHeight="1">
      <c r="A26" s="26"/>
      <c r="B26" s="493"/>
      <c r="C26" s="118" t="s">
        <v>49</v>
      </c>
      <c r="D26" s="39">
        <v>237.60000000000002</v>
      </c>
      <c r="E26" s="40">
        <v>40.400000000000013</v>
      </c>
      <c r="F26" s="40">
        <v>3.7</v>
      </c>
      <c r="G26" s="41">
        <f t="shared" si="3"/>
        <v>281.70000000000005</v>
      </c>
      <c r="H26" s="39">
        <v>0</v>
      </c>
      <c r="I26" s="40">
        <v>4.3000000000000007</v>
      </c>
      <c r="J26" s="40">
        <v>0</v>
      </c>
      <c r="K26" s="41">
        <f t="shared" si="0"/>
        <v>4.3000000000000007</v>
      </c>
      <c r="L26" s="39">
        <v>0</v>
      </c>
      <c r="M26" s="40">
        <v>0</v>
      </c>
      <c r="N26" s="40">
        <v>0</v>
      </c>
      <c r="O26" s="41">
        <f t="shared" si="1"/>
        <v>0</v>
      </c>
      <c r="P26" s="39">
        <v>0</v>
      </c>
      <c r="Q26" s="40">
        <v>0</v>
      </c>
      <c r="R26" s="40">
        <v>0</v>
      </c>
      <c r="S26" s="42">
        <f t="shared" si="2"/>
        <v>0</v>
      </c>
      <c r="T26" s="107"/>
      <c r="U26" s="116"/>
      <c r="V26" s="116"/>
      <c r="W26" s="116"/>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row>
    <row r="27" spans="1:218" ht="16.899999999999999" customHeight="1">
      <c r="A27" s="26"/>
      <c r="B27" s="493"/>
      <c r="C27" s="118" t="s">
        <v>50</v>
      </c>
      <c r="D27" s="39">
        <v>71.599999999999994</v>
      </c>
      <c r="E27" s="40">
        <v>31.2</v>
      </c>
      <c r="F27" s="40">
        <v>1.7</v>
      </c>
      <c r="G27" s="41">
        <f t="shared" si="3"/>
        <v>104.5</v>
      </c>
      <c r="H27" s="39">
        <v>0</v>
      </c>
      <c r="I27" s="40">
        <v>66.800000000000011</v>
      </c>
      <c r="J27" s="40">
        <v>11</v>
      </c>
      <c r="K27" s="41">
        <f t="shared" si="0"/>
        <v>77.800000000000011</v>
      </c>
      <c r="L27" s="39">
        <v>0</v>
      </c>
      <c r="M27" s="40">
        <v>0</v>
      </c>
      <c r="N27" s="40">
        <v>0</v>
      </c>
      <c r="O27" s="41">
        <f t="shared" si="1"/>
        <v>0</v>
      </c>
      <c r="P27" s="39">
        <v>0</v>
      </c>
      <c r="Q27" s="40">
        <v>0</v>
      </c>
      <c r="R27" s="40">
        <v>0</v>
      </c>
      <c r="S27" s="42">
        <f t="shared" si="2"/>
        <v>0</v>
      </c>
      <c r="T27" s="107"/>
      <c r="U27" s="116"/>
      <c r="V27" s="116"/>
      <c r="W27" s="116"/>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row>
    <row r="28" spans="1:218" ht="16.899999999999999" customHeight="1">
      <c r="A28" s="49"/>
      <c r="B28" s="494"/>
      <c r="C28" s="50" t="s">
        <v>34</v>
      </c>
      <c r="D28" s="34">
        <f t="shared" ref="D28:R28" si="6">SUM(D25:D27)</f>
        <v>573.26</v>
      </c>
      <c r="E28" s="35">
        <f t="shared" si="6"/>
        <v>88.095800000000011</v>
      </c>
      <c r="F28" s="35">
        <f t="shared" si="6"/>
        <v>10.489999999999998</v>
      </c>
      <c r="G28" s="36">
        <f t="shared" si="3"/>
        <v>671.84580000000005</v>
      </c>
      <c r="H28" s="34">
        <f t="shared" si="6"/>
        <v>0</v>
      </c>
      <c r="I28" s="35">
        <f t="shared" si="6"/>
        <v>104.84240000000001</v>
      </c>
      <c r="J28" s="35">
        <f t="shared" si="6"/>
        <v>13.0685</v>
      </c>
      <c r="K28" s="36">
        <f t="shared" si="0"/>
        <v>117.91090000000001</v>
      </c>
      <c r="L28" s="34">
        <f t="shared" si="6"/>
        <v>0</v>
      </c>
      <c r="M28" s="35">
        <f t="shared" si="6"/>
        <v>0</v>
      </c>
      <c r="N28" s="35">
        <f t="shared" si="6"/>
        <v>0</v>
      </c>
      <c r="O28" s="36">
        <f t="shared" si="1"/>
        <v>0</v>
      </c>
      <c r="P28" s="34">
        <f t="shared" si="6"/>
        <v>0</v>
      </c>
      <c r="Q28" s="35">
        <f t="shared" si="6"/>
        <v>0</v>
      </c>
      <c r="R28" s="35">
        <f t="shared" si="6"/>
        <v>0</v>
      </c>
      <c r="S28" s="37">
        <f t="shared" si="2"/>
        <v>0</v>
      </c>
      <c r="T28" s="107"/>
      <c r="U28" s="116"/>
      <c r="V28" s="116"/>
      <c r="W28" s="116"/>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row>
    <row r="29" spans="1:218" ht="16.899999999999999" customHeight="1" thickBot="1">
      <c r="A29" s="26"/>
      <c r="B29" s="457" t="s">
        <v>51</v>
      </c>
      <c r="C29" s="458"/>
      <c r="D29" s="51">
        <f t="shared" ref="D29:R29" si="7">SUM(D7:D8,D9:D10,D14,D18:D24,D28)</f>
        <v>14519.869999999997</v>
      </c>
      <c r="E29" s="52">
        <f t="shared" si="7"/>
        <v>1243.8483080000001</v>
      </c>
      <c r="F29" s="52">
        <f t="shared" si="7"/>
        <v>684.87520100000006</v>
      </c>
      <c r="G29" s="53">
        <f t="shared" si="3"/>
        <v>16448.593508999998</v>
      </c>
      <c r="H29" s="51">
        <f t="shared" si="7"/>
        <v>45.8</v>
      </c>
      <c r="I29" s="52">
        <f t="shared" si="7"/>
        <v>679.58064899999999</v>
      </c>
      <c r="J29" s="52">
        <f t="shared" si="7"/>
        <v>86.398499999999984</v>
      </c>
      <c r="K29" s="53">
        <f t="shared" si="0"/>
        <v>811.77914899999996</v>
      </c>
      <c r="L29" s="51">
        <f t="shared" si="7"/>
        <v>0</v>
      </c>
      <c r="M29" s="52">
        <f t="shared" si="7"/>
        <v>0</v>
      </c>
      <c r="N29" s="52">
        <f t="shared" si="7"/>
        <v>0</v>
      </c>
      <c r="O29" s="53">
        <f t="shared" si="1"/>
        <v>0</v>
      </c>
      <c r="P29" s="51">
        <f t="shared" si="7"/>
        <v>0</v>
      </c>
      <c r="Q29" s="52">
        <f t="shared" si="7"/>
        <v>0</v>
      </c>
      <c r="R29" s="52">
        <f t="shared" si="7"/>
        <v>0</v>
      </c>
      <c r="S29" s="54">
        <f t="shared" si="2"/>
        <v>0</v>
      </c>
      <c r="T29" s="107"/>
      <c r="U29" s="116"/>
      <c r="V29" s="116"/>
      <c r="W29" s="116"/>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row>
    <row r="30" spans="1:218" ht="16.899999999999999" customHeight="1">
      <c r="A30" s="26"/>
      <c r="B30" s="495" t="s">
        <v>52</v>
      </c>
      <c r="C30" s="118" t="s">
        <v>53</v>
      </c>
      <c r="D30" s="45">
        <v>540.50000000000011</v>
      </c>
      <c r="E30" s="46">
        <v>66.199999999999989</v>
      </c>
      <c r="F30" s="46">
        <v>127.9</v>
      </c>
      <c r="G30" s="47">
        <f t="shared" si="3"/>
        <v>734.6</v>
      </c>
      <c r="H30" s="45">
        <v>0</v>
      </c>
      <c r="I30" s="46">
        <v>120.89999999999998</v>
      </c>
      <c r="J30" s="46">
        <v>19.5</v>
      </c>
      <c r="K30" s="47">
        <f t="shared" si="0"/>
        <v>140.39999999999998</v>
      </c>
      <c r="L30" s="45">
        <v>0</v>
      </c>
      <c r="M30" s="46">
        <v>0</v>
      </c>
      <c r="N30" s="46">
        <v>0</v>
      </c>
      <c r="O30" s="47">
        <f t="shared" si="1"/>
        <v>0</v>
      </c>
      <c r="P30" s="45">
        <v>0</v>
      </c>
      <c r="Q30" s="46">
        <v>0</v>
      </c>
      <c r="R30" s="46">
        <v>0</v>
      </c>
      <c r="S30" s="48">
        <f t="shared" si="2"/>
        <v>0</v>
      </c>
      <c r="T30" s="107"/>
      <c r="U30" s="116"/>
      <c r="V30" s="116"/>
      <c r="W30" s="116"/>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row>
    <row r="31" spans="1:218" ht="16.899999999999999" customHeight="1">
      <c r="A31" s="26"/>
      <c r="B31" s="493"/>
      <c r="C31" s="118" t="s">
        <v>54</v>
      </c>
      <c r="D31" s="39">
        <v>89.5</v>
      </c>
      <c r="E31" s="40">
        <v>65.92</v>
      </c>
      <c r="F31" s="40">
        <v>23</v>
      </c>
      <c r="G31" s="41">
        <f t="shared" si="3"/>
        <v>178.42000000000002</v>
      </c>
      <c r="H31" s="39">
        <v>0</v>
      </c>
      <c r="I31" s="40">
        <v>297.40000000000009</v>
      </c>
      <c r="J31" s="40">
        <v>5.6</v>
      </c>
      <c r="K31" s="41">
        <f t="shared" si="0"/>
        <v>303.00000000000011</v>
      </c>
      <c r="L31" s="39">
        <v>0</v>
      </c>
      <c r="M31" s="40">
        <v>0</v>
      </c>
      <c r="N31" s="40">
        <v>0</v>
      </c>
      <c r="O31" s="41">
        <f t="shared" si="1"/>
        <v>0</v>
      </c>
      <c r="P31" s="39">
        <v>0</v>
      </c>
      <c r="Q31" s="40">
        <v>0</v>
      </c>
      <c r="R31" s="40">
        <v>0</v>
      </c>
      <c r="S31" s="42">
        <f t="shared" si="2"/>
        <v>0</v>
      </c>
      <c r="T31" s="107"/>
      <c r="U31" s="116"/>
      <c r="V31" s="116"/>
      <c r="W31" s="116"/>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row>
    <row r="32" spans="1:218" ht="16.899999999999999" customHeight="1">
      <c r="A32" s="26"/>
      <c r="B32" s="493"/>
      <c r="C32" s="118" t="s">
        <v>55</v>
      </c>
      <c r="D32" s="39">
        <v>52.2</v>
      </c>
      <c r="E32" s="40">
        <v>1.0897829999999999</v>
      </c>
      <c r="F32" s="40">
        <v>55.2</v>
      </c>
      <c r="G32" s="41">
        <f t="shared" si="3"/>
        <v>108.489783</v>
      </c>
      <c r="H32" s="39">
        <v>0</v>
      </c>
      <c r="I32" s="40">
        <v>24.091206000000003</v>
      </c>
      <c r="J32" s="40">
        <v>12.8</v>
      </c>
      <c r="K32" s="41">
        <f t="shared" si="0"/>
        <v>36.891206000000004</v>
      </c>
      <c r="L32" s="39">
        <v>0</v>
      </c>
      <c r="M32" s="40">
        <v>0</v>
      </c>
      <c r="N32" s="40">
        <v>0</v>
      </c>
      <c r="O32" s="41">
        <f t="shared" si="1"/>
        <v>0</v>
      </c>
      <c r="P32" s="39">
        <v>0</v>
      </c>
      <c r="Q32" s="40">
        <v>0</v>
      </c>
      <c r="R32" s="40">
        <v>0</v>
      </c>
      <c r="S32" s="42">
        <f t="shared" si="2"/>
        <v>0</v>
      </c>
      <c r="T32" s="107"/>
      <c r="U32" s="116"/>
      <c r="V32" s="116"/>
      <c r="W32" s="116"/>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row>
    <row r="33" spans="1:218" ht="16.899999999999999" customHeight="1">
      <c r="A33" s="26"/>
      <c r="B33" s="494"/>
      <c r="C33" s="33" t="s">
        <v>34</v>
      </c>
      <c r="D33" s="34">
        <f t="shared" ref="D33:R33" si="8">SUM(D30:D32)</f>
        <v>682.20000000000016</v>
      </c>
      <c r="E33" s="35">
        <f t="shared" si="8"/>
        <v>133.20978300000002</v>
      </c>
      <c r="F33" s="35">
        <f t="shared" si="8"/>
        <v>206.10000000000002</v>
      </c>
      <c r="G33" s="36">
        <f t="shared" si="3"/>
        <v>1021.5097830000002</v>
      </c>
      <c r="H33" s="34">
        <f t="shared" si="8"/>
        <v>0</v>
      </c>
      <c r="I33" s="35">
        <f t="shared" si="8"/>
        <v>442.39120600000007</v>
      </c>
      <c r="J33" s="35">
        <f t="shared" si="8"/>
        <v>37.900000000000006</v>
      </c>
      <c r="K33" s="36">
        <f t="shared" si="0"/>
        <v>480.2912060000001</v>
      </c>
      <c r="L33" s="34">
        <f t="shared" si="8"/>
        <v>0</v>
      </c>
      <c r="M33" s="35">
        <f t="shared" si="8"/>
        <v>0</v>
      </c>
      <c r="N33" s="35">
        <f t="shared" si="8"/>
        <v>0</v>
      </c>
      <c r="O33" s="36">
        <f t="shared" si="1"/>
        <v>0</v>
      </c>
      <c r="P33" s="34">
        <f t="shared" si="8"/>
        <v>0</v>
      </c>
      <c r="Q33" s="35">
        <f t="shared" si="8"/>
        <v>0</v>
      </c>
      <c r="R33" s="35">
        <f t="shared" si="8"/>
        <v>0</v>
      </c>
      <c r="S33" s="37">
        <f t="shared" si="2"/>
        <v>0</v>
      </c>
      <c r="T33" s="107"/>
      <c r="U33" s="116"/>
      <c r="V33" s="116"/>
      <c r="W33" s="116"/>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row>
    <row r="34" spans="1:218" ht="16.899999999999999" customHeight="1">
      <c r="A34" s="26"/>
      <c r="B34" s="119" t="s">
        <v>56</v>
      </c>
      <c r="C34" s="28" t="s">
        <v>57</v>
      </c>
      <c r="D34" s="34">
        <v>367.79999999999995</v>
      </c>
      <c r="E34" s="35">
        <v>37.423606999999997</v>
      </c>
      <c r="F34" s="35">
        <v>69.099999999999994</v>
      </c>
      <c r="G34" s="36">
        <f t="shared" si="3"/>
        <v>474.32360699999992</v>
      </c>
      <c r="H34" s="34">
        <v>0</v>
      </c>
      <c r="I34" s="35">
        <v>34.376837999999999</v>
      </c>
      <c r="J34" s="35">
        <v>41.500000000000007</v>
      </c>
      <c r="K34" s="36">
        <f t="shared" si="0"/>
        <v>75.876838000000006</v>
      </c>
      <c r="L34" s="34">
        <v>0</v>
      </c>
      <c r="M34" s="35">
        <v>0</v>
      </c>
      <c r="N34" s="35">
        <v>0</v>
      </c>
      <c r="O34" s="36">
        <f t="shared" si="1"/>
        <v>0</v>
      </c>
      <c r="P34" s="34">
        <v>0</v>
      </c>
      <c r="Q34" s="35">
        <v>0</v>
      </c>
      <c r="R34" s="35">
        <v>0</v>
      </c>
      <c r="S34" s="37">
        <f t="shared" si="2"/>
        <v>0</v>
      </c>
      <c r="T34" s="107"/>
      <c r="U34" s="116"/>
      <c r="V34" s="116"/>
      <c r="W34" s="116"/>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row>
    <row r="35" spans="1:218" ht="16.899999999999999" customHeight="1">
      <c r="A35" s="99"/>
      <c r="B35" s="77" t="s">
        <v>58</v>
      </c>
      <c r="C35" s="33" t="s">
        <v>59</v>
      </c>
      <c r="D35" s="34">
        <v>580.79999999999995</v>
      </c>
      <c r="E35" s="35">
        <v>13.3</v>
      </c>
      <c r="F35" s="35">
        <v>0</v>
      </c>
      <c r="G35" s="36">
        <f t="shared" si="3"/>
        <v>594.09999999999991</v>
      </c>
      <c r="H35" s="34">
        <v>0</v>
      </c>
      <c r="I35" s="35">
        <v>698.39999999999975</v>
      </c>
      <c r="J35" s="35">
        <v>0</v>
      </c>
      <c r="K35" s="36">
        <f t="shared" si="0"/>
        <v>698.39999999999975</v>
      </c>
      <c r="L35" s="34">
        <v>0</v>
      </c>
      <c r="M35" s="35">
        <v>0</v>
      </c>
      <c r="N35" s="35">
        <v>0</v>
      </c>
      <c r="O35" s="36">
        <f t="shared" si="1"/>
        <v>0</v>
      </c>
      <c r="P35" s="34">
        <v>0</v>
      </c>
      <c r="Q35" s="35">
        <v>0</v>
      </c>
      <c r="R35" s="35">
        <v>0</v>
      </c>
      <c r="S35" s="37">
        <f t="shared" si="2"/>
        <v>0</v>
      </c>
      <c r="T35" s="107"/>
      <c r="U35" s="116"/>
      <c r="V35" s="116"/>
      <c r="W35" s="116"/>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row>
    <row r="36" spans="1:218" ht="16.899999999999999" customHeight="1">
      <c r="A36" s="26"/>
      <c r="B36" s="77" t="s">
        <v>150</v>
      </c>
      <c r="C36" s="56" t="s">
        <v>61</v>
      </c>
      <c r="D36" s="34">
        <v>763.50000000000011</v>
      </c>
      <c r="E36" s="35">
        <v>29.872704000000002</v>
      </c>
      <c r="F36" s="35">
        <v>124.6</v>
      </c>
      <c r="G36" s="36">
        <f t="shared" si="3"/>
        <v>917.97270400000014</v>
      </c>
      <c r="H36" s="34">
        <v>3.6</v>
      </c>
      <c r="I36" s="35">
        <v>78.900000000000006</v>
      </c>
      <c r="J36" s="35">
        <v>143.57862899999998</v>
      </c>
      <c r="K36" s="36">
        <f t="shared" si="0"/>
        <v>226.07862899999998</v>
      </c>
      <c r="L36" s="34">
        <v>0</v>
      </c>
      <c r="M36" s="35">
        <v>0</v>
      </c>
      <c r="N36" s="35">
        <v>0</v>
      </c>
      <c r="O36" s="36">
        <f t="shared" si="1"/>
        <v>0</v>
      </c>
      <c r="P36" s="34">
        <v>0</v>
      </c>
      <c r="Q36" s="35">
        <v>0</v>
      </c>
      <c r="R36" s="35">
        <v>0</v>
      </c>
      <c r="S36" s="37">
        <f t="shared" si="2"/>
        <v>0</v>
      </c>
      <c r="T36" s="107"/>
      <c r="U36" s="116"/>
      <c r="V36" s="116"/>
      <c r="W36" s="116"/>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row>
    <row r="37" spans="1:218" ht="16.899999999999999" customHeight="1">
      <c r="A37" s="26"/>
      <c r="B37" s="77" t="s">
        <v>62</v>
      </c>
      <c r="C37" s="56" t="s">
        <v>151</v>
      </c>
      <c r="D37" s="34">
        <v>0</v>
      </c>
      <c r="E37" s="35">
        <v>0</v>
      </c>
      <c r="F37" s="35">
        <v>0</v>
      </c>
      <c r="G37" s="36">
        <f t="shared" si="3"/>
        <v>0</v>
      </c>
      <c r="H37" s="34">
        <v>0</v>
      </c>
      <c r="I37" s="35">
        <v>0</v>
      </c>
      <c r="J37" s="35">
        <v>0</v>
      </c>
      <c r="K37" s="36">
        <f t="shared" si="0"/>
        <v>0</v>
      </c>
      <c r="L37" s="34">
        <v>0</v>
      </c>
      <c r="M37" s="35">
        <v>0</v>
      </c>
      <c r="N37" s="35">
        <v>0</v>
      </c>
      <c r="O37" s="36">
        <f t="shared" si="1"/>
        <v>0</v>
      </c>
      <c r="P37" s="34">
        <v>0</v>
      </c>
      <c r="Q37" s="35">
        <v>20</v>
      </c>
      <c r="R37" s="35">
        <v>2.9930370000000002</v>
      </c>
      <c r="S37" s="37">
        <f t="shared" si="2"/>
        <v>22.993037000000001</v>
      </c>
      <c r="T37" s="107"/>
      <c r="U37" s="116"/>
      <c r="V37" s="116"/>
      <c r="W37" s="116"/>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row>
    <row r="38" spans="1:218" ht="16.899999999999999" customHeight="1">
      <c r="A38" s="26"/>
      <c r="B38" s="496" t="s">
        <v>64</v>
      </c>
      <c r="C38" s="118" t="s">
        <v>65</v>
      </c>
      <c r="D38" s="39">
        <v>671.40000000000009</v>
      </c>
      <c r="E38" s="40">
        <v>29.78</v>
      </c>
      <c r="F38" s="40">
        <v>34.299999999999997</v>
      </c>
      <c r="G38" s="41">
        <f t="shared" si="3"/>
        <v>735.48</v>
      </c>
      <c r="H38" s="39">
        <v>0</v>
      </c>
      <c r="I38" s="40">
        <v>409.90000000000015</v>
      </c>
      <c r="J38" s="40">
        <v>4.5</v>
      </c>
      <c r="K38" s="41">
        <f t="shared" si="0"/>
        <v>414.40000000000015</v>
      </c>
      <c r="L38" s="39">
        <v>0</v>
      </c>
      <c r="M38" s="40">
        <v>0</v>
      </c>
      <c r="N38" s="40">
        <v>0</v>
      </c>
      <c r="O38" s="41">
        <f t="shared" si="1"/>
        <v>0</v>
      </c>
      <c r="P38" s="39">
        <v>0</v>
      </c>
      <c r="Q38" s="40">
        <v>0</v>
      </c>
      <c r="R38" s="40">
        <v>0</v>
      </c>
      <c r="S38" s="42">
        <f t="shared" si="2"/>
        <v>0</v>
      </c>
      <c r="T38" s="107"/>
      <c r="U38" s="116"/>
      <c r="V38" s="116"/>
      <c r="W38" s="116"/>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row>
    <row r="39" spans="1:218" ht="16.899999999999999" customHeight="1">
      <c r="A39" s="26"/>
      <c r="B39" s="497"/>
      <c r="C39" s="118" t="s">
        <v>66</v>
      </c>
      <c r="D39" s="39">
        <v>140.69999999999999</v>
      </c>
      <c r="E39" s="40">
        <v>0</v>
      </c>
      <c r="F39" s="40">
        <v>0</v>
      </c>
      <c r="G39" s="41">
        <f t="shared" si="3"/>
        <v>140.69999999999999</v>
      </c>
      <c r="H39" s="39">
        <v>0</v>
      </c>
      <c r="I39" s="40">
        <v>0</v>
      </c>
      <c r="J39" s="40">
        <v>0</v>
      </c>
      <c r="K39" s="41">
        <f t="shared" si="0"/>
        <v>0</v>
      </c>
      <c r="L39" s="39">
        <v>0</v>
      </c>
      <c r="M39" s="40">
        <v>0</v>
      </c>
      <c r="N39" s="40">
        <v>0</v>
      </c>
      <c r="O39" s="41">
        <f t="shared" si="1"/>
        <v>0</v>
      </c>
      <c r="P39" s="39">
        <v>0</v>
      </c>
      <c r="Q39" s="40">
        <v>0</v>
      </c>
      <c r="R39" s="40">
        <v>0</v>
      </c>
      <c r="S39" s="42">
        <f t="shared" si="2"/>
        <v>0</v>
      </c>
      <c r="T39" s="107"/>
      <c r="U39" s="116"/>
      <c r="V39" s="116"/>
      <c r="W39" s="116"/>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row>
    <row r="40" spans="1:218" ht="16.899999999999999" customHeight="1">
      <c r="A40" s="26"/>
      <c r="B40" s="497"/>
      <c r="C40" s="118" t="s">
        <v>67</v>
      </c>
      <c r="D40" s="39">
        <v>164.29999999999998</v>
      </c>
      <c r="E40" s="40">
        <v>27.2</v>
      </c>
      <c r="F40" s="40">
        <v>0</v>
      </c>
      <c r="G40" s="41">
        <f t="shared" si="3"/>
        <v>191.49999999999997</v>
      </c>
      <c r="H40" s="39">
        <v>0</v>
      </c>
      <c r="I40" s="40">
        <v>37.4</v>
      </c>
      <c r="J40" s="40">
        <v>5.4</v>
      </c>
      <c r="K40" s="41">
        <f t="shared" si="0"/>
        <v>42.8</v>
      </c>
      <c r="L40" s="39">
        <v>0</v>
      </c>
      <c r="M40" s="40">
        <v>0</v>
      </c>
      <c r="N40" s="40">
        <v>0</v>
      </c>
      <c r="O40" s="41">
        <f t="shared" si="1"/>
        <v>0</v>
      </c>
      <c r="P40" s="39">
        <v>0</v>
      </c>
      <c r="Q40" s="40">
        <v>0</v>
      </c>
      <c r="R40" s="40">
        <v>0</v>
      </c>
      <c r="S40" s="42">
        <f t="shared" si="2"/>
        <v>0</v>
      </c>
      <c r="T40" s="107"/>
      <c r="U40" s="116"/>
      <c r="V40" s="116"/>
      <c r="W40" s="116"/>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row>
    <row r="41" spans="1:218" ht="16.899999999999999" customHeight="1">
      <c r="A41" s="26"/>
      <c r="B41" s="497"/>
      <c r="C41" s="118" t="s">
        <v>68</v>
      </c>
      <c r="D41" s="39">
        <v>106.9</v>
      </c>
      <c r="E41" s="40">
        <v>5.8000000000000007</v>
      </c>
      <c r="F41" s="40">
        <v>0</v>
      </c>
      <c r="G41" s="41">
        <f t="shared" si="3"/>
        <v>112.7</v>
      </c>
      <c r="H41" s="39">
        <v>0</v>
      </c>
      <c r="I41" s="40">
        <v>8.4</v>
      </c>
      <c r="J41" s="40">
        <v>32.799999999999997</v>
      </c>
      <c r="K41" s="41">
        <f t="shared" si="0"/>
        <v>41.199999999999996</v>
      </c>
      <c r="L41" s="39">
        <v>0</v>
      </c>
      <c r="M41" s="40">
        <v>0</v>
      </c>
      <c r="N41" s="40">
        <v>0</v>
      </c>
      <c r="O41" s="41">
        <f t="shared" si="1"/>
        <v>0</v>
      </c>
      <c r="P41" s="39">
        <v>0</v>
      </c>
      <c r="Q41" s="40">
        <v>0</v>
      </c>
      <c r="R41" s="40">
        <v>0</v>
      </c>
      <c r="S41" s="42">
        <f t="shared" si="2"/>
        <v>0</v>
      </c>
      <c r="T41" s="107"/>
      <c r="U41" s="116"/>
      <c r="V41" s="116"/>
      <c r="W41" s="116"/>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row>
    <row r="42" spans="1:218" ht="16.899999999999999" customHeight="1">
      <c r="A42" s="26"/>
      <c r="B42" s="498"/>
      <c r="C42" s="33" t="s">
        <v>34</v>
      </c>
      <c r="D42" s="34">
        <f t="shared" ref="D42:R42" si="9">SUM(D38:D41)</f>
        <v>1083.3000000000002</v>
      </c>
      <c r="E42" s="35">
        <f t="shared" si="9"/>
        <v>62.78</v>
      </c>
      <c r="F42" s="35">
        <f t="shared" si="9"/>
        <v>34.299999999999997</v>
      </c>
      <c r="G42" s="36">
        <f t="shared" si="3"/>
        <v>1180.3800000000001</v>
      </c>
      <c r="H42" s="34">
        <f t="shared" si="9"/>
        <v>0</v>
      </c>
      <c r="I42" s="35">
        <f t="shared" si="9"/>
        <v>455.7000000000001</v>
      </c>
      <c r="J42" s="35">
        <f t="shared" si="9"/>
        <v>42.699999999999996</v>
      </c>
      <c r="K42" s="36">
        <f t="shared" si="0"/>
        <v>498.40000000000009</v>
      </c>
      <c r="L42" s="34">
        <f t="shared" si="9"/>
        <v>0</v>
      </c>
      <c r="M42" s="35">
        <f t="shared" si="9"/>
        <v>0</v>
      </c>
      <c r="N42" s="35">
        <f t="shared" si="9"/>
        <v>0</v>
      </c>
      <c r="O42" s="36">
        <f t="shared" si="1"/>
        <v>0</v>
      </c>
      <c r="P42" s="34">
        <f t="shared" si="9"/>
        <v>0</v>
      </c>
      <c r="Q42" s="35">
        <f t="shared" si="9"/>
        <v>0</v>
      </c>
      <c r="R42" s="35">
        <f t="shared" si="9"/>
        <v>0</v>
      </c>
      <c r="S42" s="37">
        <f t="shared" si="2"/>
        <v>0</v>
      </c>
      <c r="T42" s="107"/>
      <c r="U42" s="116"/>
      <c r="V42" s="116"/>
      <c r="W42" s="116"/>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row>
    <row r="43" spans="1:218" ht="16.899999999999999" customHeight="1">
      <c r="A43" s="26"/>
      <c r="B43" s="77" t="s">
        <v>69</v>
      </c>
      <c r="C43" s="33" t="s">
        <v>70</v>
      </c>
      <c r="D43" s="29">
        <v>329.7999999999999</v>
      </c>
      <c r="E43" s="30">
        <v>143.4</v>
      </c>
      <c r="F43" s="30">
        <v>16.2</v>
      </c>
      <c r="G43" s="31">
        <f t="shared" si="3"/>
        <v>489.39999999999992</v>
      </c>
      <c r="H43" s="29">
        <v>2.2000000000000002</v>
      </c>
      <c r="I43" s="30">
        <v>6418.3</v>
      </c>
      <c r="J43" s="30">
        <v>1.9</v>
      </c>
      <c r="K43" s="31">
        <f t="shared" si="0"/>
        <v>6422.4</v>
      </c>
      <c r="L43" s="29">
        <v>0</v>
      </c>
      <c r="M43" s="30">
        <v>0</v>
      </c>
      <c r="N43" s="30">
        <v>0</v>
      </c>
      <c r="O43" s="31">
        <f t="shared" si="1"/>
        <v>0</v>
      </c>
      <c r="P43" s="29">
        <v>0</v>
      </c>
      <c r="Q43" s="30">
        <v>0</v>
      </c>
      <c r="R43" s="30">
        <v>0</v>
      </c>
      <c r="S43" s="32">
        <f t="shared" si="2"/>
        <v>0</v>
      </c>
      <c r="T43" s="107"/>
      <c r="U43" s="116"/>
      <c r="V43" s="116"/>
      <c r="W43" s="116"/>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row>
    <row r="44" spans="1:218" ht="16.899999999999999" customHeight="1">
      <c r="A44" s="26"/>
      <c r="B44" s="77" t="s">
        <v>71</v>
      </c>
      <c r="C44" s="33" t="s">
        <v>72</v>
      </c>
      <c r="D44" s="34">
        <v>465.2</v>
      </c>
      <c r="E44" s="35">
        <v>29.9053</v>
      </c>
      <c r="F44" s="35">
        <v>44.434899999999999</v>
      </c>
      <c r="G44" s="36">
        <f t="shared" si="3"/>
        <v>539.54020000000003</v>
      </c>
      <c r="H44" s="34">
        <v>0</v>
      </c>
      <c r="I44" s="35">
        <v>57.945600000000006</v>
      </c>
      <c r="J44" s="35">
        <v>51</v>
      </c>
      <c r="K44" s="36">
        <f t="shared" si="0"/>
        <v>108.94560000000001</v>
      </c>
      <c r="L44" s="34">
        <v>0</v>
      </c>
      <c r="M44" s="35">
        <v>0</v>
      </c>
      <c r="N44" s="35">
        <v>0</v>
      </c>
      <c r="O44" s="36">
        <f t="shared" si="1"/>
        <v>0</v>
      </c>
      <c r="P44" s="34">
        <v>0</v>
      </c>
      <c r="Q44" s="35">
        <v>0</v>
      </c>
      <c r="R44" s="35">
        <v>0</v>
      </c>
      <c r="S44" s="37">
        <f t="shared" si="2"/>
        <v>0</v>
      </c>
      <c r="T44" s="107"/>
      <c r="U44" s="116"/>
      <c r="V44" s="116"/>
      <c r="W44" s="116"/>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row>
    <row r="45" spans="1:218" ht="16.899999999999999" customHeight="1">
      <c r="A45" s="26"/>
      <c r="B45" s="117" t="s">
        <v>73</v>
      </c>
      <c r="C45" s="33" t="s">
        <v>74</v>
      </c>
      <c r="D45" s="34">
        <v>305.7</v>
      </c>
      <c r="E45" s="35">
        <v>50.599999999999987</v>
      </c>
      <c r="F45" s="35">
        <v>68.599999999999994</v>
      </c>
      <c r="G45" s="36">
        <f t="shared" si="3"/>
        <v>424.9</v>
      </c>
      <c r="H45" s="34">
        <v>0</v>
      </c>
      <c r="I45" s="35">
        <v>25.199999999999996</v>
      </c>
      <c r="J45" s="35">
        <v>15</v>
      </c>
      <c r="K45" s="36">
        <f t="shared" si="0"/>
        <v>40.199999999999996</v>
      </c>
      <c r="L45" s="34">
        <v>0</v>
      </c>
      <c r="M45" s="35">
        <v>0</v>
      </c>
      <c r="N45" s="35">
        <v>0</v>
      </c>
      <c r="O45" s="36">
        <f t="shared" si="1"/>
        <v>0</v>
      </c>
      <c r="P45" s="34">
        <v>0</v>
      </c>
      <c r="Q45" s="35">
        <v>0</v>
      </c>
      <c r="R45" s="35">
        <v>0</v>
      </c>
      <c r="S45" s="37">
        <f t="shared" si="2"/>
        <v>0</v>
      </c>
      <c r="T45" s="107"/>
      <c r="U45" s="116"/>
      <c r="V45" s="116"/>
      <c r="W45" s="116"/>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row>
    <row r="46" spans="1:218" ht="16.899999999999999" customHeight="1">
      <c r="A46" s="26"/>
      <c r="B46" s="492" t="s">
        <v>75</v>
      </c>
      <c r="C46" s="118" t="s">
        <v>76</v>
      </c>
      <c r="D46" s="39">
        <v>766.45000000000016</v>
      </c>
      <c r="E46" s="40">
        <v>105.39999999999998</v>
      </c>
      <c r="F46" s="40">
        <v>122.89999999999999</v>
      </c>
      <c r="G46" s="41">
        <f t="shared" si="3"/>
        <v>994.75000000000011</v>
      </c>
      <c r="H46" s="39">
        <v>0</v>
      </c>
      <c r="I46" s="40">
        <v>54.400000000000006</v>
      </c>
      <c r="J46" s="40">
        <v>0</v>
      </c>
      <c r="K46" s="41">
        <f t="shared" si="0"/>
        <v>54.400000000000006</v>
      </c>
      <c r="L46" s="39">
        <v>0</v>
      </c>
      <c r="M46" s="40">
        <v>0</v>
      </c>
      <c r="N46" s="40">
        <v>0</v>
      </c>
      <c r="O46" s="41">
        <f t="shared" si="1"/>
        <v>0</v>
      </c>
      <c r="P46" s="39">
        <v>0</v>
      </c>
      <c r="Q46" s="40">
        <v>0</v>
      </c>
      <c r="R46" s="40">
        <v>0</v>
      </c>
      <c r="S46" s="42">
        <f t="shared" si="2"/>
        <v>0</v>
      </c>
      <c r="T46" s="107"/>
      <c r="U46" s="116"/>
      <c r="V46" s="116"/>
      <c r="W46" s="116"/>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row>
    <row r="47" spans="1:218" ht="16.899999999999999" customHeight="1">
      <c r="A47" s="26"/>
      <c r="B47" s="493"/>
      <c r="C47" s="118" t="s">
        <v>77</v>
      </c>
      <c r="D47" s="39">
        <v>458.99999999999994</v>
      </c>
      <c r="E47" s="40">
        <v>31.400000000000002</v>
      </c>
      <c r="F47" s="40">
        <v>0</v>
      </c>
      <c r="G47" s="41">
        <f t="shared" si="3"/>
        <v>490.39999999999992</v>
      </c>
      <c r="H47" s="39">
        <v>0</v>
      </c>
      <c r="I47" s="40">
        <v>16.3</v>
      </c>
      <c r="J47" s="40">
        <v>26.6</v>
      </c>
      <c r="K47" s="41">
        <f t="shared" si="0"/>
        <v>42.900000000000006</v>
      </c>
      <c r="L47" s="39">
        <v>0</v>
      </c>
      <c r="M47" s="40">
        <v>0</v>
      </c>
      <c r="N47" s="40">
        <v>0</v>
      </c>
      <c r="O47" s="41">
        <f t="shared" si="1"/>
        <v>0</v>
      </c>
      <c r="P47" s="39">
        <v>0</v>
      </c>
      <c r="Q47" s="40">
        <v>0</v>
      </c>
      <c r="R47" s="40">
        <v>0</v>
      </c>
      <c r="S47" s="42">
        <f t="shared" si="2"/>
        <v>0</v>
      </c>
      <c r="T47" s="107"/>
      <c r="U47" s="116"/>
      <c r="V47" s="116"/>
      <c r="W47" s="116"/>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row>
    <row r="48" spans="1:218" ht="16.899999999999999" customHeight="1">
      <c r="A48" s="26"/>
      <c r="B48" s="494"/>
      <c r="C48" s="33" t="s">
        <v>34</v>
      </c>
      <c r="D48" s="34">
        <f t="shared" ref="D48:R48" si="10">SUM(D46:D47)</f>
        <v>1225.45</v>
      </c>
      <c r="E48" s="35">
        <f t="shared" si="10"/>
        <v>136.79999999999998</v>
      </c>
      <c r="F48" s="35">
        <f t="shared" si="10"/>
        <v>122.89999999999999</v>
      </c>
      <c r="G48" s="36">
        <f t="shared" si="3"/>
        <v>1485.15</v>
      </c>
      <c r="H48" s="34">
        <f t="shared" si="10"/>
        <v>0</v>
      </c>
      <c r="I48" s="35">
        <f t="shared" si="10"/>
        <v>70.7</v>
      </c>
      <c r="J48" s="35">
        <f t="shared" si="10"/>
        <v>26.6</v>
      </c>
      <c r="K48" s="36">
        <f t="shared" si="0"/>
        <v>97.300000000000011</v>
      </c>
      <c r="L48" s="34">
        <f t="shared" si="10"/>
        <v>0</v>
      </c>
      <c r="M48" s="35">
        <f t="shared" si="10"/>
        <v>0</v>
      </c>
      <c r="N48" s="35">
        <f t="shared" si="10"/>
        <v>0</v>
      </c>
      <c r="O48" s="36">
        <f t="shared" si="1"/>
        <v>0</v>
      </c>
      <c r="P48" s="34">
        <f t="shared" si="10"/>
        <v>0</v>
      </c>
      <c r="Q48" s="35">
        <f t="shared" si="10"/>
        <v>0</v>
      </c>
      <c r="R48" s="35">
        <f t="shared" si="10"/>
        <v>0</v>
      </c>
      <c r="S48" s="37">
        <f t="shared" si="2"/>
        <v>0</v>
      </c>
      <c r="T48" s="107"/>
      <c r="U48" s="116"/>
      <c r="V48" s="116"/>
      <c r="W48" s="116"/>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row>
    <row r="49" spans="1:218" ht="16.899999999999999" customHeight="1">
      <c r="A49" s="26"/>
      <c r="B49" s="77" t="s">
        <v>78</v>
      </c>
      <c r="C49" s="33" t="s">
        <v>79</v>
      </c>
      <c r="D49" s="34">
        <v>698.9</v>
      </c>
      <c r="E49" s="35">
        <v>141.56</v>
      </c>
      <c r="F49" s="35">
        <v>79.2</v>
      </c>
      <c r="G49" s="36">
        <f t="shared" si="3"/>
        <v>919.66000000000008</v>
      </c>
      <c r="H49" s="34">
        <v>0</v>
      </c>
      <c r="I49" s="35">
        <v>128.19999999999999</v>
      </c>
      <c r="J49" s="35">
        <v>1.2</v>
      </c>
      <c r="K49" s="36">
        <f t="shared" si="0"/>
        <v>129.39999999999998</v>
      </c>
      <c r="L49" s="34">
        <v>0</v>
      </c>
      <c r="M49" s="35">
        <v>0</v>
      </c>
      <c r="N49" s="35">
        <v>0</v>
      </c>
      <c r="O49" s="36">
        <f t="shared" si="1"/>
        <v>0</v>
      </c>
      <c r="P49" s="34">
        <v>0</v>
      </c>
      <c r="Q49" s="35">
        <v>0</v>
      </c>
      <c r="R49" s="35">
        <v>0</v>
      </c>
      <c r="S49" s="37">
        <f t="shared" si="2"/>
        <v>0</v>
      </c>
      <c r="T49" s="107"/>
      <c r="U49" s="116"/>
      <c r="V49" s="116"/>
      <c r="W49" s="116"/>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row>
    <row r="50" spans="1:218" ht="16.899999999999999" customHeight="1">
      <c r="A50" s="99"/>
      <c r="B50" s="77" t="s">
        <v>80</v>
      </c>
      <c r="C50" s="33" t="s">
        <v>81</v>
      </c>
      <c r="D50" s="34">
        <v>355.2</v>
      </c>
      <c r="E50" s="35">
        <v>45.600000000000009</v>
      </c>
      <c r="F50" s="35">
        <v>33.900000000000006</v>
      </c>
      <c r="G50" s="36">
        <f t="shared" si="3"/>
        <v>434.70000000000005</v>
      </c>
      <c r="H50" s="34">
        <v>0</v>
      </c>
      <c r="I50" s="35">
        <v>6.4</v>
      </c>
      <c r="J50" s="35">
        <v>0</v>
      </c>
      <c r="K50" s="36">
        <f t="shared" si="0"/>
        <v>6.4</v>
      </c>
      <c r="L50" s="34">
        <v>0</v>
      </c>
      <c r="M50" s="35">
        <v>0</v>
      </c>
      <c r="N50" s="35">
        <v>0</v>
      </c>
      <c r="O50" s="36">
        <f t="shared" si="1"/>
        <v>0</v>
      </c>
      <c r="P50" s="34">
        <v>0</v>
      </c>
      <c r="Q50" s="35">
        <v>0</v>
      </c>
      <c r="R50" s="35">
        <v>0</v>
      </c>
      <c r="S50" s="37">
        <f t="shared" si="2"/>
        <v>0</v>
      </c>
      <c r="T50" s="107"/>
      <c r="U50" s="116"/>
      <c r="V50" s="116"/>
      <c r="W50" s="116"/>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row>
    <row r="51" spans="1:218" ht="16.899999999999999" customHeight="1">
      <c r="A51" s="26"/>
      <c r="B51" s="117" t="s">
        <v>146</v>
      </c>
      <c r="C51" s="33" t="s">
        <v>83</v>
      </c>
      <c r="D51" s="34">
        <v>702.30000000000007</v>
      </c>
      <c r="E51" s="35">
        <v>96.300000000000011</v>
      </c>
      <c r="F51" s="35">
        <v>487.6</v>
      </c>
      <c r="G51" s="36">
        <f t="shared" si="3"/>
        <v>1286.2000000000003</v>
      </c>
      <c r="H51" s="34">
        <v>3.9</v>
      </c>
      <c r="I51" s="35">
        <v>102.13999999999999</v>
      </c>
      <c r="J51" s="35">
        <v>20.7</v>
      </c>
      <c r="K51" s="36">
        <f t="shared" si="0"/>
        <v>126.74</v>
      </c>
      <c r="L51" s="34">
        <v>0</v>
      </c>
      <c r="M51" s="35">
        <v>0</v>
      </c>
      <c r="N51" s="35">
        <v>0</v>
      </c>
      <c r="O51" s="36">
        <f t="shared" si="1"/>
        <v>0</v>
      </c>
      <c r="P51" s="34">
        <v>0</v>
      </c>
      <c r="Q51" s="35">
        <v>0</v>
      </c>
      <c r="R51" s="35">
        <v>0</v>
      </c>
      <c r="S51" s="37">
        <f t="shared" si="2"/>
        <v>0</v>
      </c>
      <c r="T51" s="107"/>
      <c r="U51" s="116"/>
      <c r="V51" s="116"/>
      <c r="W51" s="116"/>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row>
    <row r="52" spans="1:218" ht="16.5" customHeight="1">
      <c r="A52" s="26"/>
      <c r="B52" s="77" t="s">
        <v>84</v>
      </c>
      <c r="C52" s="33" t="s">
        <v>85</v>
      </c>
      <c r="D52" s="34">
        <v>70.8</v>
      </c>
      <c r="E52" s="35">
        <v>35.799999999999997</v>
      </c>
      <c r="F52" s="35">
        <v>59.400000000000006</v>
      </c>
      <c r="G52" s="36">
        <f t="shared" si="3"/>
        <v>166</v>
      </c>
      <c r="H52" s="34">
        <v>0</v>
      </c>
      <c r="I52" s="35">
        <v>77.2</v>
      </c>
      <c r="J52" s="35">
        <v>4.7</v>
      </c>
      <c r="K52" s="36">
        <f t="shared" si="0"/>
        <v>81.900000000000006</v>
      </c>
      <c r="L52" s="34">
        <v>0</v>
      </c>
      <c r="M52" s="35">
        <v>0</v>
      </c>
      <c r="N52" s="35">
        <v>0</v>
      </c>
      <c r="O52" s="36">
        <f t="shared" si="1"/>
        <v>0</v>
      </c>
      <c r="P52" s="34">
        <v>0</v>
      </c>
      <c r="Q52" s="35">
        <v>0</v>
      </c>
      <c r="R52" s="35">
        <v>0</v>
      </c>
      <c r="S52" s="37">
        <f t="shared" si="2"/>
        <v>0</v>
      </c>
      <c r="T52" s="107"/>
      <c r="U52" s="116"/>
      <c r="V52" s="116"/>
      <c r="W52" s="116"/>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row>
    <row r="53" spans="1:218" ht="16.899999999999999" customHeight="1">
      <c r="A53" s="26"/>
      <c r="B53" s="492" t="s">
        <v>86</v>
      </c>
      <c r="C53" s="118" t="s">
        <v>87</v>
      </c>
      <c r="D53" s="39">
        <v>231.4</v>
      </c>
      <c r="E53" s="40">
        <v>55</v>
      </c>
      <c r="F53" s="40">
        <v>3.1</v>
      </c>
      <c r="G53" s="41">
        <f t="shared" si="3"/>
        <v>289.5</v>
      </c>
      <c r="H53" s="39">
        <v>0</v>
      </c>
      <c r="I53" s="40">
        <v>33</v>
      </c>
      <c r="J53" s="40">
        <v>9.6000000000000014</v>
      </c>
      <c r="K53" s="41">
        <f t="shared" si="0"/>
        <v>42.6</v>
      </c>
      <c r="L53" s="39">
        <v>0</v>
      </c>
      <c r="M53" s="40">
        <v>0</v>
      </c>
      <c r="N53" s="40">
        <v>0</v>
      </c>
      <c r="O53" s="41">
        <f t="shared" si="1"/>
        <v>0</v>
      </c>
      <c r="P53" s="39">
        <v>0</v>
      </c>
      <c r="Q53" s="40">
        <v>0</v>
      </c>
      <c r="R53" s="40">
        <v>0</v>
      </c>
      <c r="S53" s="42">
        <f t="shared" si="2"/>
        <v>0</v>
      </c>
      <c r="T53" s="107"/>
      <c r="U53" s="116"/>
      <c r="V53" s="116"/>
      <c r="W53" s="116"/>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row>
    <row r="54" spans="1:218" ht="16.899999999999999" customHeight="1">
      <c r="A54" s="26"/>
      <c r="B54" s="493"/>
      <c r="C54" s="118" t="s">
        <v>152</v>
      </c>
      <c r="D54" s="39">
        <v>206.4</v>
      </c>
      <c r="E54" s="40">
        <v>95.5</v>
      </c>
      <c r="F54" s="40">
        <v>0</v>
      </c>
      <c r="G54" s="41">
        <f t="shared" si="3"/>
        <v>301.89999999999998</v>
      </c>
      <c r="H54" s="39">
        <v>0</v>
      </c>
      <c r="I54" s="40">
        <v>42.2</v>
      </c>
      <c r="J54" s="40">
        <v>19.7</v>
      </c>
      <c r="K54" s="41">
        <f t="shared" si="0"/>
        <v>61.900000000000006</v>
      </c>
      <c r="L54" s="39">
        <v>0</v>
      </c>
      <c r="M54" s="40">
        <v>0</v>
      </c>
      <c r="N54" s="40">
        <v>0</v>
      </c>
      <c r="O54" s="41">
        <f t="shared" si="1"/>
        <v>0</v>
      </c>
      <c r="P54" s="39">
        <v>0</v>
      </c>
      <c r="Q54" s="40">
        <v>0</v>
      </c>
      <c r="R54" s="40">
        <v>0</v>
      </c>
      <c r="S54" s="42">
        <f t="shared" si="2"/>
        <v>0</v>
      </c>
      <c r="T54" s="107"/>
      <c r="U54" s="116"/>
      <c r="V54" s="116"/>
      <c r="W54" s="116"/>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row>
    <row r="55" spans="1:218" ht="16.899999999999999" customHeight="1">
      <c r="A55" s="26"/>
      <c r="B55" s="494"/>
      <c r="C55" s="33" t="s">
        <v>34</v>
      </c>
      <c r="D55" s="34">
        <f t="shared" ref="D55:R55" si="11">SUM(D53:D54)</f>
        <v>437.8</v>
      </c>
      <c r="E55" s="35">
        <f t="shared" si="11"/>
        <v>150.5</v>
      </c>
      <c r="F55" s="35">
        <f t="shared" si="11"/>
        <v>3.1</v>
      </c>
      <c r="G55" s="36">
        <f t="shared" si="3"/>
        <v>591.4</v>
      </c>
      <c r="H55" s="34">
        <f t="shared" si="11"/>
        <v>0</v>
      </c>
      <c r="I55" s="35">
        <f t="shared" si="11"/>
        <v>75.2</v>
      </c>
      <c r="J55" s="35">
        <f t="shared" si="11"/>
        <v>29.3</v>
      </c>
      <c r="K55" s="36">
        <f t="shared" si="0"/>
        <v>104.5</v>
      </c>
      <c r="L55" s="34">
        <f t="shared" si="11"/>
        <v>0</v>
      </c>
      <c r="M55" s="35">
        <f t="shared" si="11"/>
        <v>0</v>
      </c>
      <c r="N55" s="35">
        <f t="shared" si="11"/>
        <v>0</v>
      </c>
      <c r="O55" s="36">
        <f t="shared" si="1"/>
        <v>0</v>
      </c>
      <c r="P55" s="34">
        <f t="shared" si="11"/>
        <v>0</v>
      </c>
      <c r="Q55" s="35">
        <f t="shared" si="11"/>
        <v>0</v>
      </c>
      <c r="R55" s="35">
        <f t="shared" si="11"/>
        <v>0</v>
      </c>
      <c r="S55" s="37">
        <f t="shared" si="2"/>
        <v>0</v>
      </c>
      <c r="T55" s="107"/>
      <c r="U55" s="116"/>
      <c r="V55" s="116"/>
      <c r="W55" s="116"/>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row>
    <row r="56" spans="1:218" ht="16.899999999999999" customHeight="1">
      <c r="A56" s="26"/>
      <c r="B56" s="492" t="s">
        <v>89</v>
      </c>
      <c r="C56" s="118" t="s">
        <v>90</v>
      </c>
      <c r="D56" s="45">
        <v>715.59999999999991</v>
      </c>
      <c r="E56" s="46">
        <v>128.30000000000001</v>
      </c>
      <c r="F56" s="46">
        <v>0</v>
      </c>
      <c r="G56" s="47">
        <f t="shared" si="3"/>
        <v>843.89999999999986</v>
      </c>
      <c r="H56" s="45">
        <v>0</v>
      </c>
      <c r="I56" s="46">
        <v>35.9</v>
      </c>
      <c r="J56" s="46">
        <v>36.200000000000003</v>
      </c>
      <c r="K56" s="47">
        <f t="shared" si="0"/>
        <v>72.099999999999994</v>
      </c>
      <c r="L56" s="45">
        <v>0</v>
      </c>
      <c r="M56" s="46">
        <v>0</v>
      </c>
      <c r="N56" s="46">
        <v>0</v>
      </c>
      <c r="O56" s="47">
        <f t="shared" si="1"/>
        <v>0</v>
      </c>
      <c r="P56" s="45">
        <v>0</v>
      </c>
      <c r="Q56" s="46">
        <v>0</v>
      </c>
      <c r="R56" s="46">
        <v>0</v>
      </c>
      <c r="S56" s="48">
        <f t="shared" si="2"/>
        <v>0</v>
      </c>
      <c r="T56" s="107"/>
      <c r="U56" s="116"/>
      <c r="V56" s="116"/>
      <c r="W56" s="116"/>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row>
    <row r="57" spans="1:218" ht="16.899999999999999" customHeight="1">
      <c r="A57" s="26"/>
      <c r="B57" s="493"/>
      <c r="C57" s="118" t="s">
        <v>91</v>
      </c>
      <c r="D57" s="45">
        <v>472.60000000000008</v>
      </c>
      <c r="E57" s="46">
        <v>22</v>
      </c>
      <c r="F57" s="46">
        <v>0</v>
      </c>
      <c r="G57" s="47">
        <f t="shared" si="3"/>
        <v>494.60000000000008</v>
      </c>
      <c r="H57" s="45">
        <v>0</v>
      </c>
      <c r="I57" s="46">
        <v>2</v>
      </c>
      <c r="J57" s="46">
        <v>44.6</v>
      </c>
      <c r="K57" s="47">
        <f t="shared" si="0"/>
        <v>46.6</v>
      </c>
      <c r="L57" s="45">
        <v>0</v>
      </c>
      <c r="M57" s="46">
        <v>0</v>
      </c>
      <c r="N57" s="46">
        <v>0</v>
      </c>
      <c r="O57" s="47">
        <f t="shared" si="1"/>
        <v>0</v>
      </c>
      <c r="P57" s="45">
        <v>0</v>
      </c>
      <c r="Q57" s="46">
        <v>0</v>
      </c>
      <c r="R57" s="46">
        <v>0</v>
      </c>
      <c r="S57" s="48">
        <f t="shared" si="2"/>
        <v>0</v>
      </c>
      <c r="T57" s="107"/>
      <c r="U57" s="116"/>
      <c r="V57" s="116"/>
      <c r="W57" s="116"/>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row>
    <row r="58" spans="1:218" ht="16.899999999999999" customHeight="1">
      <c r="A58" s="26"/>
      <c r="B58" s="494"/>
      <c r="C58" s="33" t="s">
        <v>34</v>
      </c>
      <c r="D58" s="34">
        <f t="shared" ref="D58:R58" si="12">SUM(D56:D57)</f>
        <v>1188.2</v>
      </c>
      <c r="E58" s="35">
        <f t="shared" si="12"/>
        <v>150.30000000000001</v>
      </c>
      <c r="F58" s="35">
        <f t="shared" si="12"/>
        <v>0</v>
      </c>
      <c r="G58" s="36">
        <f t="shared" si="3"/>
        <v>1338.5</v>
      </c>
      <c r="H58" s="34">
        <f t="shared" si="12"/>
        <v>0</v>
      </c>
      <c r="I58" s="35">
        <f t="shared" si="12"/>
        <v>37.9</v>
      </c>
      <c r="J58" s="35">
        <f t="shared" si="12"/>
        <v>80.800000000000011</v>
      </c>
      <c r="K58" s="36">
        <f t="shared" si="0"/>
        <v>118.70000000000002</v>
      </c>
      <c r="L58" s="34">
        <f t="shared" si="12"/>
        <v>0</v>
      </c>
      <c r="M58" s="35">
        <f t="shared" si="12"/>
        <v>0</v>
      </c>
      <c r="N58" s="35">
        <f t="shared" si="12"/>
        <v>0</v>
      </c>
      <c r="O58" s="36">
        <f t="shared" si="1"/>
        <v>0</v>
      </c>
      <c r="P58" s="34">
        <f t="shared" si="12"/>
        <v>0</v>
      </c>
      <c r="Q58" s="35">
        <f t="shared" si="12"/>
        <v>0</v>
      </c>
      <c r="R58" s="35">
        <f t="shared" si="12"/>
        <v>0</v>
      </c>
      <c r="S58" s="37">
        <f t="shared" si="2"/>
        <v>0</v>
      </c>
      <c r="T58" s="107"/>
      <c r="U58" s="116"/>
      <c r="V58" s="116"/>
      <c r="W58" s="116"/>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row>
    <row r="59" spans="1:218" ht="16.899999999999999" customHeight="1">
      <c r="A59" s="26"/>
      <c r="B59" s="492" t="s">
        <v>92</v>
      </c>
      <c r="C59" s="118" t="s">
        <v>93</v>
      </c>
      <c r="D59" s="39">
        <v>24.8</v>
      </c>
      <c r="E59" s="40">
        <v>4.2</v>
      </c>
      <c r="F59" s="40">
        <v>163.9</v>
      </c>
      <c r="G59" s="41">
        <f t="shared" si="3"/>
        <v>192.9</v>
      </c>
      <c r="H59" s="39">
        <v>0</v>
      </c>
      <c r="I59" s="40">
        <v>40.700000000000003</v>
      </c>
      <c r="J59" s="40">
        <v>8.1999999999999993</v>
      </c>
      <c r="K59" s="41">
        <f t="shared" si="0"/>
        <v>48.900000000000006</v>
      </c>
      <c r="L59" s="39">
        <v>0</v>
      </c>
      <c r="M59" s="40">
        <v>0</v>
      </c>
      <c r="N59" s="40">
        <v>0</v>
      </c>
      <c r="O59" s="41">
        <f t="shared" si="1"/>
        <v>0</v>
      </c>
      <c r="P59" s="39">
        <v>0</v>
      </c>
      <c r="Q59" s="40">
        <v>0</v>
      </c>
      <c r="R59" s="40">
        <v>0</v>
      </c>
      <c r="S59" s="42">
        <f t="shared" si="2"/>
        <v>0</v>
      </c>
      <c r="T59" s="107"/>
      <c r="U59" s="116"/>
      <c r="V59" s="116"/>
      <c r="W59" s="116"/>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row>
    <row r="60" spans="1:218" ht="16.899999999999999" customHeight="1">
      <c r="A60" s="26"/>
      <c r="B60" s="493"/>
      <c r="C60" s="118" t="s">
        <v>94</v>
      </c>
      <c r="D60" s="39">
        <v>57.300000000000004</v>
      </c>
      <c r="E60" s="40">
        <v>53.3</v>
      </c>
      <c r="F60" s="40">
        <v>12.399999999999999</v>
      </c>
      <c r="G60" s="41">
        <f t="shared" si="3"/>
        <v>123</v>
      </c>
      <c r="H60" s="39">
        <v>0</v>
      </c>
      <c r="I60" s="40">
        <v>67.399999999999991</v>
      </c>
      <c r="J60" s="40">
        <v>6.7</v>
      </c>
      <c r="K60" s="41">
        <f t="shared" si="0"/>
        <v>74.099999999999994</v>
      </c>
      <c r="L60" s="39">
        <v>0</v>
      </c>
      <c r="M60" s="40">
        <v>0</v>
      </c>
      <c r="N60" s="40">
        <v>0</v>
      </c>
      <c r="O60" s="41">
        <f t="shared" si="1"/>
        <v>0</v>
      </c>
      <c r="P60" s="39">
        <v>0</v>
      </c>
      <c r="Q60" s="40">
        <v>0</v>
      </c>
      <c r="R60" s="40">
        <v>0</v>
      </c>
      <c r="S60" s="42">
        <f t="shared" si="2"/>
        <v>0</v>
      </c>
      <c r="T60" s="107"/>
      <c r="U60" s="116"/>
      <c r="V60" s="116"/>
      <c r="W60" s="116"/>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row>
    <row r="61" spans="1:218" ht="16.899999999999999" customHeight="1">
      <c r="A61" s="26"/>
      <c r="B61" s="493"/>
      <c r="C61" s="118" t="s">
        <v>95</v>
      </c>
      <c r="D61" s="39">
        <v>123.6</v>
      </c>
      <c r="E61" s="40">
        <v>9.7999999999999989</v>
      </c>
      <c r="F61" s="40">
        <v>72.400000000000006</v>
      </c>
      <c r="G61" s="41">
        <f t="shared" si="3"/>
        <v>205.8</v>
      </c>
      <c r="H61" s="39">
        <v>0.3</v>
      </c>
      <c r="I61" s="40">
        <v>5.5</v>
      </c>
      <c r="J61" s="40">
        <v>16.7</v>
      </c>
      <c r="K61" s="41">
        <f t="shared" si="0"/>
        <v>22.5</v>
      </c>
      <c r="L61" s="39">
        <v>0</v>
      </c>
      <c r="M61" s="40">
        <v>0</v>
      </c>
      <c r="N61" s="40">
        <v>0</v>
      </c>
      <c r="O61" s="41">
        <f t="shared" si="1"/>
        <v>0</v>
      </c>
      <c r="P61" s="39">
        <v>0</v>
      </c>
      <c r="Q61" s="40">
        <v>0</v>
      </c>
      <c r="R61" s="40">
        <v>0</v>
      </c>
      <c r="S61" s="42">
        <f t="shared" si="2"/>
        <v>0</v>
      </c>
      <c r="T61" s="107"/>
      <c r="U61" s="116"/>
      <c r="V61" s="116"/>
      <c r="W61" s="116"/>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row>
    <row r="62" spans="1:218" ht="16.899999999999999" customHeight="1">
      <c r="A62" s="26"/>
      <c r="B62" s="494"/>
      <c r="C62" s="33" t="s">
        <v>34</v>
      </c>
      <c r="D62" s="34">
        <f t="shared" ref="D62:R62" si="13">SUM(D59:D61)</f>
        <v>205.7</v>
      </c>
      <c r="E62" s="35">
        <f t="shared" si="13"/>
        <v>67.3</v>
      </c>
      <c r="F62" s="35">
        <f t="shared" si="13"/>
        <v>248.70000000000002</v>
      </c>
      <c r="G62" s="36">
        <f t="shared" si="3"/>
        <v>521.70000000000005</v>
      </c>
      <c r="H62" s="34">
        <f t="shared" si="13"/>
        <v>0.3</v>
      </c>
      <c r="I62" s="35">
        <f t="shared" si="13"/>
        <v>113.6</v>
      </c>
      <c r="J62" s="35">
        <f t="shared" si="13"/>
        <v>31.599999999999998</v>
      </c>
      <c r="K62" s="36">
        <f t="shared" si="0"/>
        <v>145.5</v>
      </c>
      <c r="L62" s="34">
        <f t="shared" si="13"/>
        <v>0</v>
      </c>
      <c r="M62" s="35">
        <f t="shared" si="13"/>
        <v>0</v>
      </c>
      <c r="N62" s="35">
        <f t="shared" si="13"/>
        <v>0</v>
      </c>
      <c r="O62" s="36">
        <f t="shared" si="1"/>
        <v>0</v>
      </c>
      <c r="P62" s="34">
        <f t="shared" si="13"/>
        <v>0</v>
      </c>
      <c r="Q62" s="35">
        <f t="shared" si="13"/>
        <v>0</v>
      </c>
      <c r="R62" s="35">
        <f t="shared" si="13"/>
        <v>0</v>
      </c>
      <c r="S62" s="37">
        <f t="shared" si="2"/>
        <v>0</v>
      </c>
      <c r="T62" s="107"/>
      <c r="U62" s="116"/>
      <c r="V62" s="116"/>
      <c r="W62" s="116"/>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row>
    <row r="63" spans="1:218" ht="16.899999999999999" customHeight="1">
      <c r="A63" s="26"/>
      <c r="B63" s="77" t="s">
        <v>96</v>
      </c>
      <c r="C63" s="58" t="s">
        <v>97</v>
      </c>
      <c r="D63" s="34">
        <v>17.200000000000003</v>
      </c>
      <c r="E63" s="35">
        <v>190.10000000000002</v>
      </c>
      <c r="F63" s="35">
        <v>0</v>
      </c>
      <c r="G63" s="36">
        <f t="shared" si="3"/>
        <v>207.3</v>
      </c>
      <c r="H63" s="34">
        <v>0</v>
      </c>
      <c r="I63" s="35">
        <v>38.699999999999996</v>
      </c>
      <c r="J63" s="35">
        <v>0</v>
      </c>
      <c r="K63" s="36">
        <f t="shared" si="0"/>
        <v>38.699999999999996</v>
      </c>
      <c r="L63" s="34">
        <v>0</v>
      </c>
      <c r="M63" s="35">
        <v>0</v>
      </c>
      <c r="N63" s="35">
        <v>0</v>
      </c>
      <c r="O63" s="36">
        <f t="shared" si="1"/>
        <v>0</v>
      </c>
      <c r="P63" s="34">
        <v>0</v>
      </c>
      <c r="Q63" s="35">
        <v>0</v>
      </c>
      <c r="R63" s="35">
        <v>0</v>
      </c>
      <c r="S63" s="37">
        <f t="shared" si="2"/>
        <v>0</v>
      </c>
      <c r="T63" s="107"/>
      <c r="U63" s="116"/>
      <c r="V63" s="116"/>
      <c r="W63" s="116"/>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row>
    <row r="64" spans="1:218" ht="16.5" customHeight="1">
      <c r="A64" s="26"/>
      <c r="B64" s="499" t="s">
        <v>98</v>
      </c>
      <c r="C64" s="118" t="s">
        <v>99</v>
      </c>
      <c r="D64" s="39">
        <v>71.900000000000006</v>
      </c>
      <c r="E64" s="40">
        <v>17.399999999999999</v>
      </c>
      <c r="F64" s="40">
        <v>0</v>
      </c>
      <c r="G64" s="41">
        <f t="shared" si="3"/>
        <v>89.300000000000011</v>
      </c>
      <c r="H64" s="39">
        <v>0</v>
      </c>
      <c r="I64" s="40">
        <v>207.79999999999998</v>
      </c>
      <c r="J64" s="40">
        <v>1.7</v>
      </c>
      <c r="K64" s="41">
        <f t="shared" si="0"/>
        <v>209.49999999999997</v>
      </c>
      <c r="L64" s="39">
        <v>0</v>
      </c>
      <c r="M64" s="40">
        <v>0</v>
      </c>
      <c r="N64" s="40">
        <v>0</v>
      </c>
      <c r="O64" s="41">
        <f t="shared" si="1"/>
        <v>0</v>
      </c>
      <c r="P64" s="39">
        <v>0</v>
      </c>
      <c r="Q64" s="40">
        <v>0</v>
      </c>
      <c r="R64" s="40">
        <v>0</v>
      </c>
      <c r="S64" s="42">
        <f t="shared" si="2"/>
        <v>0</v>
      </c>
      <c r="T64" s="107"/>
      <c r="U64" s="116"/>
      <c r="V64" s="116"/>
      <c r="W64" s="116"/>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row>
    <row r="65" spans="1:218" ht="16.899999999999999" customHeight="1">
      <c r="A65" s="26"/>
      <c r="B65" s="500"/>
      <c r="C65" s="118" t="s">
        <v>100</v>
      </c>
      <c r="D65" s="39">
        <v>68.900000000000006</v>
      </c>
      <c r="E65" s="40">
        <v>0</v>
      </c>
      <c r="F65" s="40">
        <v>0</v>
      </c>
      <c r="G65" s="41">
        <f t="shared" si="3"/>
        <v>68.900000000000006</v>
      </c>
      <c r="H65" s="39">
        <v>0</v>
      </c>
      <c r="I65" s="40">
        <v>0</v>
      </c>
      <c r="J65" s="40">
        <v>35.199999999999996</v>
      </c>
      <c r="K65" s="41">
        <f t="shared" si="0"/>
        <v>35.199999999999996</v>
      </c>
      <c r="L65" s="39">
        <v>0</v>
      </c>
      <c r="M65" s="40">
        <v>0</v>
      </c>
      <c r="N65" s="40">
        <v>0</v>
      </c>
      <c r="O65" s="41">
        <f t="shared" si="1"/>
        <v>0</v>
      </c>
      <c r="P65" s="39">
        <v>0</v>
      </c>
      <c r="Q65" s="40">
        <v>0</v>
      </c>
      <c r="R65" s="40">
        <v>0</v>
      </c>
      <c r="S65" s="42">
        <f t="shared" si="2"/>
        <v>0</v>
      </c>
      <c r="T65" s="107"/>
      <c r="U65" s="116"/>
      <c r="V65" s="116"/>
      <c r="W65" s="116"/>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row>
    <row r="66" spans="1:218" ht="16.899999999999999" customHeight="1">
      <c r="A66" s="26"/>
      <c r="B66" s="500"/>
      <c r="C66" s="118" t="s">
        <v>101</v>
      </c>
      <c r="D66" s="39">
        <v>41.900000000000006</v>
      </c>
      <c r="E66" s="40">
        <v>112.4</v>
      </c>
      <c r="F66" s="40">
        <v>1.2</v>
      </c>
      <c r="G66" s="41">
        <f t="shared" si="3"/>
        <v>155.5</v>
      </c>
      <c r="H66" s="39">
        <v>0</v>
      </c>
      <c r="I66" s="40">
        <v>83.8</v>
      </c>
      <c r="J66" s="40">
        <v>2.8</v>
      </c>
      <c r="K66" s="41">
        <f t="shared" si="0"/>
        <v>86.6</v>
      </c>
      <c r="L66" s="39">
        <v>0</v>
      </c>
      <c r="M66" s="40">
        <v>0</v>
      </c>
      <c r="N66" s="40">
        <v>0</v>
      </c>
      <c r="O66" s="41">
        <f t="shared" si="1"/>
        <v>0</v>
      </c>
      <c r="P66" s="39">
        <v>0</v>
      </c>
      <c r="Q66" s="40">
        <v>0</v>
      </c>
      <c r="R66" s="40">
        <v>0</v>
      </c>
      <c r="S66" s="42">
        <f t="shared" si="2"/>
        <v>0</v>
      </c>
      <c r="T66" s="107"/>
      <c r="U66" s="116"/>
      <c r="V66" s="116"/>
      <c r="W66" s="116"/>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row>
    <row r="67" spans="1:218" ht="16.899999999999999" customHeight="1">
      <c r="A67" s="26"/>
      <c r="B67" s="501"/>
      <c r="C67" s="33" t="s">
        <v>34</v>
      </c>
      <c r="D67" s="34">
        <f t="shared" ref="D67:R67" si="14">SUM(D64:D66)</f>
        <v>182.70000000000002</v>
      </c>
      <c r="E67" s="35">
        <f t="shared" si="14"/>
        <v>129.80000000000001</v>
      </c>
      <c r="F67" s="35">
        <f t="shared" si="14"/>
        <v>1.2</v>
      </c>
      <c r="G67" s="36">
        <f t="shared" si="3"/>
        <v>313.7</v>
      </c>
      <c r="H67" s="34">
        <f t="shared" si="14"/>
        <v>0</v>
      </c>
      <c r="I67" s="35">
        <f t="shared" si="14"/>
        <v>291.59999999999997</v>
      </c>
      <c r="J67" s="35">
        <f t="shared" si="14"/>
        <v>39.699999999999996</v>
      </c>
      <c r="K67" s="36">
        <f t="shared" si="0"/>
        <v>331.29999999999995</v>
      </c>
      <c r="L67" s="34">
        <f t="shared" si="14"/>
        <v>0</v>
      </c>
      <c r="M67" s="35">
        <f t="shared" si="14"/>
        <v>0</v>
      </c>
      <c r="N67" s="35">
        <f t="shared" si="14"/>
        <v>0</v>
      </c>
      <c r="O67" s="36">
        <f t="shared" si="1"/>
        <v>0</v>
      </c>
      <c r="P67" s="34">
        <f t="shared" si="14"/>
        <v>0</v>
      </c>
      <c r="Q67" s="35">
        <f t="shared" si="14"/>
        <v>0</v>
      </c>
      <c r="R67" s="35">
        <f t="shared" si="14"/>
        <v>0</v>
      </c>
      <c r="S67" s="37">
        <f t="shared" si="2"/>
        <v>0</v>
      </c>
      <c r="T67" s="107"/>
      <c r="U67" s="116"/>
      <c r="V67" s="116"/>
      <c r="W67" s="116"/>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row>
    <row r="68" spans="1:218" ht="16.899999999999999" customHeight="1">
      <c r="A68" s="59"/>
      <c r="B68" s="120" t="s">
        <v>102</v>
      </c>
      <c r="C68" s="50" t="s">
        <v>103</v>
      </c>
      <c r="D68" s="34">
        <v>0</v>
      </c>
      <c r="E68" s="35">
        <v>0</v>
      </c>
      <c r="F68" s="35">
        <v>0</v>
      </c>
      <c r="G68" s="36">
        <f t="shared" si="3"/>
        <v>0</v>
      </c>
      <c r="H68" s="34">
        <v>0</v>
      </c>
      <c r="I68" s="35">
        <v>0</v>
      </c>
      <c r="J68" s="35">
        <v>0</v>
      </c>
      <c r="K68" s="36">
        <f t="shared" si="0"/>
        <v>0</v>
      </c>
      <c r="L68" s="34">
        <v>0</v>
      </c>
      <c r="M68" s="35">
        <v>0</v>
      </c>
      <c r="N68" s="35">
        <v>0</v>
      </c>
      <c r="O68" s="36">
        <f t="shared" si="1"/>
        <v>0</v>
      </c>
      <c r="P68" s="34">
        <v>0</v>
      </c>
      <c r="Q68" s="35">
        <v>9.5</v>
      </c>
      <c r="R68" s="35">
        <v>0</v>
      </c>
      <c r="S68" s="37">
        <f t="shared" si="2"/>
        <v>9.5</v>
      </c>
      <c r="T68" s="107"/>
      <c r="U68" s="116"/>
      <c r="V68" s="116"/>
      <c r="W68" s="116"/>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row>
    <row r="69" spans="1:218" ht="16.899999999999999" customHeight="1" thickBot="1">
      <c r="A69" s="26"/>
      <c r="B69" s="457" t="s">
        <v>153</v>
      </c>
      <c r="C69" s="458"/>
      <c r="D69" s="51">
        <f t="shared" ref="D69:R69" si="15">SUM(D33:D37,D42:D45,D48:D52,D55,D58,D62:D63,D67:D68)</f>
        <v>9662.5500000000029</v>
      </c>
      <c r="E69" s="52">
        <f t="shared" si="15"/>
        <v>1644.5513939999998</v>
      </c>
      <c r="F69" s="52">
        <f t="shared" si="15"/>
        <v>1599.3349000000003</v>
      </c>
      <c r="G69" s="53">
        <f t="shared" si="3"/>
        <v>12906.436294000003</v>
      </c>
      <c r="H69" s="51">
        <f t="shared" si="15"/>
        <v>10.000000000000002</v>
      </c>
      <c r="I69" s="52">
        <f t="shared" si="15"/>
        <v>9152.8536440000025</v>
      </c>
      <c r="J69" s="52">
        <f t="shared" si="15"/>
        <v>568.178629</v>
      </c>
      <c r="K69" s="53">
        <f t="shared" si="0"/>
        <v>9731.0322730000025</v>
      </c>
      <c r="L69" s="51">
        <f t="shared" si="15"/>
        <v>0</v>
      </c>
      <c r="M69" s="52">
        <f t="shared" si="15"/>
        <v>0</v>
      </c>
      <c r="N69" s="52">
        <f t="shared" si="15"/>
        <v>0</v>
      </c>
      <c r="O69" s="53">
        <f t="shared" si="1"/>
        <v>0</v>
      </c>
      <c r="P69" s="51">
        <f t="shared" si="15"/>
        <v>0</v>
      </c>
      <c r="Q69" s="52">
        <f t="shared" si="15"/>
        <v>29.5</v>
      </c>
      <c r="R69" s="52">
        <f t="shared" si="15"/>
        <v>2.9930370000000002</v>
      </c>
      <c r="S69" s="54">
        <f t="shared" si="2"/>
        <v>32.493037000000001</v>
      </c>
      <c r="T69" s="107"/>
      <c r="U69" s="116"/>
      <c r="V69" s="116"/>
      <c r="W69" s="116"/>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row>
    <row r="70" spans="1:218" ht="16.899999999999999" customHeight="1">
      <c r="A70" s="26"/>
      <c r="B70" s="121" t="s">
        <v>105</v>
      </c>
      <c r="C70" s="62" t="s">
        <v>106</v>
      </c>
      <c r="D70" s="63">
        <v>948.7</v>
      </c>
      <c r="E70" s="64">
        <v>202.79999999999998</v>
      </c>
      <c r="F70" s="64">
        <v>46.7</v>
      </c>
      <c r="G70" s="65">
        <f t="shared" si="3"/>
        <v>1198.2</v>
      </c>
      <c r="H70" s="63">
        <v>0</v>
      </c>
      <c r="I70" s="64">
        <v>179.6</v>
      </c>
      <c r="J70" s="64">
        <v>310.89999999999992</v>
      </c>
      <c r="K70" s="65">
        <f t="shared" si="0"/>
        <v>490.49999999999989</v>
      </c>
      <c r="L70" s="63">
        <v>0</v>
      </c>
      <c r="M70" s="64">
        <v>0</v>
      </c>
      <c r="N70" s="64">
        <v>0</v>
      </c>
      <c r="O70" s="65">
        <f t="shared" si="1"/>
        <v>0</v>
      </c>
      <c r="P70" s="63">
        <v>0</v>
      </c>
      <c r="Q70" s="64">
        <v>0</v>
      </c>
      <c r="R70" s="64">
        <v>0</v>
      </c>
      <c r="S70" s="66">
        <f t="shared" si="2"/>
        <v>0</v>
      </c>
      <c r="T70" s="107"/>
      <c r="U70" s="116"/>
      <c r="V70" s="116"/>
      <c r="W70" s="116"/>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row>
    <row r="71" spans="1:218" ht="16.899999999999999" customHeight="1">
      <c r="A71" s="26"/>
      <c r="B71" s="122"/>
      <c r="C71" s="123" t="s">
        <v>154</v>
      </c>
      <c r="D71" s="45">
        <v>400.9</v>
      </c>
      <c r="E71" s="46">
        <v>62.800000000000004</v>
      </c>
      <c r="F71" s="46">
        <v>63.3</v>
      </c>
      <c r="G71" s="47">
        <f t="shared" si="3"/>
        <v>527</v>
      </c>
      <c r="H71" s="45">
        <v>0.1</v>
      </c>
      <c r="I71" s="46">
        <v>126.8</v>
      </c>
      <c r="J71" s="46">
        <v>0</v>
      </c>
      <c r="K71" s="47">
        <f t="shared" ref="K71:K95" si="16">SUM(H71:J71)</f>
        <v>126.89999999999999</v>
      </c>
      <c r="L71" s="45">
        <v>0</v>
      </c>
      <c r="M71" s="46">
        <v>2.2000000000000002</v>
      </c>
      <c r="N71" s="46">
        <v>9.5</v>
      </c>
      <c r="O71" s="47">
        <f t="shared" ref="O71:O95" si="17">SUM(L71:N71)</f>
        <v>11.7</v>
      </c>
      <c r="P71" s="45">
        <v>0</v>
      </c>
      <c r="Q71" s="46">
        <v>48.7</v>
      </c>
      <c r="R71" s="46">
        <v>15.9</v>
      </c>
      <c r="S71" s="48">
        <f t="shared" ref="S71:S95" si="18">SUM(P71:R71)</f>
        <v>64.600000000000009</v>
      </c>
      <c r="T71" s="107"/>
      <c r="U71" s="116"/>
      <c r="V71" s="116"/>
      <c r="W71" s="116"/>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row>
    <row r="72" spans="1:218" s="71" customFormat="1" ht="16.899999999999999" customHeight="1">
      <c r="A72" s="67"/>
      <c r="B72" s="124" t="s">
        <v>108</v>
      </c>
      <c r="C72" s="56" t="s">
        <v>155</v>
      </c>
      <c r="D72" s="34">
        <v>400.9</v>
      </c>
      <c r="E72" s="35">
        <v>62.800000000000004</v>
      </c>
      <c r="F72" s="35">
        <v>63.3</v>
      </c>
      <c r="G72" s="36">
        <f t="shared" ref="G72:G95" si="19">SUM(D72:F72)</f>
        <v>527</v>
      </c>
      <c r="H72" s="34">
        <v>0.1</v>
      </c>
      <c r="I72" s="35">
        <v>126.8</v>
      </c>
      <c r="J72" s="35">
        <v>0</v>
      </c>
      <c r="K72" s="36">
        <f t="shared" si="16"/>
        <v>126.89999999999999</v>
      </c>
      <c r="L72" s="34">
        <v>0</v>
      </c>
      <c r="M72" s="35">
        <v>0</v>
      </c>
      <c r="N72" s="35">
        <v>0</v>
      </c>
      <c r="O72" s="36">
        <f t="shared" si="17"/>
        <v>0</v>
      </c>
      <c r="P72" s="34">
        <v>0</v>
      </c>
      <c r="Q72" s="35">
        <v>0</v>
      </c>
      <c r="R72" s="35">
        <v>0</v>
      </c>
      <c r="S72" s="37">
        <f t="shared" si="18"/>
        <v>0</v>
      </c>
      <c r="T72" s="125"/>
      <c r="U72" s="126"/>
      <c r="V72" s="126"/>
      <c r="W72" s="126"/>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c r="GK72" s="70"/>
      <c r="GL72" s="70"/>
      <c r="GM72" s="70"/>
      <c r="GN72" s="70"/>
      <c r="GO72" s="70"/>
      <c r="GP72" s="70"/>
      <c r="GQ72" s="70"/>
      <c r="GR72" s="70"/>
      <c r="GS72" s="70"/>
      <c r="GT72" s="70"/>
      <c r="GU72" s="70"/>
      <c r="GV72" s="70"/>
      <c r="GW72" s="70"/>
      <c r="GX72" s="70"/>
      <c r="GY72" s="70"/>
      <c r="GZ72" s="70"/>
      <c r="HA72" s="70"/>
      <c r="HB72" s="70"/>
      <c r="HC72" s="70"/>
      <c r="HD72" s="70"/>
      <c r="HE72" s="70"/>
      <c r="HF72" s="70"/>
      <c r="HG72" s="70"/>
      <c r="HH72" s="70"/>
      <c r="HI72" s="70"/>
      <c r="HJ72" s="70"/>
    </row>
    <row r="73" spans="1:218" ht="16.899999999999999" customHeight="1">
      <c r="A73" s="26"/>
      <c r="B73" s="122"/>
      <c r="C73" s="123" t="s">
        <v>156</v>
      </c>
      <c r="D73" s="45">
        <v>527.90000000000009</v>
      </c>
      <c r="E73" s="46">
        <v>144</v>
      </c>
      <c r="F73" s="46">
        <v>207.39999999999998</v>
      </c>
      <c r="G73" s="47">
        <f t="shared" si="19"/>
        <v>879.30000000000007</v>
      </c>
      <c r="H73" s="45">
        <v>0</v>
      </c>
      <c r="I73" s="46">
        <v>113.00000000000001</v>
      </c>
      <c r="J73" s="46">
        <v>0</v>
      </c>
      <c r="K73" s="47">
        <f t="shared" si="16"/>
        <v>113.00000000000001</v>
      </c>
      <c r="L73" s="45">
        <v>27.7</v>
      </c>
      <c r="M73" s="46">
        <v>5.6</v>
      </c>
      <c r="N73" s="46">
        <v>2.7</v>
      </c>
      <c r="O73" s="47">
        <f t="shared" si="17"/>
        <v>36</v>
      </c>
      <c r="P73" s="45">
        <v>0</v>
      </c>
      <c r="Q73" s="46">
        <v>25.700000000000003</v>
      </c>
      <c r="R73" s="46">
        <v>50.199999999999996</v>
      </c>
      <c r="S73" s="48">
        <f t="shared" si="18"/>
        <v>75.900000000000006</v>
      </c>
      <c r="T73" s="107"/>
      <c r="U73" s="116"/>
      <c r="V73" s="116"/>
      <c r="W73" s="116"/>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row>
    <row r="74" spans="1:218" ht="16.899999999999999" customHeight="1">
      <c r="A74" s="26"/>
      <c r="B74" s="117" t="s">
        <v>111</v>
      </c>
      <c r="C74" s="56" t="s">
        <v>157</v>
      </c>
      <c r="D74" s="34">
        <v>527.90000000000009</v>
      </c>
      <c r="E74" s="35">
        <v>144</v>
      </c>
      <c r="F74" s="35">
        <v>207.39999999999998</v>
      </c>
      <c r="G74" s="36">
        <f t="shared" si="19"/>
        <v>879.30000000000007</v>
      </c>
      <c r="H74" s="34">
        <v>0</v>
      </c>
      <c r="I74" s="35">
        <v>113.00000000000001</v>
      </c>
      <c r="J74" s="35">
        <v>0</v>
      </c>
      <c r="K74" s="36">
        <f t="shared" si="16"/>
        <v>113.00000000000001</v>
      </c>
      <c r="L74" s="34">
        <v>0</v>
      </c>
      <c r="M74" s="35">
        <v>0</v>
      </c>
      <c r="N74" s="35">
        <v>0</v>
      </c>
      <c r="O74" s="36">
        <f t="shared" si="17"/>
        <v>0</v>
      </c>
      <c r="P74" s="34">
        <v>0</v>
      </c>
      <c r="Q74" s="35">
        <v>0</v>
      </c>
      <c r="R74" s="35">
        <v>0</v>
      </c>
      <c r="S74" s="37">
        <f t="shared" si="18"/>
        <v>0</v>
      </c>
      <c r="T74" s="107"/>
      <c r="U74" s="116"/>
      <c r="V74" s="116"/>
      <c r="W74" s="116"/>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row>
    <row r="75" spans="1:218" ht="16.899999999999999" customHeight="1">
      <c r="A75" s="26"/>
      <c r="B75" s="492" t="s">
        <v>113</v>
      </c>
      <c r="C75" s="127" t="s">
        <v>158</v>
      </c>
      <c r="D75" s="39">
        <v>0</v>
      </c>
      <c r="E75" s="40">
        <v>0</v>
      </c>
      <c r="F75" s="40">
        <v>0</v>
      </c>
      <c r="G75" s="41">
        <f t="shared" si="19"/>
        <v>0</v>
      </c>
      <c r="H75" s="39">
        <v>0</v>
      </c>
      <c r="I75" s="40">
        <v>0</v>
      </c>
      <c r="J75" s="40">
        <v>0</v>
      </c>
      <c r="K75" s="41">
        <f t="shared" si="16"/>
        <v>0</v>
      </c>
      <c r="L75" s="39">
        <v>0</v>
      </c>
      <c r="M75" s="40">
        <v>2.2000000000000002</v>
      </c>
      <c r="N75" s="40">
        <v>9.5</v>
      </c>
      <c r="O75" s="41">
        <f t="shared" si="17"/>
        <v>11.7</v>
      </c>
      <c r="P75" s="39">
        <v>0</v>
      </c>
      <c r="Q75" s="40">
        <v>48.7</v>
      </c>
      <c r="R75" s="40">
        <v>15.9</v>
      </c>
      <c r="S75" s="42">
        <f t="shared" si="18"/>
        <v>64.600000000000009</v>
      </c>
      <c r="T75" s="107"/>
      <c r="U75" s="116"/>
      <c r="V75" s="116"/>
      <c r="W75" s="116"/>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row>
    <row r="76" spans="1:218" ht="16.899999999999999" customHeight="1">
      <c r="A76" s="26"/>
      <c r="B76" s="493"/>
      <c r="C76" s="128" t="s">
        <v>115</v>
      </c>
      <c r="D76" s="39">
        <v>0</v>
      </c>
      <c r="E76" s="40">
        <v>0</v>
      </c>
      <c r="F76" s="40">
        <v>0</v>
      </c>
      <c r="G76" s="41">
        <f t="shared" si="19"/>
        <v>0</v>
      </c>
      <c r="H76" s="39">
        <v>0</v>
      </c>
      <c r="I76" s="40">
        <v>0</v>
      </c>
      <c r="J76" s="40">
        <v>0</v>
      </c>
      <c r="K76" s="41">
        <f t="shared" si="16"/>
        <v>0</v>
      </c>
      <c r="L76" s="39">
        <v>0</v>
      </c>
      <c r="M76" s="40">
        <v>0</v>
      </c>
      <c r="N76" s="40">
        <v>0</v>
      </c>
      <c r="O76" s="41">
        <f t="shared" si="17"/>
        <v>0</v>
      </c>
      <c r="P76" s="39">
        <v>0</v>
      </c>
      <c r="Q76" s="40">
        <v>394.7</v>
      </c>
      <c r="R76" s="40">
        <v>0</v>
      </c>
      <c r="S76" s="42">
        <f t="shared" si="18"/>
        <v>394.7</v>
      </c>
      <c r="T76" s="107"/>
      <c r="U76" s="116"/>
      <c r="V76" s="116"/>
      <c r="W76" s="116"/>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row>
    <row r="77" spans="1:218" ht="16.899999999999999" customHeight="1">
      <c r="A77" s="26"/>
      <c r="B77" s="493"/>
      <c r="C77" s="129" t="s">
        <v>116</v>
      </c>
      <c r="D77" s="39">
        <v>0</v>
      </c>
      <c r="E77" s="40">
        <v>0</v>
      </c>
      <c r="F77" s="40">
        <v>0</v>
      </c>
      <c r="G77" s="41">
        <f t="shared" si="19"/>
        <v>0</v>
      </c>
      <c r="H77" s="39">
        <v>0</v>
      </c>
      <c r="I77" s="40">
        <v>0</v>
      </c>
      <c r="J77" s="40">
        <v>0</v>
      </c>
      <c r="K77" s="41">
        <f t="shared" si="16"/>
        <v>0</v>
      </c>
      <c r="L77" s="39">
        <v>0</v>
      </c>
      <c r="M77" s="40">
        <v>0</v>
      </c>
      <c r="N77" s="40">
        <v>32.799999999999997</v>
      </c>
      <c r="O77" s="41">
        <f t="shared" si="17"/>
        <v>32.799999999999997</v>
      </c>
      <c r="P77" s="39">
        <v>0</v>
      </c>
      <c r="Q77" s="40">
        <v>162.79999999999998</v>
      </c>
      <c r="R77" s="40">
        <v>0</v>
      </c>
      <c r="S77" s="42">
        <f t="shared" si="18"/>
        <v>162.79999999999998</v>
      </c>
      <c r="T77" s="107"/>
      <c r="U77" s="116"/>
      <c r="V77" s="116"/>
      <c r="W77" s="116"/>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row>
    <row r="78" spans="1:218" ht="16.899999999999999" customHeight="1">
      <c r="A78" s="26"/>
      <c r="B78" s="493"/>
      <c r="C78" s="128" t="s">
        <v>117</v>
      </c>
      <c r="D78" s="39">
        <v>0</v>
      </c>
      <c r="E78" s="40">
        <v>0</v>
      </c>
      <c r="F78" s="40">
        <v>0</v>
      </c>
      <c r="G78" s="41">
        <f t="shared" si="19"/>
        <v>0</v>
      </c>
      <c r="H78" s="39">
        <v>0</v>
      </c>
      <c r="I78" s="40">
        <v>0</v>
      </c>
      <c r="J78" s="40">
        <v>0</v>
      </c>
      <c r="K78" s="41">
        <f t="shared" si="16"/>
        <v>0</v>
      </c>
      <c r="L78" s="39">
        <v>39.6</v>
      </c>
      <c r="M78" s="40">
        <v>40.200000000000003</v>
      </c>
      <c r="N78" s="40">
        <v>33</v>
      </c>
      <c r="O78" s="41">
        <f t="shared" si="17"/>
        <v>112.80000000000001</v>
      </c>
      <c r="P78" s="39">
        <v>0</v>
      </c>
      <c r="Q78" s="40">
        <v>67.599999999999994</v>
      </c>
      <c r="R78" s="40">
        <v>0</v>
      </c>
      <c r="S78" s="42">
        <f t="shared" si="18"/>
        <v>67.599999999999994</v>
      </c>
      <c r="T78" s="107"/>
      <c r="U78" s="116"/>
      <c r="V78" s="116"/>
      <c r="W78" s="116"/>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row>
    <row r="79" spans="1:218" ht="16.899999999999999" customHeight="1">
      <c r="A79" s="26"/>
      <c r="B79" s="494"/>
      <c r="C79" s="33" t="s">
        <v>34</v>
      </c>
      <c r="D79" s="34">
        <f t="shared" ref="D79:R79" si="20">SUM(D75:D78)</f>
        <v>0</v>
      </c>
      <c r="E79" s="35">
        <f t="shared" si="20"/>
        <v>0</v>
      </c>
      <c r="F79" s="35">
        <f t="shared" si="20"/>
        <v>0</v>
      </c>
      <c r="G79" s="36">
        <f t="shared" si="19"/>
        <v>0</v>
      </c>
      <c r="H79" s="34">
        <f t="shared" si="20"/>
        <v>0</v>
      </c>
      <c r="I79" s="35">
        <f t="shared" si="20"/>
        <v>0</v>
      </c>
      <c r="J79" s="35">
        <f t="shared" si="20"/>
        <v>0</v>
      </c>
      <c r="K79" s="36">
        <f t="shared" si="16"/>
        <v>0</v>
      </c>
      <c r="L79" s="34">
        <f t="shared" si="20"/>
        <v>39.6</v>
      </c>
      <c r="M79" s="35">
        <f t="shared" si="20"/>
        <v>42.400000000000006</v>
      </c>
      <c r="N79" s="35">
        <f t="shared" si="20"/>
        <v>75.3</v>
      </c>
      <c r="O79" s="36">
        <f t="shared" si="17"/>
        <v>157.30000000000001</v>
      </c>
      <c r="P79" s="34">
        <f t="shared" si="20"/>
        <v>0</v>
      </c>
      <c r="Q79" s="35">
        <f t="shared" si="20"/>
        <v>673.8</v>
      </c>
      <c r="R79" s="35">
        <f t="shared" si="20"/>
        <v>15.9</v>
      </c>
      <c r="S79" s="37">
        <f t="shared" si="18"/>
        <v>689.69999999999993</v>
      </c>
      <c r="T79" s="107"/>
      <c r="U79" s="116"/>
      <c r="V79" s="116"/>
      <c r="W79" s="116"/>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row>
    <row r="80" spans="1:218" ht="16.899999999999999" customHeight="1">
      <c r="A80" s="26"/>
      <c r="B80" s="492" t="s">
        <v>118</v>
      </c>
      <c r="C80" s="127" t="s">
        <v>159</v>
      </c>
      <c r="D80" s="39">
        <v>0</v>
      </c>
      <c r="E80" s="40">
        <v>0</v>
      </c>
      <c r="F80" s="40">
        <v>0</v>
      </c>
      <c r="G80" s="41">
        <f t="shared" si="19"/>
        <v>0</v>
      </c>
      <c r="H80" s="39">
        <v>0</v>
      </c>
      <c r="I80" s="40">
        <v>0</v>
      </c>
      <c r="J80" s="40">
        <v>0</v>
      </c>
      <c r="K80" s="41">
        <f t="shared" si="16"/>
        <v>0</v>
      </c>
      <c r="L80" s="39">
        <v>27.7</v>
      </c>
      <c r="M80" s="40">
        <v>5.6</v>
      </c>
      <c r="N80" s="40">
        <v>2.7</v>
      </c>
      <c r="O80" s="41">
        <f t="shared" si="17"/>
        <v>36</v>
      </c>
      <c r="P80" s="39">
        <v>0</v>
      </c>
      <c r="Q80" s="40">
        <v>25.700000000000003</v>
      </c>
      <c r="R80" s="40">
        <v>50.199999999999996</v>
      </c>
      <c r="S80" s="42">
        <f t="shared" si="18"/>
        <v>75.900000000000006</v>
      </c>
      <c r="T80" s="107"/>
      <c r="U80" s="116"/>
      <c r="V80" s="116"/>
      <c r="W80" s="116"/>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row>
    <row r="81" spans="1:218" ht="16.899999999999999" customHeight="1">
      <c r="A81" s="26"/>
      <c r="B81" s="493"/>
      <c r="C81" s="118" t="s">
        <v>120</v>
      </c>
      <c r="D81" s="39">
        <v>0</v>
      </c>
      <c r="E81" s="40">
        <v>0</v>
      </c>
      <c r="F81" s="40">
        <v>0</v>
      </c>
      <c r="G81" s="41">
        <f t="shared" si="19"/>
        <v>0</v>
      </c>
      <c r="H81" s="39">
        <v>0</v>
      </c>
      <c r="I81" s="40">
        <v>0</v>
      </c>
      <c r="J81" s="40">
        <v>0</v>
      </c>
      <c r="K81" s="41">
        <f t="shared" si="16"/>
        <v>0</v>
      </c>
      <c r="L81" s="39">
        <v>0</v>
      </c>
      <c r="M81" s="40">
        <v>88.4</v>
      </c>
      <c r="N81" s="40">
        <v>43.3</v>
      </c>
      <c r="O81" s="41">
        <f t="shared" si="17"/>
        <v>131.69999999999999</v>
      </c>
      <c r="P81" s="39">
        <v>0</v>
      </c>
      <c r="Q81" s="40">
        <v>344.99</v>
      </c>
      <c r="R81" s="40">
        <v>12.9</v>
      </c>
      <c r="S81" s="42">
        <f t="shared" si="18"/>
        <v>357.89</v>
      </c>
      <c r="T81" s="107"/>
      <c r="U81" s="116"/>
      <c r="V81" s="116"/>
      <c r="W81" s="116"/>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row>
    <row r="82" spans="1:218" ht="16.899999999999999" customHeight="1">
      <c r="A82" s="26"/>
      <c r="B82" s="494"/>
      <c r="C82" s="50" t="s">
        <v>34</v>
      </c>
      <c r="D82" s="34">
        <f t="shared" ref="D82:R82" si="21">SUM(D80:D81)</f>
        <v>0</v>
      </c>
      <c r="E82" s="35">
        <f t="shared" si="21"/>
        <v>0</v>
      </c>
      <c r="F82" s="35">
        <f t="shared" si="21"/>
        <v>0</v>
      </c>
      <c r="G82" s="36">
        <f t="shared" si="19"/>
        <v>0</v>
      </c>
      <c r="H82" s="34">
        <f t="shared" si="21"/>
        <v>0</v>
      </c>
      <c r="I82" s="35">
        <f t="shared" si="21"/>
        <v>0</v>
      </c>
      <c r="J82" s="35">
        <f t="shared" si="21"/>
        <v>0</v>
      </c>
      <c r="K82" s="36">
        <f t="shared" si="16"/>
        <v>0</v>
      </c>
      <c r="L82" s="34">
        <f t="shared" si="21"/>
        <v>27.7</v>
      </c>
      <c r="M82" s="35">
        <f t="shared" si="21"/>
        <v>94</v>
      </c>
      <c r="N82" s="35">
        <f t="shared" si="21"/>
        <v>46</v>
      </c>
      <c r="O82" s="36">
        <f t="shared" si="17"/>
        <v>167.7</v>
      </c>
      <c r="P82" s="34">
        <f t="shared" si="21"/>
        <v>0</v>
      </c>
      <c r="Q82" s="35">
        <f t="shared" si="21"/>
        <v>370.69</v>
      </c>
      <c r="R82" s="35">
        <f t="shared" si="21"/>
        <v>63.099999999999994</v>
      </c>
      <c r="S82" s="37">
        <f t="shared" si="18"/>
        <v>433.78999999999996</v>
      </c>
      <c r="T82" s="107"/>
      <c r="U82" s="116"/>
      <c r="V82" s="116"/>
      <c r="W82" s="116"/>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row>
    <row r="83" spans="1:218" ht="16.899999999999999" customHeight="1" thickBot="1">
      <c r="A83" s="26"/>
      <c r="B83" s="457" t="s">
        <v>121</v>
      </c>
      <c r="C83" s="458"/>
      <c r="D83" s="51">
        <f t="shared" ref="D83:R83" si="22">SUM(D70,D72,D74,D79,D82)</f>
        <v>1877.5</v>
      </c>
      <c r="E83" s="52">
        <f t="shared" si="22"/>
        <v>409.59999999999997</v>
      </c>
      <c r="F83" s="52">
        <f t="shared" si="22"/>
        <v>317.39999999999998</v>
      </c>
      <c r="G83" s="53">
        <f t="shared" si="19"/>
        <v>2604.5</v>
      </c>
      <c r="H83" s="51">
        <f t="shared" si="22"/>
        <v>0.1</v>
      </c>
      <c r="I83" s="52">
        <f t="shared" si="22"/>
        <v>419.4</v>
      </c>
      <c r="J83" s="52">
        <f t="shared" si="22"/>
        <v>310.89999999999992</v>
      </c>
      <c r="K83" s="53">
        <f t="shared" si="16"/>
        <v>730.39999999999986</v>
      </c>
      <c r="L83" s="51">
        <f t="shared" si="22"/>
        <v>67.3</v>
      </c>
      <c r="M83" s="52">
        <f t="shared" si="22"/>
        <v>136.4</v>
      </c>
      <c r="N83" s="52">
        <f t="shared" si="22"/>
        <v>121.3</v>
      </c>
      <c r="O83" s="53">
        <f t="shared" si="17"/>
        <v>325</v>
      </c>
      <c r="P83" s="51">
        <f t="shared" si="22"/>
        <v>0</v>
      </c>
      <c r="Q83" s="52">
        <f t="shared" si="22"/>
        <v>1044.49</v>
      </c>
      <c r="R83" s="52">
        <f t="shared" si="22"/>
        <v>79</v>
      </c>
      <c r="S83" s="54">
        <f t="shared" si="18"/>
        <v>1123.49</v>
      </c>
      <c r="T83" s="107"/>
      <c r="U83" s="116"/>
      <c r="V83" s="116"/>
      <c r="W83" s="116"/>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row>
    <row r="84" spans="1:218" ht="16.899999999999999" customHeight="1">
      <c r="A84" s="26"/>
      <c r="B84" s="495" t="s">
        <v>122</v>
      </c>
      <c r="C84" s="118" t="s">
        <v>123</v>
      </c>
      <c r="D84" s="45">
        <v>0</v>
      </c>
      <c r="E84" s="46">
        <v>0</v>
      </c>
      <c r="F84" s="46">
        <v>0</v>
      </c>
      <c r="G84" s="47">
        <f t="shared" si="19"/>
        <v>0</v>
      </c>
      <c r="H84" s="45">
        <v>0</v>
      </c>
      <c r="I84" s="46">
        <v>0</v>
      </c>
      <c r="J84" s="46">
        <v>0</v>
      </c>
      <c r="K84" s="47">
        <f t="shared" si="16"/>
        <v>0</v>
      </c>
      <c r="L84" s="45">
        <v>7.7</v>
      </c>
      <c r="M84" s="46">
        <v>8.8438419999999986</v>
      </c>
      <c r="N84" s="46">
        <v>1.7480309999999999</v>
      </c>
      <c r="O84" s="47">
        <f t="shared" si="17"/>
        <v>18.291872999999999</v>
      </c>
      <c r="P84" s="45">
        <v>0</v>
      </c>
      <c r="Q84" s="46">
        <v>136.77847200000005</v>
      </c>
      <c r="R84" s="46">
        <v>4.6281999999999996</v>
      </c>
      <c r="S84" s="48">
        <f t="shared" si="18"/>
        <v>141.40667200000004</v>
      </c>
      <c r="T84" s="107"/>
      <c r="U84" s="116"/>
      <c r="V84" s="116"/>
      <c r="W84" s="116"/>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row>
    <row r="85" spans="1:218" ht="16.899999999999999" customHeight="1">
      <c r="A85" s="26"/>
      <c r="B85" s="493"/>
      <c r="C85" s="118" t="s">
        <v>124</v>
      </c>
      <c r="D85" s="39">
        <v>0</v>
      </c>
      <c r="E85" s="40">
        <v>0</v>
      </c>
      <c r="F85" s="40">
        <v>0</v>
      </c>
      <c r="G85" s="41">
        <f t="shared" si="19"/>
        <v>0</v>
      </c>
      <c r="H85" s="39">
        <v>0</v>
      </c>
      <c r="I85" s="40">
        <v>0</v>
      </c>
      <c r="J85" s="40">
        <v>0</v>
      </c>
      <c r="K85" s="41">
        <f t="shared" si="16"/>
        <v>0</v>
      </c>
      <c r="L85" s="39">
        <v>0</v>
      </c>
      <c r="M85" s="40">
        <v>0</v>
      </c>
      <c r="N85" s="40">
        <v>0</v>
      </c>
      <c r="O85" s="41">
        <f t="shared" si="17"/>
        <v>0</v>
      </c>
      <c r="P85" s="39">
        <v>0</v>
      </c>
      <c r="Q85" s="40">
        <v>0</v>
      </c>
      <c r="R85" s="40">
        <v>0</v>
      </c>
      <c r="S85" s="42">
        <f t="shared" si="18"/>
        <v>0</v>
      </c>
      <c r="T85" s="107"/>
      <c r="U85" s="116"/>
      <c r="V85" s="116"/>
      <c r="W85" s="116"/>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row>
    <row r="86" spans="1:218" ht="16.899999999999999" customHeight="1">
      <c r="A86" s="26"/>
      <c r="B86" s="493"/>
      <c r="C86" s="128" t="s">
        <v>125</v>
      </c>
      <c r="D86" s="39">
        <v>0</v>
      </c>
      <c r="E86" s="40">
        <v>0</v>
      </c>
      <c r="F86" s="40">
        <v>0</v>
      </c>
      <c r="G86" s="41">
        <f t="shared" si="19"/>
        <v>0</v>
      </c>
      <c r="H86" s="39">
        <v>0</v>
      </c>
      <c r="I86" s="40">
        <v>0</v>
      </c>
      <c r="J86" s="40">
        <v>0</v>
      </c>
      <c r="K86" s="41">
        <f t="shared" si="16"/>
        <v>0</v>
      </c>
      <c r="L86" s="39">
        <v>0</v>
      </c>
      <c r="M86" s="40">
        <v>2.6</v>
      </c>
      <c r="N86" s="40">
        <v>0</v>
      </c>
      <c r="O86" s="41">
        <f t="shared" si="17"/>
        <v>2.6</v>
      </c>
      <c r="P86" s="39">
        <v>0</v>
      </c>
      <c r="Q86" s="40">
        <v>0</v>
      </c>
      <c r="R86" s="40">
        <v>0</v>
      </c>
      <c r="S86" s="42">
        <f t="shared" si="18"/>
        <v>0</v>
      </c>
      <c r="T86" s="107"/>
      <c r="U86" s="116"/>
      <c r="V86" s="116"/>
      <c r="W86" s="116"/>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row>
    <row r="87" spans="1:218" ht="16.899999999999999" customHeight="1">
      <c r="A87" s="26"/>
      <c r="B87" s="494"/>
      <c r="C87" s="33" t="s">
        <v>34</v>
      </c>
      <c r="D87" s="34">
        <f t="shared" ref="D87:R87" si="23">SUM(D84:D86)</f>
        <v>0</v>
      </c>
      <c r="E87" s="35">
        <f t="shared" si="23"/>
        <v>0</v>
      </c>
      <c r="F87" s="35">
        <f t="shared" si="23"/>
        <v>0</v>
      </c>
      <c r="G87" s="36">
        <f t="shared" si="19"/>
        <v>0</v>
      </c>
      <c r="H87" s="34">
        <f t="shared" si="23"/>
        <v>0</v>
      </c>
      <c r="I87" s="35">
        <f t="shared" si="23"/>
        <v>0</v>
      </c>
      <c r="J87" s="35">
        <f t="shared" si="23"/>
        <v>0</v>
      </c>
      <c r="K87" s="36">
        <f t="shared" si="16"/>
        <v>0</v>
      </c>
      <c r="L87" s="34">
        <f t="shared" si="23"/>
        <v>7.7</v>
      </c>
      <c r="M87" s="35">
        <f t="shared" si="23"/>
        <v>11.443841999999998</v>
      </c>
      <c r="N87" s="35">
        <f t="shared" si="23"/>
        <v>1.7480309999999999</v>
      </c>
      <c r="O87" s="36">
        <f t="shared" si="17"/>
        <v>20.891873</v>
      </c>
      <c r="P87" s="34">
        <f t="shared" si="23"/>
        <v>0</v>
      </c>
      <c r="Q87" s="35">
        <f t="shared" si="23"/>
        <v>136.77847200000005</v>
      </c>
      <c r="R87" s="35">
        <f t="shared" si="23"/>
        <v>4.6281999999999996</v>
      </c>
      <c r="S87" s="37">
        <f t="shared" si="18"/>
        <v>141.40667200000004</v>
      </c>
      <c r="T87" s="107"/>
      <c r="U87" s="116"/>
      <c r="V87" s="116"/>
      <c r="W87" s="116"/>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row>
    <row r="88" spans="1:218" ht="16.899999999999999" customHeight="1">
      <c r="A88" s="26"/>
      <c r="B88" s="130" t="s">
        <v>126</v>
      </c>
      <c r="C88" s="76" t="s">
        <v>127</v>
      </c>
      <c r="D88" s="34">
        <v>0</v>
      </c>
      <c r="E88" s="35">
        <v>0</v>
      </c>
      <c r="F88" s="35">
        <v>0</v>
      </c>
      <c r="G88" s="36">
        <f t="shared" si="19"/>
        <v>0</v>
      </c>
      <c r="H88" s="34">
        <v>0</v>
      </c>
      <c r="I88" s="35">
        <v>0</v>
      </c>
      <c r="J88" s="35">
        <v>0</v>
      </c>
      <c r="K88" s="36">
        <f t="shared" si="16"/>
        <v>0</v>
      </c>
      <c r="L88" s="34">
        <v>0</v>
      </c>
      <c r="M88" s="35">
        <v>0</v>
      </c>
      <c r="N88" s="35">
        <v>0</v>
      </c>
      <c r="O88" s="36">
        <f t="shared" si="17"/>
        <v>0</v>
      </c>
      <c r="P88" s="34">
        <v>0</v>
      </c>
      <c r="Q88" s="35">
        <v>0</v>
      </c>
      <c r="R88" s="35">
        <v>0</v>
      </c>
      <c r="S88" s="37">
        <f t="shared" si="18"/>
        <v>0</v>
      </c>
      <c r="T88" s="107"/>
      <c r="U88" s="116"/>
      <c r="V88" s="116"/>
      <c r="W88" s="116"/>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row>
    <row r="89" spans="1:218" ht="16.899999999999999" customHeight="1" thickBot="1">
      <c r="A89" s="26"/>
      <c r="B89" s="457" t="s">
        <v>128</v>
      </c>
      <c r="C89" s="458"/>
      <c r="D89" s="51">
        <f t="shared" ref="D89:R89" si="24">SUM(D87:D88)</f>
        <v>0</v>
      </c>
      <c r="E89" s="52">
        <f t="shared" si="24"/>
        <v>0</v>
      </c>
      <c r="F89" s="52">
        <f t="shared" si="24"/>
        <v>0</v>
      </c>
      <c r="G89" s="53">
        <f t="shared" si="19"/>
        <v>0</v>
      </c>
      <c r="H89" s="51">
        <f t="shared" si="24"/>
        <v>0</v>
      </c>
      <c r="I89" s="52">
        <f t="shared" si="24"/>
        <v>0</v>
      </c>
      <c r="J89" s="52">
        <f t="shared" si="24"/>
        <v>0</v>
      </c>
      <c r="K89" s="53">
        <f t="shared" si="16"/>
        <v>0</v>
      </c>
      <c r="L89" s="51">
        <f t="shared" si="24"/>
        <v>7.7</v>
      </c>
      <c r="M89" s="52">
        <f t="shared" si="24"/>
        <v>11.443841999999998</v>
      </c>
      <c r="N89" s="52">
        <f t="shared" si="24"/>
        <v>1.7480309999999999</v>
      </c>
      <c r="O89" s="53">
        <f t="shared" si="17"/>
        <v>20.891873</v>
      </c>
      <c r="P89" s="51">
        <f t="shared" si="24"/>
        <v>0</v>
      </c>
      <c r="Q89" s="52">
        <f t="shared" si="24"/>
        <v>136.77847200000005</v>
      </c>
      <c r="R89" s="52">
        <f t="shared" si="24"/>
        <v>4.6281999999999996</v>
      </c>
      <c r="S89" s="54">
        <f t="shared" si="18"/>
        <v>141.40667200000004</v>
      </c>
      <c r="T89" s="107"/>
      <c r="U89" s="116"/>
      <c r="V89" s="116"/>
      <c r="W89" s="116"/>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row>
    <row r="90" spans="1:218" ht="16.899999999999999" customHeight="1">
      <c r="A90" s="26"/>
      <c r="B90" s="77"/>
      <c r="C90" s="118" t="s">
        <v>129</v>
      </c>
      <c r="D90" s="45">
        <v>0</v>
      </c>
      <c r="E90" s="46">
        <v>0</v>
      </c>
      <c r="F90" s="46">
        <v>0</v>
      </c>
      <c r="G90" s="47">
        <f t="shared" si="19"/>
        <v>0</v>
      </c>
      <c r="H90" s="45">
        <v>0</v>
      </c>
      <c r="I90" s="46">
        <v>0</v>
      </c>
      <c r="J90" s="46">
        <v>0</v>
      </c>
      <c r="K90" s="47">
        <f t="shared" si="16"/>
        <v>0</v>
      </c>
      <c r="L90" s="45">
        <v>0</v>
      </c>
      <c r="M90" s="46">
        <v>0</v>
      </c>
      <c r="N90" s="46">
        <v>0</v>
      </c>
      <c r="O90" s="47">
        <f t="shared" si="17"/>
        <v>0</v>
      </c>
      <c r="P90" s="45">
        <v>0</v>
      </c>
      <c r="Q90" s="46">
        <v>0</v>
      </c>
      <c r="R90" s="46">
        <v>0</v>
      </c>
      <c r="S90" s="48">
        <f t="shared" si="18"/>
        <v>0</v>
      </c>
      <c r="T90" s="107"/>
      <c r="U90" s="116"/>
      <c r="V90" s="116"/>
      <c r="W90" s="116"/>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row>
    <row r="91" spans="1:218" ht="16.899999999999999" customHeight="1" thickBot="1">
      <c r="A91" s="26"/>
      <c r="B91" s="77"/>
      <c r="C91" s="118" t="s">
        <v>130</v>
      </c>
      <c r="D91" s="78">
        <v>0</v>
      </c>
      <c r="E91" s="79">
        <v>0</v>
      </c>
      <c r="F91" s="79">
        <v>0</v>
      </c>
      <c r="G91" s="80">
        <f t="shared" si="19"/>
        <v>0</v>
      </c>
      <c r="H91" s="78">
        <v>0</v>
      </c>
      <c r="I91" s="79">
        <v>0</v>
      </c>
      <c r="J91" s="79">
        <v>0</v>
      </c>
      <c r="K91" s="80">
        <f t="shared" si="16"/>
        <v>0</v>
      </c>
      <c r="L91" s="78">
        <v>0</v>
      </c>
      <c r="M91" s="79">
        <v>0</v>
      </c>
      <c r="N91" s="79">
        <v>0</v>
      </c>
      <c r="O91" s="80">
        <f t="shared" si="17"/>
        <v>0</v>
      </c>
      <c r="P91" s="78">
        <v>0</v>
      </c>
      <c r="Q91" s="79">
        <v>0</v>
      </c>
      <c r="R91" s="79">
        <v>0</v>
      </c>
      <c r="S91" s="81">
        <f t="shared" si="18"/>
        <v>0</v>
      </c>
      <c r="T91" s="107"/>
      <c r="U91" s="116"/>
      <c r="V91" s="116"/>
      <c r="W91" s="116"/>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row>
    <row r="92" spans="1:218" ht="16.899999999999999" customHeight="1" thickTop="1">
      <c r="A92" s="26"/>
      <c r="B92" s="449" t="s">
        <v>131</v>
      </c>
      <c r="C92" s="450"/>
      <c r="D92" s="45">
        <f t="shared" ref="D92:R92" si="25">SUM(D7:D8,D9:D10,D14,D18:D24,D28,D33:D36,D42:D45,D48:D52,D55,D58,D62:D63,D67,D70,D72,D74)</f>
        <v>26059.920000000006</v>
      </c>
      <c r="E92" s="46">
        <f t="shared" si="25"/>
        <v>3297.999702000001</v>
      </c>
      <c r="F92" s="46">
        <f t="shared" si="25"/>
        <v>2601.6101009999998</v>
      </c>
      <c r="G92" s="47">
        <f t="shared" si="19"/>
        <v>31959.529803000005</v>
      </c>
      <c r="H92" s="45">
        <f t="shared" si="25"/>
        <v>55.9</v>
      </c>
      <c r="I92" s="46">
        <f t="shared" si="25"/>
        <v>10251.834293000002</v>
      </c>
      <c r="J92" s="46">
        <f t="shared" si="25"/>
        <v>965.47712899999988</v>
      </c>
      <c r="K92" s="47">
        <f t="shared" si="16"/>
        <v>11273.211422</v>
      </c>
      <c r="L92" s="45">
        <f t="shared" si="25"/>
        <v>0</v>
      </c>
      <c r="M92" s="46">
        <f t="shared" si="25"/>
        <v>0</v>
      </c>
      <c r="N92" s="46">
        <f t="shared" si="25"/>
        <v>0</v>
      </c>
      <c r="O92" s="47">
        <f t="shared" si="17"/>
        <v>0</v>
      </c>
      <c r="P92" s="45">
        <f t="shared" si="25"/>
        <v>0</v>
      </c>
      <c r="Q92" s="46">
        <f t="shared" si="25"/>
        <v>0</v>
      </c>
      <c r="R92" s="46">
        <f t="shared" si="25"/>
        <v>0</v>
      </c>
      <c r="S92" s="48">
        <f t="shared" si="18"/>
        <v>0</v>
      </c>
      <c r="T92" s="107"/>
      <c r="U92" s="116"/>
      <c r="V92" s="116"/>
      <c r="W92" s="116"/>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row>
    <row r="93" spans="1:218" ht="16.899999999999999" customHeight="1">
      <c r="A93" s="26"/>
      <c r="B93" s="451" t="s">
        <v>132</v>
      </c>
      <c r="C93" s="452"/>
      <c r="D93" s="39">
        <f t="shared" ref="D93:R93" si="26">SUM(D37,D68,D79,D82,D87,D88)</f>
        <v>0</v>
      </c>
      <c r="E93" s="40">
        <f t="shared" si="26"/>
        <v>0</v>
      </c>
      <c r="F93" s="40">
        <f t="shared" si="26"/>
        <v>0</v>
      </c>
      <c r="G93" s="41">
        <f t="shared" si="19"/>
        <v>0</v>
      </c>
      <c r="H93" s="39">
        <f t="shared" si="26"/>
        <v>0</v>
      </c>
      <c r="I93" s="40">
        <f t="shared" si="26"/>
        <v>0</v>
      </c>
      <c r="J93" s="40">
        <f t="shared" si="26"/>
        <v>0</v>
      </c>
      <c r="K93" s="41">
        <f t="shared" si="16"/>
        <v>0</v>
      </c>
      <c r="L93" s="39">
        <f t="shared" si="26"/>
        <v>75</v>
      </c>
      <c r="M93" s="40">
        <f t="shared" si="26"/>
        <v>147.843842</v>
      </c>
      <c r="N93" s="40">
        <f t="shared" si="26"/>
        <v>123.04803099999999</v>
      </c>
      <c r="O93" s="41">
        <f t="shared" si="17"/>
        <v>345.89187299999998</v>
      </c>
      <c r="P93" s="39">
        <f t="shared" si="26"/>
        <v>0</v>
      </c>
      <c r="Q93" s="40">
        <f t="shared" si="26"/>
        <v>1210.768472</v>
      </c>
      <c r="R93" s="40">
        <f t="shared" si="26"/>
        <v>86.621236999999979</v>
      </c>
      <c r="S93" s="42">
        <f t="shared" si="18"/>
        <v>1297.389709</v>
      </c>
      <c r="T93" s="107"/>
      <c r="U93" s="116"/>
      <c r="V93" s="116"/>
      <c r="W93" s="116"/>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row>
    <row r="94" spans="1:218" ht="16.899999999999999" customHeight="1">
      <c r="A94" s="26"/>
      <c r="B94" s="453" t="s">
        <v>133</v>
      </c>
      <c r="C94" s="454"/>
      <c r="D94" s="39">
        <f t="shared" ref="D94:R94" si="27">SUM(D90:D91)</f>
        <v>0</v>
      </c>
      <c r="E94" s="40">
        <f t="shared" si="27"/>
        <v>0</v>
      </c>
      <c r="F94" s="40">
        <f t="shared" si="27"/>
        <v>0</v>
      </c>
      <c r="G94" s="41">
        <f t="shared" si="19"/>
        <v>0</v>
      </c>
      <c r="H94" s="39">
        <f t="shared" si="27"/>
        <v>0</v>
      </c>
      <c r="I94" s="40">
        <f t="shared" si="27"/>
        <v>0</v>
      </c>
      <c r="J94" s="40">
        <f t="shared" si="27"/>
        <v>0</v>
      </c>
      <c r="K94" s="41">
        <f t="shared" si="16"/>
        <v>0</v>
      </c>
      <c r="L94" s="39">
        <f t="shared" si="27"/>
        <v>0</v>
      </c>
      <c r="M94" s="40">
        <f t="shared" si="27"/>
        <v>0</v>
      </c>
      <c r="N94" s="40">
        <f t="shared" si="27"/>
        <v>0</v>
      </c>
      <c r="O94" s="41">
        <f t="shared" si="17"/>
        <v>0</v>
      </c>
      <c r="P94" s="39">
        <f t="shared" si="27"/>
        <v>0</v>
      </c>
      <c r="Q94" s="40">
        <f t="shared" si="27"/>
        <v>0</v>
      </c>
      <c r="R94" s="40">
        <f t="shared" si="27"/>
        <v>0</v>
      </c>
      <c r="S94" s="42">
        <f t="shared" si="18"/>
        <v>0</v>
      </c>
      <c r="T94" s="107"/>
      <c r="U94" s="116"/>
      <c r="V94" s="116"/>
      <c r="W94" s="116"/>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row>
    <row r="95" spans="1:218" ht="16.899999999999999" customHeight="1" thickBot="1">
      <c r="A95" s="26"/>
      <c r="B95" s="455" t="s">
        <v>134</v>
      </c>
      <c r="C95" s="456"/>
      <c r="D95" s="82">
        <f t="shared" ref="D95:R95" si="28">SUM(D92:D94)</f>
        <v>26059.920000000006</v>
      </c>
      <c r="E95" s="83">
        <f t="shared" si="28"/>
        <v>3297.999702000001</v>
      </c>
      <c r="F95" s="83">
        <f t="shared" si="28"/>
        <v>2601.6101009999998</v>
      </c>
      <c r="G95" s="84">
        <f t="shared" si="19"/>
        <v>31959.529803000005</v>
      </c>
      <c r="H95" s="82">
        <f t="shared" si="28"/>
        <v>55.9</v>
      </c>
      <c r="I95" s="83">
        <f t="shared" si="28"/>
        <v>10251.834293000002</v>
      </c>
      <c r="J95" s="83">
        <f t="shared" si="28"/>
        <v>965.47712899999988</v>
      </c>
      <c r="K95" s="84">
        <f t="shared" si="16"/>
        <v>11273.211422</v>
      </c>
      <c r="L95" s="82">
        <f t="shared" si="28"/>
        <v>75</v>
      </c>
      <c r="M95" s="83">
        <f t="shared" si="28"/>
        <v>147.843842</v>
      </c>
      <c r="N95" s="83">
        <f t="shared" si="28"/>
        <v>123.04803099999999</v>
      </c>
      <c r="O95" s="84">
        <f t="shared" si="17"/>
        <v>345.89187299999998</v>
      </c>
      <c r="P95" s="82">
        <f t="shared" si="28"/>
        <v>0</v>
      </c>
      <c r="Q95" s="83">
        <f t="shared" si="28"/>
        <v>1210.768472</v>
      </c>
      <c r="R95" s="83">
        <f t="shared" si="28"/>
        <v>86.621236999999979</v>
      </c>
      <c r="S95" s="85">
        <f t="shared" si="18"/>
        <v>1297.389709</v>
      </c>
      <c r="T95" s="107"/>
      <c r="U95" s="116"/>
      <c r="V95" s="116"/>
      <c r="W95" s="116"/>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row>
    <row r="96" spans="1:218" ht="16.899999999999999" customHeight="1">
      <c r="A96" s="26"/>
      <c r="B96" s="86" t="s">
        <v>135</v>
      </c>
      <c r="D96" s="88"/>
      <c r="E96" s="88"/>
      <c r="F96" s="88"/>
      <c r="G96" s="89"/>
      <c r="H96" s="89"/>
      <c r="I96" s="90"/>
      <c r="J96" s="90"/>
      <c r="K96" s="91"/>
      <c r="L96" s="89"/>
      <c r="M96" s="89"/>
      <c r="N96" s="89"/>
      <c r="O96" s="89"/>
      <c r="P96" s="89"/>
      <c r="Q96" s="89"/>
      <c r="R96" s="89"/>
      <c r="S96" s="89"/>
      <c r="T96" s="107"/>
      <c r="U96" s="116"/>
      <c r="V96" s="116"/>
      <c r="W96" s="116"/>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row>
    <row r="97" spans="1:218" ht="16.899999999999999" customHeight="1">
      <c r="A97" s="26"/>
      <c r="B97" s="86" t="s">
        <v>160</v>
      </c>
      <c r="D97" s="88"/>
      <c r="E97" s="88"/>
      <c r="F97" s="88"/>
      <c r="G97" s="89"/>
      <c r="H97" s="89"/>
      <c r="I97" s="94"/>
      <c r="J97" s="94"/>
      <c r="K97" s="91"/>
      <c r="L97" s="89"/>
      <c r="M97" s="89"/>
      <c r="N97" s="89"/>
      <c r="O97" s="89"/>
      <c r="P97" s="89"/>
      <c r="Q97" s="89"/>
      <c r="R97" s="89"/>
      <c r="S97" s="89"/>
      <c r="T97" s="107"/>
      <c r="U97" s="116"/>
      <c r="V97" s="116"/>
      <c r="W97" s="116"/>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row>
    <row r="98" spans="1:218" ht="16.899999999999999" customHeight="1">
      <c r="A98" s="26"/>
      <c r="B98" s="96" t="s">
        <v>161</v>
      </c>
      <c r="D98" s="88"/>
      <c r="E98" s="88"/>
      <c r="F98" s="88"/>
      <c r="G98" s="89"/>
      <c r="H98" s="89"/>
      <c r="I98" s="90"/>
      <c r="J98" s="90"/>
      <c r="K98" s="91"/>
      <c r="L98" s="89"/>
      <c r="M98" s="89"/>
      <c r="N98" s="89"/>
      <c r="O98" s="89"/>
      <c r="P98" s="89"/>
      <c r="Q98" s="89"/>
      <c r="R98" s="89"/>
      <c r="S98" s="89"/>
      <c r="T98" s="107"/>
      <c r="U98" s="116"/>
      <c r="V98" s="116"/>
      <c r="W98" s="116"/>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row>
    <row r="99" spans="1:218" ht="16.899999999999999" customHeight="1">
      <c r="A99" s="26"/>
      <c r="B99" s="96" t="s">
        <v>162</v>
      </c>
      <c r="D99" s="88"/>
      <c r="E99" s="88"/>
      <c r="F99" s="88"/>
      <c r="G99" s="89"/>
      <c r="H99" s="89"/>
      <c r="I99" s="90"/>
      <c r="J99" s="90"/>
      <c r="K99" s="91"/>
      <c r="L99" s="89"/>
      <c r="M99" s="89"/>
      <c r="N99" s="89"/>
      <c r="O99" s="89"/>
      <c r="P99" s="89"/>
      <c r="Q99" s="89"/>
      <c r="R99" s="89"/>
      <c r="S99" s="89"/>
      <c r="T99" s="107"/>
      <c r="U99" s="116"/>
      <c r="V99" s="116"/>
      <c r="W99" s="116"/>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row>
    <row r="100" spans="1:218" ht="16.899999999999999" customHeight="1">
      <c r="A100" s="26"/>
      <c r="B100" s="96" t="s">
        <v>163</v>
      </c>
      <c r="D100" s="88"/>
      <c r="E100" s="88"/>
      <c r="F100" s="88"/>
      <c r="G100" s="89"/>
      <c r="H100" s="89"/>
      <c r="I100" s="90"/>
      <c r="J100" s="90"/>
      <c r="K100" s="91"/>
      <c r="L100" s="89"/>
      <c r="M100" s="89"/>
      <c r="N100" s="89"/>
      <c r="O100" s="89"/>
      <c r="P100" s="89"/>
      <c r="Q100" s="89"/>
      <c r="R100" s="89"/>
      <c r="S100" s="89"/>
      <c r="T100" s="107"/>
      <c r="U100" s="116"/>
      <c r="V100" s="116"/>
      <c r="W100" s="116"/>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row>
    <row r="101" spans="1:218" ht="16.899999999999999" customHeight="1">
      <c r="A101" s="26"/>
      <c r="B101" s="96" t="s">
        <v>164</v>
      </c>
      <c r="D101" s="88"/>
      <c r="E101" s="88"/>
      <c r="F101" s="88"/>
      <c r="G101" s="89"/>
      <c r="H101" s="89"/>
      <c r="I101" s="90"/>
      <c r="J101" s="90"/>
      <c r="K101" s="91"/>
      <c r="L101" s="89"/>
      <c r="M101" s="89"/>
      <c r="N101" s="89"/>
      <c r="O101" s="89"/>
      <c r="P101" s="89"/>
      <c r="Q101" s="89"/>
      <c r="R101" s="89"/>
      <c r="S101" s="89"/>
      <c r="T101" s="107"/>
      <c r="U101" s="116"/>
      <c r="V101" s="116"/>
      <c r="W101" s="116"/>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row>
    <row r="102" spans="1:218" ht="16.899999999999999" customHeight="1">
      <c r="A102" s="26"/>
      <c r="D102" s="88"/>
      <c r="E102" s="88"/>
      <c r="F102" s="88"/>
      <c r="G102" s="89"/>
      <c r="H102" s="89"/>
      <c r="I102" s="90"/>
      <c r="J102" s="90"/>
      <c r="K102" s="91"/>
      <c r="L102" s="89"/>
      <c r="M102" s="89"/>
      <c r="N102" s="89"/>
      <c r="O102" s="89"/>
      <c r="P102" s="89"/>
      <c r="Q102" s="89"/>
      <c r="R102" s="89"/>
      <c r="S102" s="89"/>
      <c r="T102" s="107"/>
      <c r="U102" s="116"/>
      <c r="V102" s="116"/>
      <c r="W102" s="116"/>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row>
    <row r="103" spans="1:218" ht="16.899999999999999" customHeight="1">
      <c r="A103" s="26"/>
      <c r="D103" s="88"/>
      <c r="E103" s="88"/>
      <c r="F103" s="88"/>
      <c r="G103" s="89"/>
      <c r="H103" s="89"/>
      <c r="I103" s="90"/>
      <c r="J103" s="90"/>
      <c r="K103" s="91"/>
      <c r="L103" s="89"/>
      <c r="M103" s="89"/>
      <c r="N103" s="89"/>
      <c r="O103" s="89"/>
      <c r="P103" s="89"/>
      <c r="Q103" s="89"/>
      <c r="R103" s="89"/>
      <c r="S103" s="89"/>
      <c r="T103" s="107"/>
      <c r="U103" s="116"/>
      <c r="V103" s="116"/>
      <c r="W103" s="116"/>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row>
    <row r="104" spans="1:218" ht="16.899999999999999" customHeight="1">
      <c r="A104" s="26"/>
      <c r="D104" s="88"/>
      <c r="E104" s="88"/>
      <c r="F104" s="88"/>
      <c r="G104" s="89"/>
      <c r="H104" s="89"/>
      <c r="I104" s="11"/>
      <c r="J104" s="11"/>
      <c r="K104" s="11"/>
      <c r="L104" s="89"/>
      <c r="M104" s="89"/>
      <c r="N104" s="89"/>
      <c r="O104" s="89"/>
      <c r="P104" s="89"/>
      <c r="Q104" s="89"/>
      <c r="R104" s="89"/>
      <c r="S104" s="89"/>
      <c r="T104" s="107"/>
      <c r="U104" s="116"/>
      <c r="V104" s="116"/>
      <c r="W104" s="116"/>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row>
    <row r="105" spans="1:218" ht="16.899999999999999" customHeight="1">
      <c r="A105" s="26"/>
      <c r="D105" s="88"/>
      <c r="E105" s="88"/>
      <c r="F105" s="88"/>
      <c r="G105" s="89"/>
      <c r="H105" s="89"/>
      <c r="I105" s="11"/>
      <c r="J105" s="11"/>
      <c r="K105" s="11"/>
      <c r="L105" s="89"/>
      <c r="M105" s="89"/>
      <c r="N105" s="89"/>
      <c r="O105" s="89"/>
      <c r="P105" s="89"/>
      <c r="Q105" s="89"/>
      <c r="R105" s="89"/>
      <c r="S105" s="89"/>
      <c r="T105" s="107"/>
      <c r="U105" s="116"/>
      <c r="V105" s="116"/>
      <c r="W105" s="116"/>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row>
    <row r="106" spans="1:218" ht="16.899999999999999" customHeight="1">
      <c r="A106" s="26"/>
      <c r="D106" s="88"/>
      <c r="E106" s="88"/>
      <c r="F106" s="88"/>
      <c r="G106" s="89"/>
      <c r="H106" s="89"/>
      <c r="I106" s="11"/>
      <c r="J106" s="11"/>
      <c r="K106" s="11"/>
      <c r="L106" s="89"/>
      <c r="M106" s="89"/>
      <c r="N106" s="89"/>
      <c r="O106" s="89"/>
      <c r="P106" s="89"/>
      <c r="Q106" s="89"/>
      <c r="R106" s="89"/>
      <c r="S106" s="89"/>
      <c r="T106" s="107"/>
      <c r="U106" s="116"/>
      <c r="V106" s="116"/>
      <c r="W106" s="116"/>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row>
    <row r="107" spans="1:218" ht="16.899999999999999" customHeight="1">
      <c r="A107" s="26"/>
      <c r="D107" s="88"/>
      <c r="E107" s="88"/>
      <c r="F107" s="88"/>
      <c r="G107" s="89"/>
      <c r="H107" s="89"/>
      <c r="I107" s="11"/>
      <c r="J107" s="11"/>
      <c r="K107" s="11"/>
      <c r="L107" s="89"/>
      <c r="M107" s="89"/>
      <c r="N107" s="89"/>
      <c r="O107" s="89"/>
      <c r="P107" s="89"/>
      <c r="Q107" s="89"/>
      <c r="R107" s="89"/>
      <c r="S107" s="89"/>
      <c r="T107" s="107"/>
      <c r="U107" s="116"/>
      <c r="V107" s="116"/>
      <c r="W107" s="116"/>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row>
    <row r="108" spans="1:218" ht="16.5" customHeight="1">
      <c r="A108" s="26"/>
      <c r="D108" s="97"/>
      <c r="E108" s="88"/>
      <c r="F108" s="88"/>
      <c r="G108" s="88"/>
      <c r="H108" s="88"/>
      <c r="I108" s="89"/>
      <c r="J108" s="89"/>
      <c r="K108" s="89"/>
      <c r="L108" s="98"/>
      <c r="M108" s="89"/>
      <c r="N108" s="89"/>
      <c r="O108" s="89"/>
      <c r="P108" s="89"/>
      <c r="Q108" s="89"/>
      <c r="R108" s="89"/>
      <c r="S108" s="89"/>
      <c r="T108" s="107"/>
      <c r="U108" s="116"/>
      <c r="V108" s="116"/>
      <c r="W108" s="116"/>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row>
    <row r="109" spans="1:218" ht="16.899999999999999" customHeight="1">
      <c r="A109" s="26"/>
      <c r="D109" s="88"/>
      <c r="E109" s="88"/>
      <c r="F109" s="88"/>
      <c r="G109" s="88"/>
      <c r="H109" s="88"/>
      <c r="I109" s="89"/>
      <c r="J109" s="89"/>
      <c r="K109" s="89"/>
      <c r="L109" s="89"/>
      <c r="M109" s="89"/>
      <c r="N109" s="89"/>
      <c r="O109" s="89"/>
      <c r="P109" s="89"/>
      <c r="Q109" s="89"/>
      <c r="R109" s="89"/>
      <c r="S109" s="89"/>
      <c r="T109" s="107"/>
      <c r="U109" s="116"/>
      <c r="V109" s="116"/>
      <c r="W109" s="116"/>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row>
    <row r="110" spans="1:218" ht="16.5" customHeight="1">
      <c r="A110" s="26"/>
    </row>
    <row r="111" spans="1:218" s="4" customFormat="1" ht="16.5" customHeight="1">
      <c r="A111" s="26"/>
      <c r="B111" s="26"/>
      <c r="C111" s="26"/>
      <c r="I111" s="5"/>
      <c r="J111" s="5"/>
      <c r="K111" s="5"/>
      <c r="L111" s="5"/>
      <c r="M111" s="5"/>
      <c r="N111" s="5"/>
      <c r="O111" s="5"/>
      <c r="P111" s="5"/>
      <c r="Q111" s="5"/>
      <c r="R111" s="5"/>
      <c r="S111" s="5"/>
      <c r="T111" s="110"/>
      <c r="U111" s="108"/>
      <c r="V111" s="108"/>
      <c r="W111" s="10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row>
    <row r="112" spans="1:218" s="4" customFormat="1">
      <c r="A112" s="1"/>
      <c r="B112" s="26"/>
      <c r="C112" s="26"/>
      <c r="I112" s="5"/>
      <c r="J112" s="5"/>
      <c r="K112" s="5"/>
      <c r="L112" s="5"/>
      <c r="M112" s="5"/>
      <c r="N112" s="5"/>
      <c r="O112" s="5"/>
      <c r="P112" s="5"/>
      <c r="Q112" s="5"/>
      <c r="R112" s="5"/>
      <c r="S112" s="5"/>
      <c r="T112" s="110"/>
      <c r="U112" s="108"/>
      <c r="V112" s="108"/>
      <c r="W112" s="10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row>
  </sheetData>
  <mergeCells count="29">
    <mergeCell ref="B3:B6"/>
    <mergeCell ref="C3:C6"/>
    <mergeCell ref="D3:K3"/>
    <mergeCell ref="L3:S3"/>
    <mergeCell ref="D4:G4"/>
    <mergeCell ref="H4:K4"/>
    <mergeCell ref="L4:O4"/>
    <mergeCell ref="P4:S4"/>
    <mergeCell ref="B69:C69"/>
    <mergeCell ref="B11:B14"/>
    <mergeCell ref="B15:B18"/>
    <mergeCell ref="B25:B28"/>
    <mergeCell ref="B29:C29"/>
    <mergeCell ref="B30:B33"/>
    <mergeCell ref="B38:B42"/>
    <mergeCell ref="B46:B48"/>
    <mergeCell ref="B53:B55"/>
    <mergeCell ref="B56:B58"/>
    <mergeCell ref="B59:B62"/>
    <mergeCell ref="B64:B67"/>
    <mergeCell ref="B93:C93"/>
    <mergeCell ref="B94:C94"/>
    <mergeCell ref="B95:C95"/>
    <mergeCell ref="B75:B79"/>
    <mergeCell ref="B80:B82"/>
    <mergeCell ref="B83:C83"/>
    <mergeCell ref="B84:B87"/>
    <mergeCell ref="B89:C89"/>
    <mergeCell ref="B92:C92"/>
  </mergeCells>
  <phoneticPr fontId="3"/>
  <printOptions horizontalCentered="1"/>
  <pageMargins left="0.39370078740157483" right="0.39370078740157483" top="0.59055118110236227" bottom="0.59055118110236227" header="0.39370078740157483" footer="0.31496062992125984"/>
  <pageSetup paperSize="9" scale="52" orientation="portrait" horizontalDpi="4294967292" r:id="rId1"/>
  <headerFooter alignWithMargins="0"/>
  <rowBreaks count="1" manualBreakCount="1">
    <brk id="69" min="1"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IF117"/>
  <sheetViews>
    <sheetView view="pageBreakPreview" zoomScaleNormal="75" zoomScaleSheetLayoutView="100" workbookViewId="0">
      <pane ySplit="6" topLeftCell="A91" activePane="bottomLeft" state="frozen"/>
      <selection pane="bottomLeft"/>
    </sheetView>
  </sheetViews>
  <sheetFormatPr defaultColWidth="7.875" defaultRowHeight="13.5"/>
  <cols>
    <col min="1" max="1" width="2.5" style="1" customWidth="1"/>
    <col min="2" max="2" width="10.25" style="26" customWidth="1"/>
    <col min="3" max="3" width="16.625" style="26" customWidth="1"/>
    <col min="4" max="11" width="8.625" style="4" customWidth="1"/>
    <col min="12" max="12" width="8.625" style="131" customWidth="1"/>
    <col min="13" max="15" width="8.625" style="5" customWidth="1"/>
    <col min="16" max="24" width="10.25" style="8" customWidth="1"/>
    <col min="25" max="37" width="7.625" style="8" customWidth="1"/>
    <col min="38" max="38" width="6.75" style="8" customWidth="1"/>
    <col min="39" max="40" width="5" style="8" customWidth="1"/>
    <col min="41" max="41" width="6.75" style="8" customWidth="1"/>
    <col min="42" max="43" width="5" style="8" customWidth="1"/>
    <col min="44" max="44" width="6.75" style="8" customWidth="1"/>
    <col min="45" max="46" width="4.75" style="8" customWidth="1"/>
    <col min="47" max="47" width="6.75" style="8" customWidth="1"/>
    <col min="48" max="49" width="5" style="8" customWidth="1"/>
    <col min="50" max="50" width="6.75" style="8" customWidth="1"/>
    <col min="51" max="52" width="5" style="8" customWidth="1"/>
    <col min="53" max="53" width="6.75" style="8" customWidth="1"/>
    <col min="54" max="55" width="5" style="8" customWidth="1"/>
    <col min="56" max="56" width="6.75" style="8" customWidth="1"/>
    <col min="57" max="58" width="5" style="8" customWidth="1"/>
    <col min="59" max="59" width="6.75" style="8" customWidth="1"/>
    <col min="60" max="61" width="5" style="8" customWidth="1"/>
    <col min="62" max="62" width="6.75" style="8" customWidth="1"/>
    <col min="63" max="64" width="5" style="8" customWidth="1"/>
    <col min="65" max="65" width="6.75" style="8" customWidth="1"/>
    <col min="66" max="67" width="5" style="8" customWidth="1"/>
    <col min="68" max="68" width="6.75" style="8" customWidth="1"/>
    <col min="69" max="70" width="5" style="8" customWidth="1"/>
    <col min="71" max="71" width="6.75" style="8" customWidth="1"/>
    <col min="72" max="73" width="5" style="8" customWidth="1"/>
    <col min="74" max="74" width="6.5" style="8" customWidth="1"/>
    <col min="75" max="76" width="5" style="8" customWidth="1"/>
    <col min="77" max="77" width="6.75" style="8" customWidth="1"/>
    <col min="78" max="79" width="5" style="8" customWidth="1"/>
    <col min="80" max="80" width="6.75" style="8" customWidth="1"/>
    <col min="81" max="83" width="7.875" style="8" customWidth="1"/>
    <col min="84" max="16384" width="7.875" style="1"/>
  </cols>
  <sheetData>
    <row r="1" spans="1:240" ht="15" customHeight="1">
      <c r="B1" s="96"/>
      <c r="C1" s="96"/>
    </row>
    <row r="2" spans="1:240" ht="21.75" thickBot="1">
      <c r="B2" s="9" t="s">
        <v>165</v>
      </c>
      <c r="C2" s="109"/>
      <c r="J2" s="131"/>
      <c r="K2" s="5"/>
      <c r="L2" s="5"/>
      <c r="M2" s="8"/>
      <c r="N2" s="8"/>
      <c r="O2" s="8"/>
      <c r="CD2" s="1"/>
      <c r="CE2" s="1"/>
    </row>
    <row r="3" spans="1:240" s="12" customFormat="1" ht="16.899999999999999" customHeight="1">
      <c r="B3" s="469" t="s">
        <v>1</v>
      </c>
      <c r="C3" s="472" t="s">
        <v>2</v>
      </c>
      <c r="D3" s="502" t="s">
        <v>166</v>
      </c>
      <c r="E3" s="502"/>
      <c r="F3" s="502"/>
      <c r="G3" s="502"/>
      <c r="H3" s="502"/>
      <c r="I3" s="502"/>
      <c r="J3" s="502" t="s">
        <v>167</v>
      </c>
      <c r="K3" s="502"/>
      <c r="L3" s="502"/>
      <c r="M3" s="502"/>
      <c r="N3" s="503"/>
      <c r="O3" s="504"/>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4"/>
      <c r="CD3" s="14"/>
      <c r="CE3" s="14"/>
    </row>
    <row r="4" spans="1:240" s="12" customFormat="1" ht="16.899999999999999" customHeight="1">
      <c r="B4" s="470"/>
      <c r="C4" s="473"/>
      <c r="D4" s="132" t="s">
        <v>168</v>
      </c>
      <c r="E4" s="132" t="s">
        <v>169</v>
      </c>
      <c r="F4" s="132" t="s">
        <v>170</v>
      </c>
      <c r="G4" s="132" t="s">
        <v>169</v>
      </c>
      <c r="H4" s="133" t="s">
        <v>171</v>
      </c>
      <c r="I4" s="133" t="s">
        <v>171</v>
      </c>
      <c r="J4" s="132" t="s">
        <v>168</v>
      </c>
      <c r="K4" s="132" t="s">
        <v>169</v>
      </c>
      <c r="L4" s="132" t="s">
        <v>170</v>
      </c>
      <c r="M4" s="132" t="s">
        <v>169</v>
      </c>
      <c r="N4" s="133" t="s">
        <v>171</v>
      </c>
      <c r="O4" s="134" t="s">
        <v>171</v>
      </c>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14"/>
      <c r="CD4" s="14"/>
      <c r="CE4" s="14"/>
    </row>
    <row r="5" spans="1:240" s="12" customFormat="1" ht="16.899999999999999" customHeight="1">
      <c r="B5" s="470"/>
      <c r="C5" s="473"/>
      <c r="D5" s="135" t="s">
        <v>172</v>
      </c>
      <c r="E5" s="135" t="s">
        <v>173</v>
      </c>
      <c r="F5" s="136" t="s">
        <v>174</v>
      </c>
      <c r="G5" s="135" t="s">
        <v>175</v>
      </c>
      <c r="H5" s="135" t="s">
        <v>176</v>
      </c>
      <c r="I5" s="135" t="s">
        <v>177</v>
      </c>
      <c r="J5" s="135" t="s">
        <v>172</v>
      </c>
      <c r="K5" s="135" t="s">
        <v>173</v>
      </c>
      <c r="L5" s="136" t="s">
        <v>174</v>
      </c>
      <c r="M5" s="135" t="s">
        <v>175</v>
      </c>
      <c r="N5" s="135" t="s">
        <v>176</v>
      </c>
      <c r="O5" s="137" t="s">
        <v>177</v>
      </c>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14"/>
      <c r="CD5" s="14"/>
      <c r="CE5" s="14"/>
    </row>
    <row r="6" spans="1:240" s="12" customFormat="1" ht="16.899999999999999" customHeight="1" thickBot="1">
      <c r="B6" s="471"/>
      <c r="C6" s="474"/>
      <c r="D6" s="138" t="s">
        <v>178</v>
      </c>
      <c r="E6" s="138" t="s">
        <v>178</v>
      </c>
      <c r="F6" s="138" t="s">
        <v>178</v>
      </c>
      <c r="G6" s="138" t="s">
        <v>179</v>
      </c>
      <c r="H6" s="138" t="s">
        <v>179</v>
      </c>
      <c r="I6" s="138" t="s">
        <v>179</v>
      </c>
      <c r="J6" s="138" t="s">
        <v>178</v>
      </c>
      <c r="K6" s="138" t="s">
        <v>178</v>
      </c>
      <c r="L6" s="138" t="s">
        <v>178</v>
      </c>
      <c r="M6" s="138" t="s">
        <v>179</v>
      </c>
      <c r="N6" s="138" t="s">
        <v>179</v>
      </c>
      <c r="O6" s="139" t="s">
        <v>179</v>
      </c>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4"/>
      <c r="CD6" s="14"/>
      <c r="CE6" s="14"/>
    </row>
    <row r="7" spans="1:240" ht="16.899999999999999" customHeight="1">
      <c r="A7" s="26"/>
      <c r="B7" s="115" t="s">
        <v>15</v>
      </c>
      <c r="C7" s="28" t="s">
        <v>16</v>
      </c>
      <c r="D7" s="140">
        <v>11698</v>
      </c>
      <c r="E7" s="140">
        <v>3998.6999999999985</v>
      </c>
      <c r="F7" s="140">
        <v>3830.3999999999974</v>
      </c>
      <c r="G7" s="140">
        <v>34.182766284835004</v>
      </c>
      <c r="H7" s="140">
        <v>32.744058813472364</v>
      </c>
      <c r="I7" s="140">
        <f>F7/E7*100</f>
        <v>95.791132117938304</v>
      </c>
      <c r="J7" s="140">
        <v>0</v>
      </c>
      <c r="K7" s="140">
        <v>0</v>
      </c>
      <c r="L7" s="140">
        <v>0</v>
      </c>
      <c r="M7" s="140">
        <v>0</v>
      </c>
      <c r="N7" s="140">
        <v>0</v>
      </c>
      <c r="O7" s="141">
        <v>0</v>
      </c>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row>
    <row r="8" spans="1:240" ht="16.899999999999999" customHeight="1">
      <c r="A8" s="26"/>
      <c r="B8" s="117" t="s">
        <v>148</v>
      </c>
      <c r="C8" s="33" t="s">
        <v>149</v>
      </c>
      <c r="D8" s="142">
        <v>5467</v>
      </c>
      <c r="E8" s="142">
        <v>3224.8</v>
      </c>
      <c r="F8" s="142">
        <v>3181.2</v>
      </c>
      <c r="G8" s="142">
        <v>58.986647155661245</v>
      </c>
      <c r="H8" s="142">
        <v>58.189134808853119</v>
      </c>
      <c r="I8" s="142">
        <f t="shared" ref="I8:I71" si="0">F8/E8*100</f>
        <v>98.647978169188775</v>
      </c>
      <c r="J8" s="142">
        <v>0</v>
      </c>
      <c r="K8" s="142">
        <v>0</v>
      </c>
      <c r="L8" s="142">
        <v>0</v>
      </c>
      <c r="M8" s="142">
        <v>0</v>
      </c>
      <c r="N8" s="142">
        <v>0</v>
      </c>
      <c r="O8" s="143">
        <v>0</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row>
    <row r="9" spans="1:240" ht="16.899999999999999" customHeight="1">
      <c r="A9" s="26"/>
      <c r="B9" s="77" t="s">
        <v>21</v>
      </c>
      <c r="C9" s="33" t="s">
        <v>22</v>
      </c>
      <c r="D9" s="142">
        <v>2796</v>
      </c>
      <c r="E9" s="142">
        <v>1003.6</v>
      </c>
      <c r="F9" s="142">
        <v>1003.6</v>
      </c>
      <c r="G9" s="142">
        <v>35.894134477825467</v>
      </c>
      <c r="H9" s="142">
        <v>35.894134477825467</v>
      </c>
      <c r="I9" s="142">
        <f t="shared" si="0"/>
        <v>100</v>
      </c>
      <c r="J9" s="142">
        <v>0</v>
      </c>
      <c r="K9" s="142">
        <v>0</v>
      </c>
      <c r="L9" s="142">
        <v>0</v>
      </c>
      <c r="M9" s="142">
        <v>0</v>
      </c>
      <c r="N9" s="142">
        <v>0</v>
      </c>
      <c r="O9" s="143">
        <v>0</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row>
    <row r="10" spans="1:240" ht="16.899999999999999" customHeight="1">
      <c r="A10" s="26"/>
      <c r="B10" s="77" t="s">
        <v>23</v>
      </c>
      <c r="C10" s="33" t="s">
        <v>24</v>
      </c>
      <c r="D10" s="142">
        <v>2220.4</v>
      </c>
      <c r="E10" s="142">
        <v>782.5</v>
      </c>
      <c r="F10" s="142">
        <v>751.8</v>
      </c>
      <c r="G10" s="142">
        <v>35.241397946315978</v>
      </c>
      <c r="H10" s="142">
        <v>33.858764186633032</v>
      </c>
      <c r="I10" s="142">
        <f t="shared" si="0"/>
        <v>96.076677316293924</v>
      </c>
      <c r="J10" s="142">
        <v>0</v>
      </c>
      <c r="K10" s="142">
        <v>0</v>
      </c>
      <c r="L10" s="142">
        <v>0</v>
      </c>
      <c r="M10" s="142">
        <v>0</v>
      </c>
      <c r="N10" s="142">
        <v>0</v>
      </c>
      <c r="O10" s="143">
        <v>0</v>
      </c>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row>
    <row r="11" spans="1:240" ht="16.899999999999999" customHeight="1">
      <c r="A11" s="26"/>
      <c r="B11" s="492" t="s">
        <v>25</v>
      </c>
      <c r="C11" s="118" t="s">
        <v>26</v>
      </c>
      <c r="D11" s="144">
        <v>2502</v>
      </c>
      <c r="E11" s="144">
        <v>692.71940900000016</v>
      </c>
      <c r="F11" s="144">
        <v>601.019409</v>
      </c>
      <c r="G11" s="144">
        <v>27.686627058353324</v>
      </c>
      <c r="H11" s="144">
        <v>24.021559112709831</v>
      </c>
      <c r="I11" s="144">
        <f t="shared" si="0"/>
        <v>86.762316919576861</v>
      </c>
      <c r="J11" s="144">
        <v>0</v>
      </c>
      <c r="K11" s="144">
        <v>0</v>
      </c>
      <c r="L11" s="144">
        <v>0</v>
      </c>
      <c r="M11" s="144">
        <v>0</v>
      </c>
      <c r="N11" s="144">
        <v>0</v>
      </c>
      <c r="O11" s="145">
        <v>0</v>
      </c>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row>
    <row r="12" spans="1:240" ht="16.899999999999999" customHeight="1">
      <c r="A12" s="26"/>
      <c r="B12" s="493"/>
      <c r="C12" s="118" t="s">
        <v>27</v>
      </c>
      <c r="D12" s="144">
        <v>1308</v>
      </c>
      <c r="E12" s="144">
        <v>749.5</v>
      </c>
      <c r="F12" s="144">
        <v>749.5</v>
      </c>
      <c r="G12" s="144">
        <v>57.301223241590215</v>
      </c>
      <c r="H12" s="144">
        <v>57.301223241590215</v>
      </c>
      <c r="I12" s="144">
        <f t="shared" si="0"/>
        <v>100</v>
      </c>
      <c r="J12" s="144">
        <v>0</v>
      </c>
      <c r="K12" s="144">
        <v>0</v>
      </c>
      <c r="L12" s="144">
        <v>0</v>
      </c>
      <c r="M12" s="144">
        <v>0</v>
      </c>
      <c r="N12" s="144">
        <v>0</v>
      </c>
      <c r="O12" s="145">
        <v>0</v>
      </c>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row>
    <row r="13" spans="1:240" ht="16.899999999999999" customHeight="1">
      <c r="A13" s="26"/>
      <c r="B13" s="493"/>
      <c r="C13" s="118" t="s">
        <v>28</v>
      </c>
      <c r="D13" s="144">
        <v>1509</v>
      </c>
      <c r="E13" s="144">
        <v>592.4</v>
      </c>
      <c r="F13" s="144">
        <v>592.4</v>
      </c>
      <c r="G13" s="144">
        <v>39.257786613651426</v>
      </c>
      <c r="H13" s="144">
        <v>39.257786613651426</v>
      </c>
      <c r="I13" s="144">
        <f t="shared" si="0"/>
        <v>100</v>
      </c>
      <c r="J13" s="144">
        <v>0</v>
      </c>
      <c r="K13" s="144">
        <v>0</v>
      </c>
      <c r="L13" s="144">
        <v>0</v>
      </c>
      <c r="M13" s="144">
        <v>0</v>
      </c>
      <c r="N13" s="144">
        <v>0</v>
      </c>
      <c r="O13" s="145">
        <v>0</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row>
    <row r="14" spans="1:240" ht="16.899999999999999" customHeight="1">
      <c r="A14" s="26"/>
      <c r="B14" s="494"/>
      <c r="C14" s="33" t="s">
        <v>29</v>
      </c>
      <c r="D14" s="142">
        <f t="shared" ref="D14:L14" si="1">SUM(D11:D13)</f>
        <v>5319</v>
      </c>
      <c r="E14" s="142">
        <f t="shared" si="1"/>
        <v>2034.6194090000004</v>
      </c>
      <c r="F14" s="142">
        <f t="shared" si="1"/>
        <v>1942.9194090000001</v>
      </c>
      <c r="G14" s="142">
        <f>E14/D14*100</f>
        <v>38.251915942846402</v>
      </c>
      <c r="H14" s="142">
        <f>F14/D14*100</f>
        <v>36.52790767061478</v>
      </c>
      <c r="I14" s="142">
        <f t="shared" si="0"/>
        <v>95.493014585707201</v>
      </c>
      <c r="J14" s="142">
        <f t="shared" si="1"/>
        <v>0</v>
      </c>
      <c r="K14" s="142">
        <f t="shared" si="1"/>
        <v>0</v>
      </c>
      <c r="L14" s="142">
        <f t="shared" si="1"/>
        <v>0</v>
      </c>
      <c r="M14" s="142">
        <v>0</v>
      </c>
      <c r="N14" s="142">
        <v>0</v>
      </c>
      <c r="O14" s="143">
        <v>0</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row>
    <row r="15" spans="1:240" ht="16.899999999999999" customHeight="1">
      <c r="A15" s="26"/>
      <c r="B15" s="492" t="s">
        <v>30</v>
      </c>
      <c r="C15" s="118" t="s">
        <v>31</v>
      </c>
      <c r="D15" s="144">
        <v>2872</v>
      </c>
      <c r="E15" s="144">
        <v>1325.4</v>
      </c>
      <c r="F15" s="144">
        <v>1325.4</v>
      </c>
      <c r="G15" s="144">
        <v>46.149025069637887</v>
      </c>
      <c r="H15" s="144">
        <v>46.149025069637887</v>
      </c>
      <c r="I15" s="144">
        <f t="shared" si="0"/>
        <v>100</v>
      </c>
      <c r="J15" s="144">
        <v>0</v>
      </c>
      <c r="K15" s="144">
        <v>0</v>
      </c>
      <c r="L15" s="144">
        <v>0</v>
      </c>
      <c r="M15" s="144">
        <v>0</v>
      </c>
      <c r="N15" s="144">
        <v>0</v>
      </c>
      <c r="O15" s="145">
        <v>0</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row>
    <row r="16" spans="1:240" ht="16.899999999999999" customHeight="1">
      <c r="A16" s="26"/>
      <c r="B16" s="493"/>
      <c r="C16" s="118" t="s">
        <v>32</v>
      </c>
      <c r="D16" s="146">
        <v>748.7</v>
      </c>
      <c r="E16" s="146">
        <v>562.79999999999995</v>
      </c>
      <c r="F16" s="146">
        <v>562.79999999999995</v>
      </c>
      <c r="G16" s="146">
        <v>75.170295178309061</v>
      </c>
      <c r="H16" s="146">
        <v>75.170295178309061</v>
      </c>
      <c r="I16" s="146">
        <f t="shared" si="0"/>
        <v>100</v>
      </c>
      <c r="J16" s="146">
        <v>0</v>
      </c>
      <c r="K16" s="146">
        <v>0</v>
      </c>
      <c r="L16" s="146">
        <v>0</v>
      </c>
      <c r="M16" s="146">
        <v>0</v>
      </c>
      <c r="N16" s="146">
        <v>0</v>
      </c>
      <c r="O16" s="147">
        <v>0</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row>
    <row r="17" spans="1:240" ht="16.899999999999999" customHeight="1">
      <c r="A17" s="26"/>
      <c r="B17" s="493"/>
      <c r="C17" s="118" t="s">
        <v>33</v>
      </c>
      <c r="D17" s="144">
        <v>261</v>
      </c>
      <c r="E17" s="144">
        <v>149.6</v>
      </c>
      <c r="F17" s="144">
        <v>149.6</v>
      </c>
      <c r="G17" s="144">
        <v>57.31800766283525</v>
      </c>
      <c r="H17" s="144">
        <v>57.31800766283525</v>
      </c>
      <c r="I17" s="144">
        <f t="shared" si="0"/>
        <v>100</v>
      </c>
      <c r="J17" s="144">
        <v>0</v>
      </c>
      <c r="K17" s="144">
        <v>0</v>
      </c>
      <c r="L17" s="144">
        <v>0</v>
      </c>
      <c r="M17" s="144">
        <v>0</v>
      </c>
      <c r="N17" s="144">
        <v>0</v>
      </c>
      <c r="O17" s="145">
        <v>0</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row>
    <row r="18" spans="1:240" ht="16.899999999999999" customHeight="1">
      <c r="A18" s="26"/>
      <c r="B18" s="494"/>
      <c r="C18" s="33" t="s">
        <v>34</v>
      </c>
      <c r="D18" s="142">
        <f t="shared" ref="D18:L18" si="2">SUM(D15:D17)</f>
        <v>3881.7</v>
      </c>
      <c r="E18" s="142">
        <f t="shared" si="2"/>
        <v>2037.8</v>
      </c>
      <c r="F18" s="142">
        <f t="shared" si="2"/>
        <v>2037.8</v>
      </c>
      <c r="G18" s="142">
        <f>E18/D18*100</f>
        <v>52.497617023469104</v>
      </c>
      <c r="H18" s="142">
        <f>F18/D18*100</f>
        <v>52.497617023469104</v>
      </c>
      <c r="I18" s="142">
        <f t="shared" si="0"/>
        <v>100</v>
      </c>
      <c r="J18" s="142">
        <f t="shared" si="2"/>
        <v>0</v>
      </c>
      <c r="K18" s="142">
        <f t="shared" si="2"/>
        <v>0</v>
      </c>
      <c r="L18" s="142">
        <f t="shared" si="2"/>
        <v>0</v>
      </c>
      <c r="M18" s="142">
        <v>0</v>
      </c>
      <c r="N18" s="142">
        <v>0</v>
      </c>
      <c r="O18" s="143">
        <v>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row>
    <row r="19" spans="1:240" ht="16.899999999999999" customHeight="1">
      <c r="A19" s="26"/>
      <c r="B19" s="77" t="s">
        <v>35</v>
      </c>
      <c r="C19" s="33" t="s">
        <v>36</v>
      </c>
      <c r="D19" s="142">
        <v>511</v>
      </c>
      <c r="E19" s="142">
        <v>313.89999999999998</v>
      </c>
      <c r="F19" s="142">
        <v>312.60000000000002</v>
      </c>
      <c r="G19" s="142">
        <v>61.428571428571423</v>
      </c>
      <c r="H19" s="142">
        <v>61.174168297455978</v>
      </c>
      <c r="I19" s="142">
        <f t="shared" si="0"/>
        <v>99.585855367951595</v>
      </c>
      <c r="J19" s="142">
        <v>0</v>
      </c>
      <c r="K19" s="142">
        <v>0</v>
      </c>
      <c r="L19" s="142">
        <v>0</v>
      </c>
      <c r="M19" s="142">
        <v>0</v>
      </c>
      <c r="N19" s="142">
        <v>0</v>
      </c>
      <c r="O19" s="143">
        <v>0</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row>
    <row r="20" spans="1:240" ht="16.899999999999999" customHeight="1">
      <c r="A20" s="26"/>
      <c r="B20" s="77" t="s">
        <v>37</v>
      </c>
      <c r="C20" s="33" t="s">
        <v>38</v>
      </c>
      <c r="D20" s="142">
        <v>1337</v>
      </c>
      <c r="E20" s="142">
        <v>1190.3999999999999</v>
      </c>
      <c r="F20" s="142">
        <v>1190.3999999999999</v>
      </c>
      <c r="G20" s="142">
        <v>89.035153328347036</v>
      </c>
      <c r="H20" s="142">
        <v>89.035153328347036</v>
      </c>
      <c r="I20" s="142">
        <f t="shared" si="0"/>
        <v>100</v>
      </c>
      <c r="J20" s="142">
        <v>0</v>
      </c>
      <c r="K20" s="142">
        <v>0</v>
      </c>
      <c r="L20" s="142">
        <v>0</v>
      </c>
      <c r="M20" s="142">
        <v>0</v>
      </c>
      <c r="N20" s="142">
        <v>0</v>
      </c>
      <c r="O20" s="143">
        <v>0</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row>
    <row r="21" spans="1:240" ht="16.899999999999999" customHeight="1">
      <c r="A21" s="26"/>
      <c r="B21" s="77" t="s">
        <v>39</v>
      </c>
      <c r="C21" s="33" t="s">
        <v>40</v>
      </c>
      <c r="D21" s="142">
        <v>1063.5999999999999</v>
      </c>
      <c r="E21" s="142">
        <v>182.2</v>
      </c>
      <c r="F21" s="142">
        <v>182.2</v>
      </c>
      <c r="G21" s="142">
        <v>17.130500188040617</v>
      </c>
      <c r="H21" s="142">
        <v>17.130500188040617</v>
      </c>
      <c r="I21" s="142">
        <f t="shared" si="0"/>
        <v>100</v>
      </c>
      <c r="J21" s="142">
        <v>0</v>
      </c>
      <c r="K21" s="142">
        <v>0</v>
      </c>
      <c r="L21" s="142">
        <v>0</v>
      </c>
      <c r="M21" s="142">
        <v>0</v>
      </c>
      <c r="N21" s="142">
        <v>0</v>
      </c>
      <c r="O21" s="143">
        <v>0</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row>
    <row r="22" spans="1:240" ht="16.899999999999999" customHeight="1">
      <c r="A22" s="26"/>
      <c r="B22" s="77" t="s">
        <v>41</v>
      </c>
      <c r="C22" s="33" t="s">
        <v>42</v>
      </c>
      <c r="D22" s="142">
        <v>641</v>
      </c>
      <c r="E22" s="142">
        <v>120.7</v>
      </c>
      <c r="F22" s="142">
        <v>106.1</v>
      </c>
      <c r="G22" s="142">
        <v>18.829953198127924</v>
      </c>
      <c r="H22" s="142">
        <v>16.55226209048362</v>
      </c>
      <c r="I22" s="142">
        <f t="shared" si="0"/>
        <v>87.903893951946969</v>
      </c>
      <c r="J22" s="142">
        <v>0</v>
      </c>
      <c r="K22" s="142">
        <v>0</v>
      </c>
      <c r="L22" s="142">
        <v>0</v>
      </c>
      <c r="M22" s="142">
        <v>0</v>
      </c>
      <c r="N22" s="142">
        <v>0</v>
      </c>
      <c r="O22" s="143">
        <v>0</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row>
    <row r="23" spans="1:240" ht="16.899999999999999" customHeight="1">
      <c r="A23" s="26"/>
      <c r="B23" s="77" t="s">
        <v>43</v>
      </c>
      <c r="C23" s="33" t="s">
        <v>44</v>
      </c>
      <c r="D23" s="142">
        <v>732.8</v>
      </c>
      <c r="E23" s="142">
        <v>280</v>
      </c>
      <c r="F23" s="142">
        <v>174.8</v>
      </c>
      <c r="G23" s="142">
        <v>38.209606986899566</v>
      </c>
      <c r="H23" s="142">
        <v>23.853711790393017</v>
      </c>
      <c r="I23" s="142">
        <f t="shared" si="0"/>
        <v>62.428571428571431</v>
      </c>
      <c r="J23" s="142">
        <v>0</v>
      </c>
      <c r="K23" s="142">
        <v>0</v>
      </c>
      <c r="L23" s="142">
        <v>0</v>
      </c>
      <c r="M23" s="142">
        <v>0</v>
      </c>
      <c r="N23" s="142">
        <v>0</v>
      </c>
      <c r="O23" s="143">
        <v>0</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row>
    <row r="24" spans="1:240" ht="16.899999999999999" customHeight="1">
      <c r="A24" s="26"/>
      <c r="B24" s="77" t="s">
        <v>45</v>
      </c>
      <c r="C24" s="33" t="s">
        <v>46</v>
      </c>
      <c r="D24" s="142">
        <v>1382</v>
      </c>
      <c r="E24" s="142">
        <v>316.10000000000002</v>
      </c>
      <c r="F24" s="142">
        <v>287.10000000000002</v>
      </c>
      <c r="G24" s="142">
        <v>22.8726483357453</v>
      </c>
      <c r="H24" s="142">
        <v>20.774240231548482</v>
      </c>
      <c r="I24" s="142">
        <f t="shared" si="0"/>
        <v>90.825688073394488</v>
      </c>
      <c r="J24" s="142">
        <v>0</v>
      </c>
      <c r="K24" s="142">
        <v>0</v>
      </c>
      <c r="L24" s="142">
        <v>0</v>
      </c>
      <c r="M24" s="142">
        <v>0</v>
      </c>
      <c r="N24" s="142">
        <v>0</v>
      </c>
      <c r="O24" s="143">
        <v>0</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row>
    <row r="25" spans="1:240" ht="16.899999999999999" customHeight="1">
      <c r="A25" s="26"/>
      <c r="B25" s="492" t="s">
        <v>47</v>
      </c>
      <c r="C25" s="118" t="s">
        <v>48</v>
      </c>
      <c r="D25" s="144">
        <v>849.1</v>
      </c>
      <c r="E25" s="144">
        <v>275.2</v>
      </c>
      <c r="F25" s="144">
        <v>255.1</v>
      </c>
      <c r="G25" s="144">
        <v>32.410787893063244</v>
      </c>
      <c r="H25" s="144">
        <v>30.043575550582968</v>
      </c>
      <c r="I25" s="144">
        <f t="shared" si="0"/>
        <v>92.69622093023257</v>
      </c>
      <c r="J25" s="144">
        <v>0</v>
      </c>
      <c r="K25" s="144">
        <v>0</v>
      </c>
      <c r="L25" s="144">
        <v>0</v>
      </c>
      <c r="M25" s="144">
        <v>0</v>
      </c>
      <c r="N25" s="144">
        <v>0</v>
      </c>
      <c r="O25" s="145">
        <v>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row>
    <row r="26" spans="1:240" ht="16.899999999999999" customHeight="1">
      <c r="A26" s="26"/>
      <c r="B26" s="493"/>
      <c r="C26" s="118" t="s">
        <v>49</v>
      </c>
      <c r="D26" s="144">
        <v>870.4</v>
      </c>
      <c r="E26" s="144">
        <v>284.8</v>
      </c>
      <c r="F26" s="144">
        <v>249.3</v>
      </c>
      <c r="G26" s="144">
        <v>32.720588235294116</v>
      </c>
      <c r="H26" s="144">
        <v>28.642003676470591</v>
      </c>
      <c r="I26" s="144">
        <f t="shared" si="0"/>
        <v>87.535112359550567</v>
      </c>
      <c r="J26" s="144">
        <v>0</v>
      </c>
      <c r="K26" s="144">
        <v>0</v>
      </c>
      <c r="L26" s="144">
        <v>0</v>
      </c>
      <c r="M26" s="144">
        <v>0</v>
      </c>
      <c r="N26" s="144">
        <v>0</v>
      </c>
      <c r="O26" s="145">
        <v>0</v>
      </c>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row>
    <row r="27" spans="1:240" ht="16.899999999999999" customHeight="1">
      <c r="A27" s="26"/>
      <c r="B27" s="493"/>
      <c r="C27" s="118" t="s">
        <v>50</v>
      </c>
      <c r="D27" s="144">
        <v>299</v>
      </c>
      <c r="E27" s="144">
        <v>104.5</v>
      </c>
      <c r="F27" s="144">
        <v>104.5</v>
      </c>
      <c r="G27" s="144">
        <v>34.949832775919731</v>
      </c>
      <c r="H27" s="144">
        <v>34.949832775919731</v>
      </c>
      <c r="I27" s="144">
        <f t="shared" si="0"/>
        <v>100</v>
      </c>
      <c r="J27" s="144">
        <v>0</v>
      </c>
      <c r="K27" s="144">
        <v>0</v>
      </c>
      <c r="L27" s="144">
        <v>0</v>
      </c>
      <c r="M27" s="144">
        <v>0</v>
      </c>
      <c r="N27" s="144">
        <v>0</v>
      </c>
      <c r="O27" s="145">
        <v>0</v>
      </c>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row>
    <row r="28" spans="1:240" ht="16.899999999999999" customHeight="1">
      <c r="A28" s="49"/>
      <c r="B28" s="494"/>
      <c r="C28" s="50" t="s">
        <v>34</v>
      </c>
      <c r="D28" s="142">
        <f t="shared" ref="D28:L28" si="3">SUM(D25:D27)</f>
        <v>2018.5</v>
      </c>
      <c r="E28" s="142">
        <f t="shared" si="3"/>
        <v>664.5</v>
      </c>
      <c r="F28" s="142">
        <f t="shared" si="3"/>
        <v>608.9</v>
      </c>
      <c r="G28" s="142">
        <f>E28/D28*100</f>
        <v>32.92048550904137</v>
      </c>
      <c r="H28" s="142">
        <f>F28/D28*100</f>
        <v>30.165964825365371</v>
      </c>
      <c r="I28" s="142">
        <f t="shared" si="0"/>
        <v>91.632806621519933</v>
      </c>
      <c r="J28" s="142">
        <f t="shared" si="3"/>
        <v>0</v>
      </c>
      <c r="K28" s="142">
        <f t="shared" si="3"/>
        <v>0</v>
      </c>
      <c r="L28" s="142">
        <f t="shared" si="3"/>
        <v>0</v>
      </c>
      <c r="M28" s="142">
        <v>0</v>
      </c>
      <c r="N28" s="142">
        <v>0</v>
      </c>
      <c r="O28" s="143">
        <v>0</v>
      </c>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row>
    <row r="29" spans="1:240" ht="16.899999999999999" customHeight="1" thickBot="1">
      <c r="A29" s="26"/>
      <c r="B29" s="457" t="s">
        <v>51</v>
      </c>
      <c r="C29" s="458"/>
      <c r="D29" s="148">
        <f t="shared" ref="D29:L29" si="4">SUM(D7:D8,D9:D10,D14,D18:D24,D28)</f>
        <v>39068.000000000007</v>
      </c>
      <c r="E29" s="148">
        <f t="shared" si="4"/>
        <v>16149.819409</v>
      </c>
      <c r="F29" s="148">
        <f t="shared" si="4"/>
        <v>15609.819408999996</v>
      </c>
      <c r="G29" s="148">
        <f>E29/D29*100</f>
        <v>41.33771733643902</v>
      </c>
      <c r="H29" s="148">
        <f>F29/D29*100</f>
        <v>39.955511950957288</v>
      </c>
      <c r="I29" s="148">
        <f t="shared" si="0"/>
        <v>96.656309359725284</v>
      </c>
      <c r="J29" s="148">
        <f t="shared" si="4"/>
        <v>0</v>
      </c>
      <c r="K29" s="148">
        <f t="shared" si="4"/>
        <v>0</v>
      </c>
      <c r="L29" s="148">
        <f t="shared" si="4"/>
        <v>0</v>
      </c>
      <c r="M29" s="148">
        <v>0</v>
      </c>
      <c r="N29" s="148">
        <v>0</v>
      </c>
      <c r="O29" s="149">
        <v>0</v>
      </c>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row>
    <row r="30" spans="1:240" ht="16.899999999999999" customHeight="1">
      <c r="A30" s="26"/>
      <c r="B30" s="495" t="s">
        <v>52</v>
      </c>
      <c r="C30" s="118" t="s">
        <v>53</v>
      </c>
      <c r="D30" s="146">
        <v>3218.5</v>
      </c>
      <c r="E30" s="146">
        <v>723.1</v>
      </c>
      <c r="F30" s="146">
        <v>723.1</v>
      </c>
      <c r="G30" s="146">
        <v>22.466987727202113</v>
      </c>
      <c r="H30" s="146">
        <v>22.466987727202113</v>
      </c>
      <c r="I30" s="146">
        <f t="shared" si="0"/>
        <v>100</v>
      </c>
      <c r="J30" s="146">
        <v>0</v>
      </c>
      <c r="K30" s="146">
        <v>0</v>
      </c>
      <c r="L30" s="146">
        <v>0</v>
      </c>
      <c r="M30" s="146">
        <v>0</v>
      </c>
      <c r="N30" s="146">
        <v>0</v>
      </c>
      <c r="O30" s="147">
        <v>0</v>
      </c>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row>
    <row r="31" spans="1:240" ht="16.899999999999999" customHeight="1">
      <c r="A31" s="26"/>
      <c r="B31" s="493"/>
      <c r="C31" s="118" t="s">
        <v>54</v>
      </c>
      <c r="D31" s="144">
        <v>640</v>
      </c>
      <c r="E31" s="144">
        <v>176.21999999999997</v>
      </c>
      <c r="F31" s="144">
        <v>176.21999999999997</v>
      </c>
      <c r="G31" s="144">
        <v>27.534374999999994</v>
      </c>
      <c r="H31" s="144">
        <v>27.534374999999994</v>
      </c>
      <c r="I31" s="144">
        <f t="shared" si="0"/>
        <v>100</v>
      </c>
      <c r="J31" s="144">
        <v>0</v>
      </c>
      <c r="K31" s="144">
        <v>0</v>
      </c>
      <c r="L31" s="144">
        <v>0</v>
      </c>
      <c r="M31" s="144">
        <v>0</v>
      </c>
      <c r="N31" s="144">
        <v>0</v>
      </c>
      <c r="O31" s="145">
        <v>0</v>
      </c>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row>
    <row r="32" spans="1:240" ht="16.899999999999999" customHeight="1">
      <c r="A32" s="26"/>
      <c r="B32" s="493"/>
      <c r="C32" s="118" t="s">
        <v>55</v>
      </c>
      <c r="D32" s="144">
        <v>315.5</v>
      </c>
      <c r="E32" s="144">
        <v>108.5</v>
      </c>
      <c r="F32" s="144">
        <v>108.5</v>
      </c>
      <c r="G32" s="144">
        <v>34.4</v>
      </c>
      <c r="H32" s="144">
        <v>34.4</v>
      </c>
      <c r="I32" s="144">
        <f t="shared" si="0"/>
        <v>100</v>
      </c>
      <c r="J32" s="144">
        <v>0</v>
      </c>
      <c r="K32" s="144">
        <v>0</v>
      </c>
      <c r="L32" s="144">
        <v>0</v>
      </c>
      <c r="M32" s="144">
        <v>0</v>
      </c>
      <c r="N32" s="144">
        <v>0</v>
      </c>
      <c r="O32" s="145">
        <v>0</v>
      </c>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row>
    <row r="33" spans="1:240" ht="16.5" customHeight="1">
      <c r="A33" s="26"/>
      <c r="B33" s="494"/>
      <c r="C33" s="33" t="s">
        <v>34</v>
      </c>
      <c r="D33" s="142">
        <f t="shared" ref="D33:L33" si="5">SUM(D30:D32)</f>
        <v>4174</v>
      </c>
      <c r="E33" s="142">
        <f t="shared" si="5"/>
        <v>1007.8199999999999</v>
      </c>
      <c r="F33" s="142">
        <f t="shared" si="5"/>
        <v>1007.8199999999999</v>
      </c>
      <c r="G33" s="142">
        <f>E33/D33*100</f>
        <v>24.145184475323429</v>
      </c>
      <c r="H33" s="142">
        <f>F33/D33*100</f>
        <v>24.145184475323429</v>
      </c>
      <c r="I33" s="142">
        <f t="shared" si="0"/>
        <v>100</v>
      </c>
      <c r="J33" s="142">
        <f t="shared" si="5"/>
        <v>0</v>
      </c>
      <c r="K33" s="142">
        <f t="shared" si="5"/>
        <v>0</v>
      </c>
      <c r="L33" s="142">
        <f t="shared" si="5"/>
        <v>0</v>
      </c>
      <c r="M33" s="142">
        <v>0</v>
      </c>
      <c r="N33" s="142">
        <v>0</v>
      </c>
      <c r="O33" s="143">
        <v>0</v>
      </c>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row>
    <row r="34" spans="1:240" ht="16.899999999999999" customHeight="1">
      <c r="A34" s="26"/>
      <c r="B34" s="119" t="s">
        <v>56</v>
      </c>
      <c r="C34" s="28" t="s">
        <v>57</v>
      </c>
      <c r="D34" s="142">
        <v>1168</v>
      </c>
      <c r="E34" s="142">
        <v>474.3</v>
      </c>
      <c r="F34" s="142">
        <v>474.3</v>
      </c>
      <c r="G34" s="142">
        <v>40.607876712328768</v>
      </c>
      <c r="H34" s="142">
        <v>40.607876712328768</v>
      </c>
      <c r="I34" s="142">
        <f t="shared" si="0"/>
        <v>100</v>
      </c>
      <c r="J34" s="142">
        <v>0</v>
      </c>
      <c r="K34" s="142">
        <v>0</v>
      </c>
      <c r="L34" s="142">
        <v>0</v>
      </c>
      <c r="M34" s="142">
        <v>0</v>
      </c>
      <c r="N34" s="142">
        <v>0</v>
      </c>
      <c r="O34" s="143">
        <v>0</v>
      </c>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row>
    <row r="35" spans="1:240" ht="16.899999999999999" customHeight="1">
      <c r="A35" s="99"/>
      <c r="B35" s="77" t="s">
        <v>58</v>
      </c>
      <c r="C35" s="33" t="s">
        <v>59</v>
      </c>
      <c r="D35" s="142">
        <v>1144</v>
      </c>
      <c r="E35" s="142">
        <v>584.5</v>
      </c>
      <c r="F35" s="142">
        <v>584.49999999999989</v>
      </c>
      <c r="G35" s="142">
        <v>51.092657342657347</v>
      </c>
      <c r="H35" s="142">
        <v>51.092657342657333</v>
      </c>
      <c r="I35" s="142">
        <f t="shared" si="0"/>
        <v>99.999999999999972</v>
      </c>
      <c r="J35" s="142">
        <v>0</v>
      </c>
      <c r="K35" s="142">
        <v>0</v>
      </c>
      <c r="L35" s="142">
        <v>0</v>
      </c>
      <c r="M35" s="142">
        <v>0</v>
      </c>
      <c r="N35" s="142">
        <v>0</v>
      </c>
      <c r="O35" s="143">
        <v>0</v>
      </c>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row>
    <row r="36" spans="1:240" ht="16.899999999999999" customHeight="1">
      <c r="A36" s="26"/>
      <c r="B36" s="77" t="s">
        <v>150</v>
      </c>
      <c r="C36" s="56" t="s">
        <v>61</v>
      </c>
      <c r="D36" s="142">
        <v>1403.5</v>
      </c>
      <c r="E36" s="142">
        <v>903.5</v>
      </c>
      <c r="F36" s="142">
        <v>903.5</v>
      </c>
      <c r="G36" s="142">
        <v>64.374777342358385</v>
      </c>
      <c r="H36" s="142">
        <v>64.374777342358385</v>
      </c>
      <c r="I36" s="142">
        <f t="shared" si="0"/>
        <v>100</v>
      </c>
      <c r="J36" s="142">
        <v>0</v>
      </c>
      <c r="K36" s="142">
        <v>0</v>
      </c>
      <c r="L36" s="142">
        <v>0</v>
      </c>
      <c r="M36" s="142">
        <v>0</v>
      </c>
      <c r="N36" s="142">
        <v>0</v>
      </c>
      <c r="O36" s="143">
        <v>0</v>
      </c>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row>
    <row r="37" spans="1:240" ht="16.899999999999999" customHeight="1">
      <c r="A37" s="26"/>
      <c r="B37" s="77" t="s">
        <v>62</v>
      </c>
      <c r="C37" s="56" t="s">
        <v>151</v>
      </c>
      <c r="D37" s="150" t="s">
        <v>180</v>
      </c>
      <c r="E37" s="150" t="s">
        <v>181</v>
      </c>
      <c r="F37" s="150" t="s">
        <v>181</v>
      </c>
      <c r="G37" s="150" t="s">
        <v>181</v>
      </c>
      <c r="H37" s="150" t="s">
        <v>181</v>
      </c>
      <c r="I37" s="150" t="s">
        <v>181</v>
      </c>
      <c r="J37" s="150" t="s">
        <v>181</v>
      </c>
      <c r="K37" s="150" t="s">
        <v>181</v>
      </c>
      <c r="L37" s="150" t="s">
        <v>181</v>
      </c>
      <c r="M37" s="150" t="s">
        <v>181</v>
      </c>
      <c r="N37" s="150" t="s">
        <v>181</v>
      </c>
      <c r="O37" s="151" t="s">
        <v>181</v>
      </c>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row>
    <row r="38" spans="1:240" ht="16.899999999999999" customHeight="1">
      <c r="A38" s="26"/>
      <c r="B38" s="496" t="s">
        <v>64</v>
      </c>
      <c r="C38" s="118" t="s">
        <v>65</v>
      </c>
      <c r="D38" s="144">
        <v>1113</v>
      </c>
      <c r="E38" s="144">
        <v>661.5</v>
      </c>
      <c r="F38" s="144">
        <v>609</v>
      </c>
      <c r="G38" s="144">
        <v>59.433962264150942</v>
      </c>
      <c r="H38" s="144">
        <v>54.716981132075468</v>
      </c>
      <c r="I38" s="144">
        <f t="shared" si="0"/>
        <v>92.063492063492063</v>
      </c>
      <c r="J38" s="144">
        <v>0</v>
      </c>
      <c r="K38" s="144">
        <v>0</v>
      </c>
      <c r="L38" s="144">
        <v>0</v>
      </c>
      <c r="M38" s="144">
        <v>0</v>
      </c>
      <c r="N38" s="144">
        <v>0</v>
      </c>
      <c r="O38" s="145">
        <v>0</v>
      </c>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row>
    <row r="39" spans="1:240" ht="16.899999999999999" customHeight="1">
      <c r="A39" s="26"/>
      <c r="B39" s="497"/>
      <c r="C39" s="118" t="s">
        <v>66</v>
      </c>
      <c r="D39" s="144">
        <v>242.5</v>
      </c>
      <c r="E39" s="144">
        <v>140.69999999999999</v>
      </c>
      <c r="F39" s="144">
        <v>116.7</v>
      </c>
      <c r="G39" s="144">
        <v>58.020618556701031</v>
      </c>
      <c r="H39" s="144">
        <v>48.123711340206185</v>
      </c>
      <c r="I39" s="144">
        <f t="shared" si="0"/>
        <v>82.942430703624751</v>
      </c>
      <c r="J39" s="144">
        <v>0</v>
      </c>
      <c r="K39" s="144">
        <v>0</v>
      </c>
      <c r="L39" s="144">
        <v>0</v>
      </c>
      <c r="M39" s="144">
        <v>0</v>
      </c>
      <c r="N39" s="144">
        <v>0</v>
      </c>
      <c r="O39" s="145">
        <v>0</v>
      </c>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row>
    <row r="40" spans="1:240" ht="16.899999999999999" customHeight="1">
      <c r="A40" s="26"/>
      <c r="B40" s="497"/>
      <c r="C40" s="118" t="s">
        <v>67</v>
      </c>
      <c r="D40" s="144">
        <v>340.2</v>
      </c>
      <c r="E40" s="144">
        <v>191.5</v>
      </c>
      <c r="F40" s="144">
        <v>191.5</v>
      </c>
      <c r="G40" s="144">
        <v>56.290417401528515</v>
      </c>
      <c r="H40" s="144">
        <v>56.290417401528515</v>
      </c>
      <c r="I40" s="144">
        <f t="shared" si="0"/>
        <v>100</v>
      </c>
      <c r="J40" s="144">
        <v>0</v>
      </c>
      <c r="K40" s="144">
        <v>0</v>
      </c>
      <c r="L40" s="144">
        <v>0</v>
      </c>
      <c r="M40" s="144">
        <v>0</v>
      </c>
      <c r="N40" s="144">
        <v>0</v>
      </c>
      <c r="O40" s="145">
        <v>0</v>
      </c>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row>
    <row r="41" spans="1:240" ht="16.899999999999999" customHeight="1">
      <c r="A41" s="26"/>
      <c r="B41" s="497"/>
      <c r="C41" s="118" t="s">
        <v>68</v>
      </c>
      <c r="D41" s="144">
        <v>186.7</v>
      </c>
      <c r="E41" s="144">
        <v>108.5</v>
      </c>
      <c r="F41" s="144">
        <v>108.5</v>
      </c>
      <c r="G41" s="144">
        <v>58.114622388859139</v>
      </c>
      <c r="H41" s="144">
        <v>58.114622388859139</v>
      </c>
      <c r="I41" s="144">
        <f t="shared" si="0"/>
        <v>100</v>
      </c>
      <c r="J41" s="144">
        <v>0</v>
      </c>
      <c r="K41" s="144">
        <v>0</v>
      </c>
      <c r="L41" s="144">
        <v>0</v>
      </c>
      <c r="M41" s="144">
        <v>0</v>
      </c>
      <c r="N41" s="144">
        <v>0</v>
      </c>
      <c r="O41" s="145">
        <v>0</v>
      </c>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row>
    <row r="42" spans="1:240" ht="16.899999999999999" customHeight="1">
      <c r="A42" s="26"/>
      <c r="B42" s="498"/>
      <c r="C42" s="33" t="s">
        <v>34</v>
      </c>
      <c r="D42" s="142">
        <f t="shared" ref="D42:L42" si="6">SUM(D38:D41)</f>
        <v>1882.4</v>
      </c>
      <c r="E42" s="142">
        <f t="shared" si="6"/>
        <v>1102.2</v>
      </c>
      <c r="F42" s="142">
        <f t="shared" si="6"/>
        <v>1025.7</v>
      </c>
      <c r="G42" s="142">
        <f>E42/D42*100</f>
        <v>58.552911177220565</v>
      </c>
      <c r="H42" s="142">
        <f>F42/D42*100</f>
        <v>54.488950276243095</v>
      </c>
      <c r="I42" s="142">
        <f t="shared" si="0"/>
        <v>93.059335873707127</v>
      </c>
      <c r="J42" s="142">
        <f t="shared" si="6"/>
        <v>0</v>
      </c>
      <c r="K42" s="142">
        <f t="shared" si="6"/>
        <v>0</v>
      </c>
      <c r="L42" s="142">
        <f t="shared" si="6"/>
        <v>0</v>
      </c>
      <c r="M42" s="142">
        <v>0</v>
      </c>
      <c r="N42" s="142">
        <v>0</v>
      </c>
      <c r="O42" s="143">
        <v>0</v>
      </c>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row>
    <row r="43" spans="1:240" ht="16.899999999999999" customHeight="1">
      <c r="A43" s="26"/>
      <c r="B43" s="77" t="s">
        <v>69</v>
      </c>
      <c r="C43" s="33" t="s">
        <v>70</v>
      </c>
      <c r="D43" s="140">
        <v>1461.5</v>
      </c>
      <c r="E43" s="140">
        <v>482.7999999999999</v>
      </c>
      <c r="F43" s="140">
        <v>482.7999999999999</v>
      </c>
      <c r="G43" s="140">
        <v>33.034553540882648</v>
      </c>
      <c r="H43" s="140">
        <v>33.034553540882648</v>
      </c>
      <c r="I43" s="140">
        <f t="shared" si="0"/>
        <v>100</v>
      </c>
      <c r="J43" s="140">
        <v>0</v>
      </c>
      <c r="K43" s="140">
        <v>0</v>
      </c>
      <c r="L43" s="140">
        <v>0</v>
      </c>
      <c r="M43" s="140">
        <v>0</v>
      </c>
      <c r="N43" s="140">
        <v>0</v>
      </c>
      <c r="O43" s="141">
        <v>0</v>
      </c>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row>
    <row r="44" spans="1:240" ht="16.899999999999999" customHeight="1">
      <c r="A44" s="26"/>
      <c r="B44" s="77" t="s">
        <v>71</v>
      </c>
      <c r="C44" s="33" t="s">
        <v>72</v>
      </c>
      <c r="D44" s="142">
        <v>813.4</v>
      </c>
      <c r="E44" s="142">
        <v>648.5</v>
      </c>
      <c r="F44" s="142">
        <v>645.5</v>
      </c>
      <c r="G44" s="142">
        <v>79.727071551512168</v>
      </c>
      <c r="H44" s="142">
        <v>79.358249323825916</v>
      </c>
      <c r="I44" s="142">
        <f t="shared" si="0"/>
        <v>99.537393986121828</v>
      </c>
      <c r="J44" s="142">
        <v>0</v>
      </c>
      <c r="K44" s="142">
        <v>0</v>
      </c>
      <c r="L44" s="142">
        <v>0</v>
      </c>
      <c r="M44" s="142">
        <v>0</v>
      </c>
      <c r="N44" s="142">
        <v>0</v>
      </c>
      <c r="O44" s="143">
        <v>0</v>
      </c>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row>
    <row r="45" spans="1:240" ht="16.899999999999999" customHeight="1">
      <c r="A45" s="26"/>
      <c r="B45" s="117" t="s">
        <v>73</v>
      </c>
      <c r="C45" s="33" t="s">
        <v>74</v>
      </c>
      <c r="D45" s="142">
        <v>1532</v>
      </c>
      <c r="E45" s="142">
        <v>422.6</v>
      </c>
      <c r="F45" s="142">
        <v>422.6</v>
      </c>
      <c r="G45" s="142">
        <v>27.58485639686684</v>
      </c>
      <c r="H45" s="142">
        <v>27.58485639686684</v>
      </c>
      <c r="I45" s="142">
        <f t="shared" si="0"/>
        <v>100</v>
      </c>
      <c r="J45" s="142">
        <v>0</v>
      </c>
      <c r="K45" s="142">
        <v>0</v>
      </c>
      <c r="L45" s="142">
        <v>0</v>
      </c>
      <c r="M45" s="142">
        <v>0</v>
      </c>
      <c r="N45" s="142">
        <v>0</v>
      </c>
      <c r="O45" s="143">
        <v>0</v>
      </c>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row>
    <row r="46" spans="1:240" ht="16.899999999999999" customHeight="1">
      <c r="A46" s="26"/>
      <c r="B46" s="492" t="s">
        <v>75</v>
      </c>
      <c r="C46" s="118" t="s">
        <v>76</v>
      </c>
      <c r="D46" s="144">
        <v>2527</v>
      </c>
      <c r="E46" s="144">
        <v>985.8</v>
      </c>
      <c r="F46" s="144">
        <v>985.8</v>
      </c>
      <c r="G46" s="144">
        <v>39.010684606252468</v>
      </c>
      <c r="H46" s="144">
        <v>39.010684606252468</v>
      </c>
      <c r="I46" s="144">
        <f t="shared" si="0"/>
        <v>100</v>
      </c>
      <c r="J46" s="144">
        <v>0</v>
      </c>
      <c r="K46" s="144">
        <v>0</v>
      </c>
      <c r="L46" s="144">
        <v>0</v>
      </c>
      <c r="M46" s="144">
        <v>0</v>
      </c>
      <c r="N46" s="144">
        <v>0</v>
      </c>
      <c r="O46" s="145">
        <v>0</v>
      </c>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row>
    <row r="47" spans="1:240" ht="16.899999999999999" customHeight="1">
      <c r="A47" s="26"/>
      <c r="B47" s="493"/>
      <c r="C47" s="118" t="s">
        <v>77</v>
      </c>
      <c r="D47" s="144">
        <v>569.29999999999995</v>
      </c>
      <c r="E47" s="144">
        <v>484.4</v>
      </c>
      <c r="F47" s="144">
        <v>484.4</v>
      </c>
      <c r="G47" s="144">
        <v>85.086948884595117</v>
      </c>
      <c r="H47" s="144">
        <v>85.086948884595117</v>
      </c>
      <c r="I47" s="144">
        <f t="shared" si="0"/>
        <v>100</v>
      </c>
      <c r="J47" s="144">
        <v>0</v>
      </c>
      <c r="K47" s="144">
        <v>0</v>
      </c>
      <c r="L47" s="144">
        <v>0</v>
      </c>
      <c r="M47" s="144">
        <v>0</v>
      </c>
      <c r="N47" s="144">
        <v>0</v>
      </c>
      <c r="O47" s="145">
        <v>0</v>
      </c>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row>
    <row r="48" spans="1:240" ht="16.899999999999999" customHeight="1">
      <c r="A48" s="26"/>
      <c r="B48" s="494"/>
      <c r="C48" s="33" t="s">
        <v>34</v>
      </c>
      <c r="D48" s="142">
        <f t="shared" ref="D48:L48" si="7">SUM(D46:D47)</f>
        <v>3096.3</v>
      </c>
      <c r="E48" s="142">
        <f t="shared" si="7"/>
        <v>1470.1999999999998</v>
      </c>
      <c r="F48" s="142">
        <f t="shared" si="7"/>
        <v>1470.1999999999998</v>
      </c>
      <c r="G48" s="142">
        <f>E48/D48*100</f>
        <v>47.482479087943666</v>
      </c>
      <c r="H48" s="142">
        <f>F48/D48*100</f>
        <v>47.482479087943666</v>
      </c>
      <c r="I48" s="142">
        <f t="shared" si="0"/>
        <v>100</v>
      </c>
      <c r="J48" s="142">
        <f t="shared" si="7"/>
        <v>0</v>
      </c>
      <c r="K48" s="142">
        <f t="shared" si="7"/>
        <v>0</v>
      </c>
      <c r="L48" s="142">
        <f t="shared" si="7"/>
        <v>0</v>
      </c>
      <c r="M48" s="142">
        <v>0</v>
      </c>
      <c r="N48" s="142">
        <v>0</v>
      </c>
      <c r="O48" s="143">
        <v>0</v>
      </c>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row>
    <row r="49" spans="1:240" ht="16.899999999999999" customHeight="1">
      <c r="A49" s="26"/>
      <c r="B49" s="77" t="s">
        <v>78</v>
      </c>
      <c r="C49" s="33" t="s">
        <v>79</v>
      </c>
      <c r="D49" s="142">
        <v>1568</v>
      </c>
      <c r="E49" s="142">
        <v>683.3</v>
      </c>
      <c r="F49" s="142">
        <v>571.1</v>
      </c>
      <c r="G49" s="142">
        <v>43.577806122448976</v>
      </c>
      <c r="H49" s="142">
        <v>36.422193877551024</v>
      </c>
      <c r="I49" s="142">
        <f t="shared" si="0"/>
        <v>83.579686813990932</v>
      </c>
      <c r="J49" s="142">
        <v>0</v>
      </c>
      <c r="K49" s="142">
        <v>0</v>
      </c>
      <c r="L49" s="142">
        <v>0</v>
      </c>
      <c r="M49" s="142">
        <v>0</v>
      </c>
      <c r="N49" s="142">
        <v>0</v>
      </c>
      <c r="O49" s="143">
        <v>0</v>
      </c>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row>
    <row r="50" spans="1:240" ht="16.899999999999999" customHeight="1">
      <c r="A50" s="99"/>
      <c r="B50" s="77" t="s">
        <v>80</v>
      </c>
      <c r="C50" s="33" t="s">
        <v>81</v>
      </c>
      <c r="D50" s="142">
        <v>825.7</v>
      </c>
      <c r="E50" s="142">
        <v>434.7</v>
      </c>
      <c r="F50" s="142">
        <v>434.7</v>
      </c>
      <c r="G50" s="142">
        <v>52.646239554317539</v>
      </c>
      <c r="H50" s="142">
        <v>52.646239554317539</v>
      </c>
      <c r="I50" s="142">
        <f t="shared" si="0"/>
        <v>100</v>
      </c>
      <c r="J50" s="142">
        <v>0</v>
      </c>
      <c r="K50" s="142">
        <v>0</v>
      </c>
      <c r="L50" s="142">
        <v>0</v>
      </c>
      <c r="M50" s="142">
        <v>0</v>
      </c>
      <c r="N50" s="142">
        <v>0</v>
      </c>
      <c r="O50" s="143">
        <v>0</v>
      </c>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row>
    <row r="51" spans="1:240" ht="16.899999999999999" customHeight="1">
      <c r="A51" s="26"/>
      <c r="B51" s="117" t="s">
        <v>146</v>
      </c>
      <c r="C51" s="33" t="s">
        <v>83</v>
      </c>
      <c r="D51" s="142">
        <v>1968.7</v>
      </c>
      <c r="E51" s="142">
        <v>1256.2</v>
      </c>
      <c r="F51" s="142">
        <v>1256.2</v>
      </c>
      <c r="G51" s="142">
        <v>63.808604662975569</v>
      </c>
      <c r="H51" s="142">
        <v>63.808604662975569</v>
      </c>
      <c r="I51" s="142">
        <f t="shared" si="0"/>
        <v>100</v>
      </c>
      <c r="J51" s="142">
        <v>0</v>
      </c>
      <c r="K51" s="142">
        <v>0</v>
      </c>
      <c r="L51" s="142">
        <v>0</v>
      </c>
      <c r="M51" s="142">
        <v>0</v>
      </c>
      <c r="N51" s="142">
        <v>0</v>
      </c>
      <c r="O51" s="143">
        <v>0</v>
      </c>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row>
    <row r="52" spans="1:240" ht="16.899999999999999" customHeight="1">
      <c r="A52" s="26"/>
      <c r="B52" s="77" t="s">
        <v>84</v>
      </c>
      <c r="C52" s="33" t="s">
        <v>85</v>
      </c>
      <c r="D52" s="142">
        <v>721</v>
      </c>
      <c r="E52" s="142">
        <v>164.1</v>
      </c>
      <c r="F52" s="142">
        <v>164.1</v>
      </c>
      <c r="G52" s="142">
        <v>22.760055478502082</v>
      </c>
      <c r="H52" s="142">
        <v>22.760055478502082</v>
      </c>
      <c r="I52" s="142">
        <f t="shared" si="0"/>
        <v>100</v>
      </c>
      <c r="J52" s="142">
        <v>0</v>
      </c>
      <c r="K52" s="142">
        <v>0</v>
      </c>
      <c r="L52" s="142">
        <v>0</v>
      </c>
      <c r="M52" s="142">
        <v>0</v>
      </c>
      <c r="N52" s="142">
        <v>0</v>
      </c>
      <c r="O52" s="143">
        <v>0</v>
      </c>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row>
    <row r="53" spans="1:240" ht="16.899999999999999" customHeight="1">
      <c r="A53" s="26"/>
      <c r="B53" s="492" t="s">
        <v>86</v>
      </c>
      <c r="C53" s="118" t="s">
        <v>87</v>
      </c>
      <c r="D53" s="144">
        <v>634</v>
      </c>
      <c r="E53" s="144">
        <v>289.5</v>
      </c>
      <c r="F53" s="144">
        <v>289.5</v>
      </c>
      <c r="G53" s="144">
        <v>45.662460567823345</v>
      </c>
      <c r="H53" s="144">
        <v>45.662460567823345</v>
      </c>
      <c r="I53" s="144">
        <f t="shared" si="0"/>
        <v>100</v>
      </c>
      <c r="J53" s="144">
        <v>0</v>
      </c>
      <c r="K53" s="144">
        <v>0</v>
      </c>
      <c r="L53" s="144">
        <v>0</v>
      </c>
      <c r="M53" s="144">
        <v>0</v>
      </c>
      <c r="N53" s="144">
        <v>0</v>
      </c>
      <c r="O53" s="145">
        <v>0</v>
      </c>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row>
    <row r="54" spans="1:240" ht="16.899999999999999" customHeight="1">
      <c r="A54" s="26"/>
      <c r="B54" s="493"/>
      <c r="C54" s="118" t="s">
        <v>152</v>
      </c>
      <c r="D54" s="144">
        <v>544.70000000000005</v>
      </c>
      <c r="E54" s="144">
        <v>301.89999999999998</v>
      </c>
      <c r="F54" s="144">
        <v>301.89999999999998</v>
      </c>
      <c r="G54" s="144">
        <v>55.425004589682381</v>
      </c>
      <c r="H54" s="144">
        <v>55.425004589682381</v>
      </c>
      <c r="I54" s="144">
        <f t="shared" si="0"/>
        <v>100</v>
      </c>
      <c r="J54" s="144">
        <v>0</v>
      </c>
      <c r="K54" s="144">
        <v>0</v>
      </c>
      <c r="L54" s="144">
        <v>0</v>
      </c>
      <c r="M54" s="144">
        <v>0</v>
      </c>
      <c r="N54" s="144">
        <v>0</v>
      </c>
      <c r="O54" s="145">
        <v>0</v>
      </c>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row>
    <row r="55" spans="1:240" ht="16.899999999999999" customHeight="1">
      <c r="A55" s="26"/>
      <c r="B55" s="494"/>
      <c r="C55" s="33" t="s">
        <v>34</v>
      </c>
      <c r="D55" s="142">
        <f t="shared" ref="D55:L55" si="8">SUM(D53:D54)</f>
        <v>1178.7</v>
      </c>
      <c r="E55" s="142">
        <f t="shared" si="8"/>
        <v>591.4</v>
      </c>
      <c r="F55" s="142">
        <f t="shared" si="8"/>
        <v>591.4</v>
      </c>
      <c r="G55" s="142">
        <f>E55/D55*100</f>
        <v>50.173920420802574</v>
      </c>
      <c r="H55" s="142">
        <f>F55/D55*100</f>
        <v>50.173920420802574</v>
      </c>
      <c r="I55" s="142">
        <f t="shared" si="0"/>
        <v>100</v>
      </c>
      <c r="J55" s="142">
        <f t="shared" si="8"/>
        <v>0</v>
      </c>
      <c r="K55" s="142">
        <f t="shared" si="8"/>
        <v>0</v>
      </c>
      <c r="L55" s="142">
        <f t="shared" si="8"/>
        <v>0</v>
      </c>
      <c r="M55" s="142">
        <v>0</v>
      </c>
      <c r="N55" s="142">
        <v>0</v>
      </c>
      <c r="O55" s="143">
        <v>0</v>
      </c>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row>
    <row r="56" spans="1:240" ht="16.899999999999999" customHeight="1">
      <c r="A56" s="26"/>
      <c r="B56" s="492" t="s">
        <v>89</v>
      </c>
      <c r="C56" s="118" t="s">
        <v>90</v>
      </c>
      <c r="D56" s="146">
        <v>1069</v>
      </c>
      <c r="E56" s="146">
        <v>838.4</v>
      </c>
      <c r="F56" s="146">
        <v>788.6</v>
      </c>
      <c r="G56" s="146">
        <v>78.428437792329277</v>
      </c>
      <c r="H56" s="146">
        <v>73.769878391019645</v>
      </c>
      <c r="I56" s="146">
        <f t="shared" si="0"/>
        <v>94.060114503816791</v>
      </c>
      <c r="J56" s="146">
        <v>0</v>
      </c>
      <c r="K56" s="146">
        <v>0</v>
      </c>
      <c r="L56" s="146">
        <v>0</v>
      </c>
      <c r="M56" s="146">
        <v>0</v>
      </c>
      <c r="N56" s="146">
        <v>0</v>
      </c>
      <c r="O56" s="147">
        <v>0</v>
      </c>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row>
    <row r="57" spans="1:240" ht="16.899999999999999" customHeight="1">
      <c r="A57" s="26"/>
      <c r="B57" s="493"/>
      <c r="C57" s="118" t="s">
        <v>91</v>
      </c>
      <c r="D57" s="146">
        <v>846.80000000000018</v>
      </c>
      <c r="E57" s="146">
        <v>494.60000000000014</v>
      </c>
      <c r="F57" s="146">
        <v>489.80000000000013</v>
      </c>
      <c r="G57" s="146">
        <v>58.408124704770906</v>
      </c>
      <c r="H57" s="146">
        <v>57.841284837033534</v>
      </c>
      <c r="I57" s="146">
        <f t="shared" si="0"/>
        <v>99.029518803073188</v>
      </c>
      <c r="J57" s="146">
        <v>0</v>
      </c>
      <c r="K57" s="146">
        <v>0</v>
      </c>
      <c r="L57" s="146">
        <v>0</v>
      </c>
      <c r="M57" s="146">
        <v>0</v>
      </c>
      <c r="N57" s="146">
        <v>0</v>
      </c>
      <c r="O57" s="147">
        <v>0</v>
      </c>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row>
    <row r="58" spans="1:240" ht="16.899999999999999" customHeight="1">
      <c r="A58" s="26"/>
      <c r="B58" s="494"/>
      <c r="C58" s="33" t="s">
        <v>34</v>
      </c>
      <c r="D58" s="142">
        <f t="shared" ref="D58:L58" si="9">SUM(D56:D57)</f>
        <v>1915.8000000000002</v>
      </c>
      <c r="E58" s="142">
        <f t="shared" si="9"/>
        <v>1333</v>
      </c>
      <c r="F58" s="142">
        <f t="shared" si="9"/>
        <v>1278.4000000000001</v>
      </c>
      <c r="G58" s="142">
        <f>E58/D58*100</f>
        <v>69.579288025889966</v>
      </c>
      <c r="H58" s="142">
        <f>F58/D58*100</f>
        <v>66.729303685144586</v>
      </c>
      <c r="I58" s="142">
        <f t="shared" si="0"/>
        <v>95.9039759939985</v>
      </c>
      <c r="J58" s="142">
        <f t="shared" si="9"/>
        <v>0</v>
      </c>
      <c r="K58" s="142">
        <f t="shared" si="9"/>
        <v>0</v>
      </c>
      <c r="L58" s="142">
        <f t="shared" si="9"/>
        <v>0</v>
      </c>
      <c r="M58" s="142">
        <v>0</v>
      </c>
      <c r="N58" s="142">
        <v>0</v>
      </c>
      <c r="O58" s="143">
        <v>0</v>
      </c>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row>
    <row r="59" spans="1:240" ht="16.899999999999999" customHeight="1">
      <c r="A59" s="26"/>
      <c r="B59" s="492" t="s">
        <v>92</v>
      </c>
      <c r="C59" s="118" t="s">
        <v>93</v>
      </c>
      <c r="D59" s="144">
        <v>573.9</v>
      </c>
      <c r="E59" s="144">
        <v>232.3</v>
      </c>
      <c r="F59" s="144">
        <v>232.3</v>
      </c>
      <c r="G59" s="144">
        <v>40.477435093221821</v>
      </c>
      <c r="H59" s="144">
        <v>40.477435093221821</v>
      </c>
      <c r="I59" s="144">
        <f t="shared" si="0"/>
        <v>100</v>
      </c>
      <c r="J59" s="144">
        <v>0</v>
      </c>
      <c r="K59" s="144">
        <v>0</v>
      </c>
      <c r="L59" s="144">
        <v>0</v>
      </c>
      <c r="M59" s="144">
        <v>0</v>
      </c>
      <c r="N59" s="144">
        <v>0</v>
      </c>
      <c r="O59" s="145">
        <v>0</v>
      </c>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row>
    <row r="60" spans="1:240" ht="16.899999999999999" customHeight="1">
      <c r="A60" s="26"/>
      <c r="B60" s="493"/>
      <c r="C60" s="118" t="s">
        <v>94</v>
      </c>
      <c r="D60" s="144">
        <v>366.4</v>
      </c>
      <c r="E60" s="144">
        <v>123</v>
      </c>
      <c r="F60" s="144">
        <v>123</v>
      </c>
      <c r="G60" s="144">
        <v>33.569868995633186</v>
      </c>
      <c r="H60" s="144">
        <v>33.569868995633186</v>
      </c>
      <c r="I60" s="144">
        <f t="shared" si="0"/>
        <v>100</v>
      </c>
      <c r="J60" s="144">
        <v>0</v>
      </c>
      <c r="K60" s="144">
        <v>0</v>
      </c>
      <c r="L60" s="144">
        <v>0</v>
      </c>
      <c r="M60" s="144">
        <v>0</v>
      </c>
      <c r="N60" s="144">
        <v>0</v>
      </c>
      <c r="O60" s="145">
        <v>0</v>
      </c>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row>
    <row r="61" spans="1:240" ht="16.899999999999999" customHeight="1">
      <c r="A61" s="26"/>
      <c r="B61" s="493"/>
      <c r="C61" s="118" t="s">
        <v>95</v>
      </c>
      <c r="D61" s="144">
        <v>470.4</v>
      </c>
      <c r="E61" s="144">
        <v>205</v>
      </c>
      <c r="F61" s="144">
        <v>205</v>
      </c>
      <c r="G61" s="144">
        <v>43.579931972789119</v>
      </c>
      <c r="H61" s="144">
        <v>43.579931972789119</v>
      </c>
      <c r="I61" s="144">
        <f t="shared" si="0"/>
        <v>100</v>
      </c>
      <c r="J61" s="144">
        <v>0</v>
      </c>
      <c r="K61" s="144">
        <v>0</v>
      </c>
      <c r="L61" s="144">
        <v>0</v>
      </c>
      <c r="M61" s="144">
        <v>0</v>
      </c>
      <c r="N61" s="144">
        <v>0</v>
      </c>
      <c r="O61" s="145">
        <v>0</v>
      </c>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row>
    <row r="62" spans="1:240" ht="16.899999999999999" customHeight="1">
      <c r="A62" s="26"/>
      <c r="B62" s="494"/>
      <c r="C62" s="33" t="s">
        <v>34</v>
      </c>
      <c r="D62" s="142">
        <f t="shared" ref="D62:L62" si="10">SUM(D59:D61)</f>
        <v>1410.6999999999998</v>
      </c>
      <c r="E62" s="142">
        <f t="shared" si="10"/>
        <v>560.29999999999995</v>
      </c>
      <c r="F62" s="142">
        <f t="shared" si="10"/>
        <v>560.29999999999995</v>
      </c>
      <c r="G62" s="142">
        <f>E62/D62*100</f>
        <v>39.717870560714545</v>
      </c>
      <c r="H62" s="142">
        <f>F62/D62*100</f>
        <v>39.717870560714545</v>
      </c>
      <c r="I62" s="142">
        <f t="shared" si="0"/>
        <v>100</v>
      </c>
      <c r="J62" s="142">
        <f t="shared" si="10"/>
        <v>0</v>
      </c>
      <c r="K62" s="142">
        <f t="shared" si="10"/>
        <v>0</v>
      </c>
      <c r="L62" s="142">
        <f t="shared" si="10"/>
        <v>0</v>
      </c>
      <c r="M62" s="142">
        <v>0</v>
      </c>
      <c r="N62" s="142">
        <v>0</v>
      </c>
      <c r="O62" s="143">
        <v>0</v>
      </c>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row>
    <row r="63" spans="1:240" ht="16.899999999999999" customHeight="1">
      <c r="A63" s="26"/>
      <c r="B63" s="77" t="s">
        <v>96</v>
      </c>
      <c r="C63" s="58" t="s">
        <v>97</v>
      </c>
      <c r="D63" s="142">
        <v>553.4</v>
      </c>
      <c r="E63" s="142">
        <v>207.3</v>
      </c>
      <c r="F63" s="142">
        <v>207.3</v>
      </c>
      <c r="G63" s="142">
        <v>37.459342247921938</v>
      </c>
      <c r="H63" s="142">
        <v>37.459342247921938</v>
      </c>
      <c r="I63" s="142">
        <f t="shared" si="0"/>
        <v>100</v>
      </c>
      <c r="J63" s="142">
        <v>0</v>
      </c>
      <c r="K63" s="142">
        <v>0</v>
      </c>
      <c r="L63" s="142">
        <v>0</v>
      </c>
      <c r="M63" s="142">
        <v>0</v>
      </c>
      <c r="N63" s="142">
        <v>0</v>
      </c>
      <c r="O63" s="143">
        <v>0</v>
      </c>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row>
    <row r="64" spans="1:240" ht="16.5" customHeight="1">
      <c r="A64" s="26"/>
      <c r="B64" s="499" t="s">
        <v>98</v>
      </c>
      <c r="C64" s="118" t="s">
        <v>99</v>
      </c>
      <c r="D64" s="144">
        <v>363.4</v>
      </c>
      <c r="E64" s="144">
        <v>89.3</v>
      </c>
      <c r="F64" s="144">
        <v>89.3</v>
      </c>
      <c r="G64" s="144">
        <v>24.57347275729224</v>
      </c>
      <c r="H64" s="144">
        <v>24.57347275729224</v>
      </c>
      <c r="I64" s="144">
        <f t="shared" si="0"/>
        <v>100</v>
      </c>
      <c r="J64" s="144">
        <v>0</v>
      </c>
      <c r="K64" s="144">
        <v>0</v>
      </c>
      <c r="L64" s="144">
        <v>0</v>
      </c>
      <c r="M64" s="144">
        <v>0</v>
      </c>
      <c r="N64" s="144">
        <v>0</v>
      </c>
      <c r="O64" s="145">
        <v>0</v>
      </c>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row>
    <row r="65" spans="1:240" ht="16.899999999999999" customHeight="1">
      <c r="A65" s="26"/>
      <c r="B65" s="500"/>
      <c r="C65" s="118" t="s">
        <v>100</v>
      </c>
      <c r="D65" s="144">
        <v>170.2</v>
      </c>
      <c r="E65" s="144">
        <v>68.900000000000006</v>
      </c>
      <c r="F65" s="144">
        <v>68.900000000000006</v>
      </c>
      <c r="G65" s="144">
        <v>40.48178613396005</v>
      </c>
      <c r="H65" s="144">
        <v>40.48178613396005</v>
      </c>
      <c r="I65" s="144">
        <f t="shared" si="0"/>
        <v>100</v>
      </c>
      <c r="J65" s="144">
        <v>0</v>
      </c>
      <c r="K65" s="144">
        <v>0</v>
      </c>
      <c r="L65" s="144">
        <v>0</v>
      </c>
      <c r="M65" s="144">
        <v>0</v>
      </c>
      <c r="N65" s="144">
        <v>0</v>
      </c>
      <c r="O65" s="145">
        <v>0</v>
      </c>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row>
    <row r="66" spans="1:240" ht="16.899999999999999" customHeight="1">
      <c r="A66" s="26"/>
      <c r="B66" s="500"/>
      <c r="C66" s="118" t="s">
        <v>101</v>
      </c>
      <c r="D66" s="144">
        <v>193.9</v>
      </c>
      <c r="E66" s="144">
        <v>154.30000000000001</v>
      </c>
      <c r="F66" s="144">
        <v>154.30000000000001</v>
      </c>
      <c r="G66" s="144">
        <v>79.577101598762255</v>
      </c>
      <c r="H66" s="144">
        <v>79.577101598762255</v>
      </c>
      <c r="I66" s="144">
        <f t="shared" si="0"/>
        <v>100</v>
      </c>
      <c r="J66" s="144">
        <v>0</v>
      </c>
      <c r="K66" s="144">
        <v>0</v>
      </c>
      <c r="L66" s="144">
        <v>0</v>
      </c>
      <c r="M66" s="144">
        <v>0</v>
      </c>
      <c r="N66" s="144">
        <v>0</v>
      </c>
      <c r="O66" s="145">
        <v>0</v>
      </c>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row>
    <row r="67" spans="1:240" ht="16.899999999999999" customHeight="1">
      <c r="A67" s="26"/>
      <c r="B67" s="501"/>
      <c r="C67" s="33" t="s">
        <v>34</v>
      </c>
      <c r="D67" s="142">
        <f t="shared" ref="D67:L67" si="11">SUM(D64:D66)</f>
        <v>727.49999999999989</v>
      </c>
      <c r="E67" s="142">
        <f t="shared" si="11"/>
        <v>312.5</v>
      </c>
      <c r="F67" s="142">
        <f t="shared" si="11"/>
        <v>312.5</v>
      </c>
      <c r="G67" s="142">
        <f>E67/D67*100</f>
        <v>42.95532646048111</v>
      </c>
      <c r="H67" s="142">
        <f>F67/D67*100</f>
        <v>42.95532646048111</v>
      </c>
      <c r="I67" s="142">
        <f t="shared" si="0"/>
        <v>100</v>
      </c>
      <c r="J67" s="142">
        <f t="shared" si="11"/>
        <v>0</v>
      </c>
      <c r="K67" s="142">
        <f t="shared" si="11"/>
        <v>0</v>
      </c>
      <c r="L67" s="142">
        <f t="shared" si="11"/>
        <v>0</v>
      </c>
      <c r="M67" s="142">
        <v>0</v>
      </c>
      <c r="N67" s="142">
        <v>0</v>
      </c>
      <c r="O67" s="143">
        <v>0</v>
      </c>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row>
    <row r="68" spans="1:240" ht="16.899999999999999" customHeight="1">
      <c r="A68" s="59"/>
      <c r="B68" s="120" t="s">
        <v>102</v>
      </c>
      <c r="C68" s="50" t="s">
        <v>103</v>
      </c>
      <c r="D68" s="142">
        <v>0</v>
      </c>
      <c r="E68" s="142">
        <v>0</v>
      </c>
      <c r="F68" s="142">
        <v>0</v>
      </c>
      <c r="G68" s="142">
        <v>0</v>
      </c>
      <c r="H68" s="142">
        <v>0</v>
      </c>
      <c r="I68" s="142">
        <v>0</v>
      </c>
      <c r="J68" s="142">
        <v>0</v>
      </c>
      <c r="K68" s="142">
        <v>0</v>
      </c>
      <c r="L68" s="142">
        <v>0</v>
      </c>
      <c r="M68" s="142">
        <v>0</v>
      </c>
      <c r="N68" s="142">
        <v>0</v>
      </c>
      <c r="O68" s="143">
        <v>0</v>
      </c>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row>
    <row r="69" spans="1:240" ht="16.899999999999999" customHeight="1" thickBot="1">
      <c r="A69" s="26"/>
      <c r="B69" s="457" t="s">
        <v>153</v>
      </c>
      <c r="C69" s="458"/>
      <c r="D69" s="148">
        <f t="shared" ref="D69:L69" si="12">SUM(D33:D37,D42:D45,D48:D52,D55,D58,D62:D63,D67:D68)</f>
        <v>27544.600000000002</v>
      </c>
      <c r="E69" s="148">
        <f t="shared" si="12"/>
        <v>12639.22</v>
      </c>
      <c r="F69" s="148">
        <f t="shared" si="12"/>
        <v>12392.919999999998</v>
      </c>
      <c r="G69" s="148">
        <f>E69/D69*100</f>
        <v>45.886380633590605</v>
      </c>
      <c r="H69" s="148">
        <f>F69/D69*100</f>
        <v>44.99219447732041</v>
      </c>
      <c r="I69" s="148">
        <f t="shared" si="0"/>
        <v>98.051303798810366</v>
      </c>
      <c r="J69" s="148">
        <f t="shared" si="12"/>
        <v>0</v>
      </c>
      <c r="K69" s="148">
        <f t="shared" si="12"/>
        <v>0</v>
      </c>
      <c r="L69" s="148">
        <f t="shared" si="12"/>
        <v>0</v>
      </c>
      <c r="M69" s="148">
        <v>0</v>
      </c>
      <c r="N69" s="148">
        <v>0</v>
      </c>
      <c r="O69" s="149">
        <v>0</v>
      </c>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row>
    <row r="70" spans="1:240" ht="16.899999999999999" customHeight="1">
      <c r="A70" s="26"/>
      <c r="B70" s="121" t="s">
        <v>105</v>
      </c>
      <c r="C70" s="62" t="s">
        <v>106</v>
      </c>
      <c r="D70" s="152">
        <v>2638</v>
      </c>
      <c r="E70" s="152">
        <v>1179.0999999999999</v>
      </c>
      <c r="F70" s="152">
        <v>1142.0999999999999</v>
      </c>
      <c r="G70" s="152">
        <v>44.696739954510988</v>
      </c>
      <c r="H70" s="152">
        <v>43.294162244124337</v>
      </c>
      <c r="I70" s="152">
        <f t="shared" si="0"/>
        <v>96.862013400050884</v>
      </c>
      <c r="J70" s="152">
        <v>0</v>
      </c>
      <c r="K70" s="152">
        <v>0</v>
      </c>
      <c r="L70" s="152">
        <v>0</v>
      </c>
      <c r="M70" s="152">
        <v>0</v>
      </c>
      <c r="N70" s="152">
        <v>0</v>
      </c>
      <c r="O70" s="153">
        <v>0</v>
      </c>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row>
    <row r="71" spans="1:240" ht="16.899999999999999" customHeight="1">
      <c r="A71" s="26"/>
      <c r="B71" s="122"/>
      <c r="C71" s="123" t="s">
        <v>154</v>
      </c>
      <c r="D71" s="146">
        <v>1155.5999999999999</v>
      </c>
      <c r="E71" s="146">
        <v>419.3</v>
      </c>
      <c r="F71" s="146">
        <v>382.9</v>
      </c>
      <c r="G71" s="146">
        <v>36.284181377639321</v>
      </c>
      <c r="H71" s="146">
        <v>33.134302526825891</v>
      </c>
      <c r="I71" s="146">
        <f t="shared" si="0"/>
        <v>91.318864774624359</v>
      </c>
      <c r="J71" s="146">
        <v>358.6</v>
      </c>
      <c r="K71" s="146">
        <v>39.1</v>
      </c>
      <c r="L71" s="146">
        <v>39.1</v>
      </c>
      <c r="M71" s="146">
        <v>10.903513664249861</v>
      </c>
      <c r="N71" s="146">
        <v>10.903513664249861</v>
      </c>
      <c r="O71" s="147">
        <f t="shared" ref="O71:O95" si="13">L71/K71*100</f>
        <v>100</v>
      </c>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row>
    <row r="72" spans="1:240" s="71" customFormat="1" ht="16.899999999999999" customHeight="1">
      <c r="A72" s="67"/>
      <c r="B72" s="124" t="s">
        <v>108</v>
      </c>
      <c r="C72" s="56" t="s">
        <v>155</v>
      </c>
      <c r="D72" s="142">
        <v>1155.5999999999999</v>
      </c>
      <c r="E72" s="142">
        <v>419.3</v>
      </c>
      <c r="F72" s="142">
        <v>382.9</v>
      </c>
      <c r="G72" s="142">
        <v>36.284181377639321</v>
      </c>
      <c r="H72" s="142">
        <v>33.134302526825891</v>
      </c>
      <c r="I72" s="142">
        <f t="shared" ref="I72:I95" si="14">F72/E72*100</f>
        <v>91.318864774624359</v>
      </c>
      <c r="J72" s="142">
        <v>0</v>
      </c>
      <c r="K72" s="142">
        <v>0</v>
      </c>
      <c r="L72" s="142">
        <v>0</v>
      </c>
      <c r="M72" s="142">
        <v>0</v>
      </c>
      <c r="N72" s="142">
        <v>0</v>
      </c>
      <c r="O72" s="143">
        <v>0</v>
      </c>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c r="GK72" s="70"/>
      <c r="GL72" s="70"/>
      <c r="GM72" s="70"/>
      <c r="GN72" s="70"/>
      <c r="GO72" s="70"/>
      <c r="GP72" s="70"/>
      <c r="GQ72" s="70"/>
      <c r="GR72" s="70"/>
      <c r="GS72" s="70"/>
      <c r="GT72" s="70"/>
      <c r="GU72" s="70"/>
      <c r="GV72" s="70"/>
      <c r="GW72" s="70"/>
      <c r="GX72" s="70"/>
      <c r="GY72" s="70"/>
      <c r="GZ72" s="70"/>
      <c r="HA72" s="70"/>
      <c r="HB72" s="70"/>
      <c r="HC72" s="70"/>
      <c r="HD72" s="70"/>
      <c r="HE72" s="70"/>
      <c r="HF72" s="70"/>
      <c r="HG72" s="70"/>
      <c r="HH72" s="70"/>
      <c r="HI72" s="70"/>
      <c r="HJ72" s="70"/>
      <c r="HK72" s="70"/>
      <c r="HL72" s="70"/>
      <c r="HM72" s="70"/>
      <c r="HN72" s="70"/>
      <c r="HO72" s="70"/>
      <c r="HP72" s="70"/>
      <c r="HQ72" s="70"/>
      <c r="HR72" s="70"/>
      <c r="HS72" s="70"/>
      <c r="HT72" s="70"/>
      <c r="HU72" s="70"/>
      <c r="HV72" s="70"/>
      <c r="HW72" s="70"/>
      <c r="HX72" s="70"/>
      <c r="HY72" s="70"/>
      <c r="HZ72" s="70"/>
      <c r="IA72" s="70"/>
      <c r="IB72" s="70"/>
      <c r="IC72" s="70"/>
      <c r="ID72" s="70"/>
      <c r="IE72" s="70"/>
      <c r="IF72" s="70"/>
    </row>
    <row r="73" spans="1:240" ht="16.899999999999999" customHeight="1">
      <c r="A73" s="26"/>
      <c r="B73" s="122"/>
      <c r="C73" s="123" t="s">
        <v>156</v>
      </c>
      <c r="D73" s="146">
        <v>1749.1</v>
      </c>
      <c r="E73" s="146">
        <v>858</v>
      </c>
      <c r="F73" s="146">
        <v>858</v>
      </c>
      <c r="G73" s="146">
        <v>49.053799096678297</v>
      </c>
      <c r="H73" s="146">
        <v>49.053799096678297</v>
      </c>
      <c r="I73" s="146">
        <f t="shared" si="14"/>
        <v>100</v>
      </c>
      <c r="J73" s="146">
        <v>182.7</v>
      </c>
      <c r="K73" s="146">
        <v>43.6</v>
      </c>
      <c r="L73" s="146">
        <v>43.6</v>
      </c>
      <c r="M73" s="146">
        <v>23.864258347016971</v>
      </c>
      <c r="N73" s="146">
        <v>23.864258347016971</v>
      </c>
      <c r="O73" s="147">
        <f t="shared" si="13"/>
        <v>100</v>
      </c>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row>
    <row r="74" spans="1:240" ht="16.899999999999999" customHeight="1">
      <c r="A74" s="26"/>
      <c r="B74" s="117" t="s">
        <v>111</v>
      </c>
      <c r="C74" s="56" t="s">
        <v>157</v>
      </c>
      <c r="D74" s="142">
        <v>1749.1</v>
      </c>
      <c r="E74" s="142">
        <v>858</v>
      </c>
      <c r="F74" s="142">
        <v>858</v>
      </c>
      <c r="G74" s="142">
        <v>49.053799096678297</v>
      </c>
      <c r="H74" s="142">
        <v>49.053799096678297</v>
      </c>
      <c r="I74" s="142">
        <f t="shared" si="14"/>
        <v>100</v>
      </c>
      <c r="J74" s="142">
        <v>0</v>
      </c>
      <c r="K74" s="142">
        <v>0</v>
      </c>
      <c r="L74" s="142">
        <v>0</v>
      </c>
      <c r="M74" s="142">
        <v>0</v>
      </c>
      <c r="N74" s="142">
        <v>0</v>
      </c>
      <c r="O74" s="143">
        <v>0</v>
      </c>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row>
    <row r="75" spans="1:240" ht="16.899999999999999" customHeight="1">
      <c r="A75" s="26"/>
      <c r="B75" s="492" t="s">
        <v>113</v>
      </c>
      <c r="C75" s="127" t="s">
        <v>158</v>
      </c>
      <c r="D75" s="144">
        <v>0</v>
      </c>
      <c r="E75" s="144">
        <v>0</v>
      </c>
      <c r="F75" s="144">
        <v>0</v>
      </c>
      <c r="G75" s="144">
        <v>0</v>
      </c>
      <c r="H75" s="144">
        <v>0</v>
      </c>
      <c r="I75" s="144">
        <v>0</v>
      </c>
      <c r="J75" s="144">
        <v>358.6</v>
      </c>
      <c r="K75" s="144">
        <v>39.1</v>
      </c>
      <c r="L75" s="144">
        <v>39.1</v>
      </c>
      <c r="M75" s="144">
        <v>10.903513664249861</v>
      </c>
      <c r="N75" s="144">
        <v>10.903513664249861</v>
      </c>
      <c r="O75" s="145">
        <f t="shared" si="13"/>
        <v>100</v>
      </c>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row>
    <row r="76" spans="1:240" ht="16.899999999999999" customHeight="1">
      <c r="A76" s="26"/>
      <c r="B76" s="493"/>
      <c r="C76" s="128" t="s">
        <v>115</v>
      </c>
      <c r="D76" s="144">
        <v>0</v>
      </c>
      <c r="E76" s="144">
        <v>0</v>
      </c>
      <c r="F76" s="144">
        <v>0</v>
      </c>
      <c r="G76" s="144">
        <v>0</v>
      </c>
      <c r="H76" s="144">
        <v>0</v>
      </c>
      <c r="I76" s="144">
        <v>0</v>
      </c>
      <c r="J76" s="144">
        <v>0</v>
      </c>
      <c r="K76" s="144">
        <v>394.7</v>
      </c>
      <c r="L76" s="144">
        <v>394.7</v>
      </c>
      <c r="M76" s="144">
        <v>0</v>
      </c>
      <c r="N76" s="144">
        <v>0</v>
      </c>
      <c r="O76" s="145">
        <f t="shared" si="13"/>
        <v>100</v>
      </c>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row>
    <row r="77" spans="1:240" ht="16.899999999999999" customHeight="1">
      <c r="A77" s="26"/>
      <c r="B77" s="493"/>
      <c r="C77" s="129" t="s">
        <v>116</v>
      </c>
      <c r="D77" s="144">
        <v>0</v>
      </c>
      <c r="E77" s="144">
        <v>0</v>
      </c>
      <c r="F77" s="144">
        <v>0</v>
      </c>
      <c r="G77" s="144">
        <v>0</v>
      </c>
      <c r="H77" s="144">
        <v>0</v>
      </c>
      <c r="I77" s="144">
        <v>0</v>
      </c>
      <c r="J77" s="144">
        <v>32.799999999999997</v>
      </c>
      <c r="K77" s="144">
        <v>32.799999999999997</v>
      </c>
      <c r="L77" s="144">
        <v>32.799999999999997</v>
      </c>
      <c r="M77" s="144">
        <v>100</v>
      </c>
      <c r="N77" s="144">
        <v>100</v>
      </c>
      <c r="O77" s="145">
        <f t="shared" si="13"/>
        <v>100</v>
      </c>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row>
    <row r="78" spans="1:240" ht="16.899999999999999" customHeight="1">
      <c r="A78" s="26"/>
      <c r="B78" s="493"/>
      <c r="C78" s="128" t="s">
        <v>117</v>
      </c>
      <c r="D78" s="144">
        <v>0</v>
      </c>
      <c r="E78" s="144">
        <v>0</v>
      </c>
      <c r="F78" s="144">
        <v>0</v>
      </c>
      <c r="G78" s="144">
        <v>0</v>
      </c>
      <c r="H78" s="144">
        <v>0</v>
      </c>
      <c r="I78" s="144">
        <v>0</v>
      </c>
      <c r="J78" s="144">
        <v>373</v>
      </c>
      <c r="K78" s="144">
        <v>110.70000000000003</v>
      </c>
      <c r="L78" s="144">
        <v>110.70000000000003</v>
      </c>
      <c r="M78" s="144">
        <v>29.678284182305635</v>
      </c>
      <c r="N78" s="144">
        <v>29.678284182305635</v>
      </c>
      <c r="O78" s="145">
        <f t="shared" si="13"/>
        <v>100</v>
      </c>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row>
    <row r="79" spans="1:240" ht="16.899999999999999" customHeight="1">
      <c r="A79" s="26"/>
      <c r="B79" s="494"/>
      <c r="C79" s="33" t="s">
        <v>34</v>
      </c>
      <c r="D79" s="142">
        <f t="shared" ref="D79:L79" si="15">SUM(D75:D78)</f>
        <v>0</v>
      </c>
      <c r="E79" s="142">
        <f t="shared" si="15"/>
        <v>0</v>
      </c>
      <c r="F79" s="142">
        <f t="shared" si="15"/>
        <v>0</v>
      </c>
      <c r="G79" s="142">
        <v>0</v>
      </c>
      <c r="H79" s="142">
        <v>0</v>
      </c>
      <c r="I79" s="142">
        <v>0</v>
      </c>
      <c r="J79" s="142">
        <f t="shared" si="15"/>
        <v>764.40000000000009</v>
      </c>
      <c r="K79" s="142">
        <f t="shared" si="15"/>
        <v>577.30000000000007</v>
      </c>
      <c r="L79" s="142">
        <f t="shared" si="15"/>
        <v>577.30000000000007</v>
      </c>
      <c r="M79" s="142">
        <f>K79/J79*100</f>
        <v>75.523286237571952</v>
      </c>
      <c r="N79" s="142">
        <f>L79/J79*100</f>
        <v>75.523286237571952</v>
      </c>
      <c r="O79" s="143">
        <f t="shared" si="13"/>
        <v>100</v>
      </c>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row>
    <row r="80" spans="1:240" ht="16.899999999999999" customHeight="1">
      <c r="A80" s="26"/>
      <c r="B80" s="492" t="s">
        <v>118</v>
      </c>
      <c r="C80" s="127" t="s">
        <v>159</v>
      </c>
      <c r="D80" s="144">
        <v>0</v>
      </c>
      <c r="E80" s="144">
        <v>0</v>
      </c>
      <c r="F80" s="144">
        <v>0</v>
      </c>
      <c r="G80" s="144">
        <v>0</v>
      </c>
      <c r="H80" s="144">
        <v>0</v>
      </c>
      <c r="I80" s="144">
        <v>0</v>
      </c>
      <c r="J80" s="144">
        <v>182.7</v>
      </c>
      <c r="K80" s="144">
        <v>43.6</v>
      </c>
      <c r="L80" s="144">
        <v>43.6</v>
      </c>
      <c r="M80" s="144">
        <v>23.864258347016971</v>
      </c>
      <c r="N80" s="144">
        <v>23.864258347016971</v>
      </c>
      <c r="O80" s="145">
        <f t="shared" si="13"/>
        <v>100</v>
      </c>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row>
    <row r="81" spans="1:240" ht="16.899999999999999" customHeight="1">
      <c r="A81" s="26"/>
      <c r="B81" s="493"/>
      <c r="C81" s="118" t="s">
        <v>120</v>
      </c>
      <c r="D81" s="144">
        <v>0</v>
      </c>
      <c r="E81" s="144">
        <v>0</v>
      </c>
      <c r="F81" s="144">
        <v>0</v>
      </c>
      <c r="G81" s="144">
        <v>0</v>
      </c>
      <c r="H81" s="144">
        <v>0</v>
      </c>
      <c r="I81" s="144">
        <v>0</v>
      </c>
      <c r="J81" s="144">
        <v>540.4</v>
      </c>
      <c r="K81" s="144">
        <v>131.69999999999999</v>
      </c>
      <c r="L81" s="144">
        <v>131.69999999999999</v>
      </c>
      <c r="M81" s="144">
        <v>24.370836417468542</v>
      </c>
      <c r="N81" s="144">
        <v>24.370836417468542</v>
      </c>
      <c r="O81" s="145">
        <f t="shared" si="13"/>
        <v>100</v>
      </c>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row>
    <row r="82" spans="1:240" ht="16.899999999999999" customHeight="1">
      <c r="A82" s="26"/>
      <c r="B82" s="494"/>
      <c r="C82" s="50" t="s">
        <v>34</v>
      </c>
      <c r="D82" s="142">
        <f t="shared" ref="D82:L82" si="16">SUM(D80:D81)</f>
        <v>0</v>
      </c>
      <c r="E82" s="142">
        <f t="shared" si="16"/>
        <v>0</v>
      </c>
      <c r="F82" s="142">
        <f t="shared" si="16"/>
        <v>0</v>
      </c>
      <c r="G82" s="142">
        <v>0</v>
      </c>
      <c r="H82" s="142">
        <v>0</v>
      </c>
      <c r="I82" s="142">
        <v>0</v>
      </c>
      <c r="J82" s="142">
        <f t="shared" si="16"/>
        <v>723.09999999999991</v>
      </c>
      <c r="K82" s="142">
        <f t="shared" si="16"/>
        <v>175.29999999999998</v>
      </c>
      <c r="L82" s="142">
        <f t="shared" si="16"/>
        <v>175.29999999999998</v>
      </c>
      <c r="M82" s="142">
        <f>K82/J82*100</f>
        <v>24.242843313511273</v>
      </c>
      <c r="N82" s="142">
        <f>L82/J82*100</f>
        <v>24.242843313511273</v>
      </c>
      <c r="O82" s="143">
        <f t="shared" si="13"/>
        <v>100</v>
      </c>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row>
    <row r="83" spans="1:240" ht="16.899999999999999" customHeight="1" thickBot="1">
      <c r="A83" s="26"/>
      <c r="B83" s="457" t="s">
        <v>121</v>
      </c>
      <c r="C83" s="458"/>
      <c r="D83" s="148">
        <f t="shared" ref="D83:L83" si="17">SUM(D70,D72,D74,D79,D82)</f>
        <v>5542.7</v>
      </c>
      <c r="E83" s="148">
        <f t="shared" si="17"/>
        <v>2456.3999999999996</v>
      </c>
      <c r="F83" s="148">
        <f t="shared" si="17"/>
        <v>2383</v>
      </c>
      <c r="G83" s="148">
        <f>E83/D83*100</f>
        <v>44.317751276453713</v>
      </c>
      <c r="H83" s="148">
        <f>F83/D83*100</f>
        <v>42.993486928753136</v>
      </c>
      <c r="I83" s="148">
        <f t="shared" si="14"/>
        <v>97.011887314769595</v>
      </c>
      <c r="J83" s="148">
        <f t="shared" si="17"/>
        <v>1487.5</v>
      </c>
      <c r="K83" s="148">
        <f t="shared" si="17"/>
        <v>752.6</v>
      </c>
      <c r="L83" s="148">
        <f t="shared" si="17"/>
        <v>752.6</v>
      </c>
      <c r="M83" s="148">
        <f>K83/J83*100</f>
        <v>50.594957983193275</v>
      </c>
      <c r="N83" s="148">
        <f>L83/J83*100</f>
        <v>50.594957983193275</v>
      </c>
      <c r="O83" s="149">
        <f t="shared" si="13"/>
        <v>100</v>
      </c>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row>
    <row r="84" spans="1:240" ht="16.899999999999999" customHeight="1">
      <c r="A84" s="26"/>
      <c r="B84" s="495" t="s">
        <v>122</v>
      </c>
      <c r="C84" s="118" t="s">
        <v>123</v>
      </c>
      <c r="D84" s="146">
        <v>0</v>
      </c>
      <c r="E84" s="146">
        <v>0</v>
      </c>
      <c r="F84" s="146">
        <v>0</v>
      </c>
      <c r="G84" s="146">
        <v>0</v>
      </c>
      <c r="H84" s="146">
        <v>0</v>
      </c>
      <c r="I84" s="146">
        <v>0</v>
      </c>
      <c r="J84" s="146">
        <v>826</v>
      </c>
      <c r="K84" s="146">
        <v>18.291873000000002</v>
      </c>
      <c r="L84" s="146">
        <v>18.291873000000002</v>
      </c>
      <c r="M84" s="146">
        <v>2.2145124697336565</v>
      </c>
      <c r="N84" s="146">
        <v>2.2145124697336565</v>
      </c>
      <c r="O84" s="147">
        <f t="shared" si="13"/>
        <v>100</v>
      </c>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row>
    <row r="85" spans="1:240" ht="16.5" customHeight="1">
      <c r="A85" s="26"/>
      <c r="B85" s="493"/>
      <c r="C85" s="118" t="s">
        <v>124</v>
      </c>
      <c r="D85" s="144">
        <v>0</v>
      </c>
      <c r="E85" s="144">
        <v>0</v>
      </c>
      <c r="F85" s="144">
        <v>0</v>
      </c>
      <c r="G85" s="144">
        <v>0</v>
      </c>
      <c r="H85" s="144">
        <v>0</v>
      </c>
      <c r="I85" s="144">
        <v>0</v>
      </c>
      <c r="J85" s="144">
        <v>0</v>
      </c>
      <c r="K85" s="144">
        <v>0</v>
      </c>
      <c r="L85" s="144">
        <v>0</v>
      </c>
      <c r="M85" s="144">
        <v>0</v>
      </c>
      <c r="N85" s="144">
        <v>0</v>
      </c>
      <c r="O85" s="145">
        <v>0</v>
      </c>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row>
    <row r="86" spans="1:240" ht="16.5" customHeight="1">
      <c r="A86" s="26"/>
      <c r="B86" s="493"/>
      <c r="C86" s="128" t="s">
        <v>125</v>
      </c>
      <c r="D86" s="144">
        <v>0</v>
      </c>
      <c r="E86" s="144">
        <v>0</v>
      </c>
      <c r="F86" s="144">
        <v>0</v>
      </c>
      <c r="G86" s="144">
        <v>0</v>
      </c>
      <c r="H86" s="144">
        <v>0</v>
      </c>
      <c r="I86" s="144">
        <v>0</v>
      </c>
      <c r="J86" s="144">
        <v>197.2</v>
      </c>
      <c r="K86" s="144">
        <v>2.6</v>
      </c>
      <c r="L86" s="144">
        <v>2.6</v>
      </c>
      <c r="M86" s="144">
        <v>1.3184584178498988</v>
      </c>
      <c r="N86" s="144">
        <v>1.3184584178498988</v>
      </c>
      <c r="O86" s="145">
        <f t="shared" si="13"/>
        <v>100</v>
      </c>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row>
    <row r="87" spans="1:240" ht="16.899999999999999" customHeight="1">
      <c r="A87" s="26"/>
      <c r="B87" s="494"/>
      <c r="C87" s="33" t="s">
        <v>34</v>
      </c>
      <c r="D87" s="142">
        <f t="shared" ref="D87:L87" si="18">SUM(D84:D86)</f>
        <v>0</v>
      </c>
      <c r="E87" s="142">
        <f t="shared" si="18"/>
        <v>0</v>
      </c>
      <c r="F87" s="142">
        <f t="shared" si="18"/>
        <v>0</v>
      </c>
      <c r="G87" s="142">
        <v>0</v>
      </c>
      <c r="H87" s="142">
        <v>0</v>
      </c>
      <c r="I87" s="142">
        <v>0</v>
      </c>
      <c r="J87" s="142">
        <f t="shared" si="18"/>
        <v>1023.2</v>
      </c>
      <c r="K87" s="142">
        <f t="shared" si="18"/>
        <v>20.891873000000004</v>
      </c>
      <c r="L87" s="142">
        <f t="shared" si="18"/>
        <v>20.891873000000004</v>
      </c>
      <c r="M87" s="142">
        <f>K87/J87*100</f>
        <v>2.0418171422986711</v>
      </c>
      <c r="N87" s="142">
        <f>L87/J87*100</f>
        <v>2.0418171422986711</v>
      </c>
      <c r="O87" s="143">
        <f t="shared" si="13"/>
        <v>100</v>
      </c>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row>
    <row r="88" spans="1:240" ht="16.899999999999999" customHeight="1">
      <c r="A88" s="26"/>
      <c r="B88" s="130" t="s">
        <v>126</v>
      </c>
      <c r="C88" s="76" t="s">
        <v>127</v>
      </c>
      <c r="D88" s="142">
        <v>0</v>
      </c>
      <c r="E88" s="142">
        <v>0</v>
      </c>
      <c r="F88" s="142">
        <v>0</v>
      </c>
      <c r="G88" s="142">
        <v>0</v>
      </c>
      <c r="H88" s="142">
        <v>0</v>
      </c>
      <c r="I88" s="142">
        <v>0</v>
      </c>
      <c r="J88" s="142">
        <v>0</v>
      </c>
      <c r="K88" s="142">
        <v>0</v>
      </c>
      <c r="L88" s="142">
        <v>0</v>
      </c>
      <c r="M88" s="142">
        <v>0</v>
      </c>
      <c r="N88" s="142">
        <v>0</v>
      </c>
      <c r="O88" s="143">
        <v>0</v>
      </c>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row>
    <row r="89" spans="1:240" ht="16.899999999999999" customHeight="1" thickBot="1">
      <c r="A89" s="26"/>
      <c r="B89" s="457" t="s">
        <v>128</v>
      </c>
      <c r="C89" s="458"/>
      <c r="D89" s="148">
        <f t="shared" ref="D89:L89" si="19">SUM(D87:D88)</f>
        <v>0</v>
      </c>
      <c r="E89" s="148">
        <f t="shared" si="19"/>
        <v>0</v>
      </c>
      <c r="F89" s="148">
        <f t="shared" si="19"/>
        <v>0</v>
      </c>
      <c r="G89" s="148">
        <v>0</v>
      </c>
      <c r="H89" s="148">
        <v>0</v>
      </c>
      <c r="I89" s="148">
        <v>0</v>
      </c>
      <c r="J89" s="148">
        <f t="shared" si="19"/>
        <v>1023.2</v>
      </c>
      <c r="K89" s="148">
        <f t="shared" si="19"/>
        <v>20.891873000000004</v>
      </c>
      <c r="L89" s="148">
        <f t="shared" si="19"/>
        <v>20.891873000000004</v>
      </c>
      <c r="M89" s="148">
        <f>K89/J89*100</f>
        <v>2.0418171422986711</v>
      </c>
      <c r="N89" s="148">
        <f>L89/J89*100</f>
        <v>2.0418171422986711</v>
      </c>
      <c r="O89" s="149">
        <f t="shared" si="13"/>
        <v>100</v>
      </c>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row>
    <row r="90" spans="1:240" ht="16.899999999999999" customHeight="1">
      <c r="A90" s="26"/>
      <c r="B90" s="77"/>
      <c r="C90" s="118" t="s">
        <v>129</v>
      </c>
      <c r="D90" s="146">
        <v>0</v>
      </c>
      <c r="E90" s="146">
        <v>0</v>
      </c>
      <c r="F90" s="146">
        <v>0</v>
      </c>
      <c r="G90" s="146">
        <v>0</v>
      </c>
      <c r="H90" s="146">
        <v>0</v>
      </c>
      <c r="I90" s="146">
        <v>0</v>
      </c>
      <c r="J90" s="146">
        <v>0</v>
      </c>
      <c r="K90" s="146">
        <v>0</v>
      </c>
      <c r="L90" s="146">
        <v>0</v>
      </c>
      <c r="M90" s="146">
        <v>0</v>
      </c>
      <c r="N90" s="146">
        <v>0</v>
      </c>
      <c r="O90" s="147">
        <v>0</v>
      </c>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row>
    <row r="91" spans="1:240" ht="16.899999999999999" customHeight="1" thickBot="1">
      <c r="A91" s="26"/>
      <c r="B91" s="77"/>
      <c r="C91" s="118" t="s">
        <v>130</v>
      </c>
      <c r="D91" s="154">
        <v>0</v>
      </c>
      <c r="E91" s="154">
        <v>0</v>
      </c>
      <c r="F91" s="154">
        <v>0</v>
      </c>
      <c r="G91" s="154">
        <v>0</v>
      </c>
      <c r="H91" s="154">
        <v>0</v>
      </c>
      <c r="I91" s="154">
        <v>0</v>
      </c>
      <c r="J91" s="154">
        <v>0</v>
      </c>
      <c r="K91" s="154">
        <v>0</v>
      </c>
      <c r="L91" s="154">
        <v>0</v>
      </c>
      <c r="M91" s="154">
        <v>0</v>
      </c>
      <c r="N91" s="154">
        <v>0</v>
      </c>
      <c r="O91" s="155">
        <v>0</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row>
    <row r="92" spans="1:240" s="157" customFormat="1" ht="16.899999999999999" customHeight="1" thickTop="1">
      <c r="A92" s="26"/>
      <c r="B92" s="449" t="s">
        <v>131</v>
      </c>
      <c r="C92" s="450"/>
      <c r="D92" s="146">
        <f t="shared" ref="D92:L92" si="20">SUM(D7:D8,D9:D10,D14,D18:D24,D28,D33:D36,D42:D45,D48:D52,D55,D58,D62:D63,D67,D70,D72,D74)</f>
        <v>72155.300000000017</v>
      </c>
      <c r="E92" s="146">
        <f t="shared" si="20"/>
        <v>31245.439408999995</v>
      </c>
      <c r="F92" s="146">
        <f t="shared" si="20"/>
        <v>30385.739408999994</v>
      </c>
      <c r="G92" s="146">
        <f>E92/D92*100</f>
        <v>43.303041369102466</v>
      </c>
      <c r="H92" s="146">
        <f>F92/D92*100</f>
        <v>42.111583499756755</v>
      </c>
      <c r="I92" s="146">
        <f t="shared" si="14"/>
        <v>97.248558457614877</v>
      </c>
      <c r="J92" s="146">
        <f t="shared" si="20"/>
        <v>0</v>
      </c>
      <c r="K92" s="146">
        <f t="shared" si="20"/>
        <v>0</v>
      </c>
      <c r="L92" s="146">
        <f t="shared" si="20"/>
        <v>0</v>
      </c>
      <c r="M92" s="146">
        <v>0</v>
      </c>
      <c r="N92" s="146">
        <v>0</v>
      </c>
      <c r="O92" s="147">
        <v>0</v>
      </c>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56"/>
      <c r="CG92" s="156"/>
      <c r="CH92" s="156"/>
      <c r="CI92" s="156"/>
      <c r="CJ92" s="156"/>
      <c r="CK92" s="156"/>
      <c r="CL92" s="156"/>
      <c r="CM92" s="156"/>
      <c r="CN92" s="156"/>
      <c r="CO92" s="156"/>
      <c r="CP92" s="156"/>
      <c r="CQ92" s="156"/>
      <c r="CR92" s="156"/>
      <c r="CS92" s="156"/>
      <c r="CT92" s="156"/>
      <c r="CU92" s="156"/>
      <c r="CV92" s="156"/>
      <c r="CW92" s="156"/>
      <c r="CX92" s="156"/>
      <c r="CY92" s="156"/>
      <c r="CZ92" s="156"/>
      <c r="DA92" s="156"/>
      <c r="DB92" s="156"/>
      <c r="DC92" s="156"/>
      <c r="DD92" s="156"/>
      <c r="DE92" s="156"/>
      <c r="DF92" s="156"/>
      <c r="DG92" s="156"/>
      <c r="DH92" s="156"/>
      <c r="DI92" s="156"/>
      <c r="DJ92" s="156"/>
      <c r="DK92" s="156"/>
      <c r="DL92" s="156"/>
      <c r="DM92" s="156"/>
      <c r="DN92" s="156"/>
      <c r="DO92" s="156"/>
      <c r="DP92" s="156"/>
      <c r="DQ92" s="156"/>
      <c r="DR92" s="156"/>
      <c r="DS92" s="156"/>
      <c r="DT92" s="156"/>
      <c r="DU92" s="156"/>
      <c r="DV92" s="156"/>
      <c r="DW92" s="156"/>
      <c r="DX92" s="156"/>
      <c r="DY92" s="156"/>
      <c r="DZ92" s="156"/>
      <c r="EA92" s="156"/>
      <c r="EB92" s="156"/>
      <c r="EC92" s="156"/>
      <c r="ED92" s="156"/>
      <c r="EE92" s="156"/>
      <c r="EF92" s="156"/>
      <c r="EG92" s="156"/>
      <c r="EH92" s="156"/>
      <c r="EI92" s="156"/>
      <c r="EJ92" s="156"/>
      <c r="EK92" s="156"/>
      <c r="EL92" s="156"/>
      <c r="EM92" s="156"/>
      <c r="EN92" s="156"/>
      <c r="EO92" s="156"/>
      <c r="EP92" s="156"/>
      <c r="EQ92" s="156"/>
      <c r="ER92" s="156"/>
      <c r="ES92" s="156"/>
      <c r="ET92" s="156"/>
      <c r="EU92" s="156"/>
      <c r="EV92" s="156"/>
      <c r="EW92" s="156"/>
      <c r="EX92" s="156"/>
      <c r="EY92" s="156"/>
      <c r="EZ92" s="156"/>
      <c r="FA92" s="156"/>
      <c r="FB92" s="156"/>
      <c r="FC92" s="156"/>
      <c r="FD92" s="156"/>
      <c r="FE92" s="156"/>
      <c r="FF92" s="156"/>
      <c r="FG92" s="156"/>
      <c r="FH92" s="156"/>
      <c r="FI92" s="156"/>
      <c r="FJ92" s="156"/>
      <c r="FK92" s="156"/>
      <c r="FL92" s="156"/>
      <c r="FM92" s="156"/>
      <c r="FN92" s="156"/>
      <c r="FO92" s="156"/>
      <c r="FP92" s="156"/>
      <c r="FQ92" s="156"/>
      <c r="FR92" s="156"/>
      <c r="FS92" s="156"/>
      <c r="FT92" s="156"/>
      <c r="FU92" s="156"/>
      <c r="FV92" s="156"/>
      <c r="FW92" s="156"/>
      <c r="FX92" s="156"/>
      <c r="FY92" s="156"/>
      <c r="FZ92" s="156"/>
      <c r="GA92" s="156"/>
      <c r="GB92" s="156"/>
      <c r="GC92" s="156"/>
      <c r="GD92" s="156"/>
      <c r="GE92" s="156"/>
      <c r="GF92" s="156"/>
      <c r="GG92" s="156"/>
      <c r="GH92" s="156"/>
      <c r="GI92" s="156"/>
      <c r="GJ92" s="156"/>
      <c r="GK92" s="156"/>
      <c r="GL92" s="156"/>
      <c r="GM92" s="156"/>
      <c r="GN92" s="156"/>
      <c r="GO92" s="156"/>
      <c r="GP92" s="156"/>
      <c r="GQ92" s="156"/>
      <c r="GR92" s="156"/>
      <c r="GS92" s="156"/>
      <c r="GT92" s="156"/>
      <c r="GU92" s="156"/>
      <c r="GV92" s="156"/>
      <c r="GW92" s="156"/>
      <c r="GX92" s="156"/>
      <c r="GY92" s="156"/>
      <c r="GZ92" s="156"/>
      <c r="HA92" s="156"/>
      <c r="HB92" s="156"/>
      <c r="HC92" s="156"/>
      <c r="HD92" s="156"/>
      <c r="HE92" s="156"/>
      <c r="HF92" s="156"/>
      <c r="HG92" s="156"/>
      <c r="HH92" s="156"/>
      <c r="HI92" s="156"/>
      <c r="HJ92" s="156"/>
      <c r="HK92" s="156"/>
      <c r="HL92" s="156"/>
      <c r="HM92" s="156"/>
      <c r="HN92" s="156"/>
      <c r="HO92" s="156"/>
      <c r="HP92" s="156"/>
      <c r="HQ92" s="156"/>
      <c r="HR92" s="156"/>
      <c r="HS92" s="156"/>
      <c r="HT92" s="156"/>
      <c r="HU92" s="156"/>
      <c r="HV92" s="156"/>
      <c r="HW92" s="156"/>
      <c r="HX92" s="156"/>
      <c r="HY92" s="156"/>
      <c r="HZ92" s="156"/>
      <c r="IA92" s="156"/>
      <c r="IB92" s="156"/>
      <c r="IC92" s="156"/>
      <c r="ID92" s="156"/>
      <c r="IE92" s="156"/>
      <c r="IF92" s="156"/>
    </row>
    <row r="93" spans="1:240" s="157" customFormat="1" ht="16.899999999999999" customHeight="1">
      <c r="A93" s="26"/>
      <c r="B93" s="451" t="s">
        <v>132</v>
      </c>
      <c r="C93" s="452"/>
      <c r="D93" s="144">
        <f t="shared" ref="D93:L93" si="21">SUM(D37,D68,D79,D82,D87,D88)</f>
        <v>0</v>
      </c>
      <c r="E93" s="144">
        <f t="shared" si="21"/>
        <v>0</v>
      </c>
      <c r="F93" s="144">
        <f t="shared" si="21"/>
        <v>0</v>
      </c>
      <c r="G93" s="144">
        <v>0</v>
      </c>
      <c r="H93" s="144">
        <v>0</v>
      </c>
      <c r="I93" s="144">
        <v>0</v>
      </c>
      <c r="J93" s="144">
        <f t="shared" si="21"/>
        <v>2510.6999999999998</v>
      </c>
      <c r="K93" s="144">
        <f t="shared" si="21"/>
        <v>773.49187300000006</v>
      </c>
      <c r="L93" s="144">
        <f t="shared" si="21"/>
        <v>773.49187300000006</v>
      </c>
      <c r="M93" s="146">
        <f>K93/J93*100</f>
        <v>30.807817461265785</v>
      </c>
      <c r="N93" s="146">
        <f>L93/J93*100</f>
        <v>30.807817461265785</v>
      </c>
      <c r="O93" s="145">
        <f t="shared" si="13"/>
        <v>100</v>
      </c>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56"/>
      <c r="CG93" s="156"/>
      <c r="CH93" s="156"/>
      <c r="CI93" s="156"/>
      <c r="CJ93" s="156"/>
      <c r="CK93" s="156"/>
      <c r="CL93" s="156"/>
      <c r="CM93" s="156"/>
      <c r="CN93" s="156"/>
      <c r="CO93" s="156"/>
      <c r="CP93" s="156"/>
      <c r="CQ93" s="156"/>
      <c r="CR93" s="156"/>
      <c r="CS93" s="156"/>
      <c r="CT93" s="156"/>
      <c r="CU93" s="156"/>
      <c r="CV93" s="156"/>
      <c r="CW93" s="156"/>
      <c r="CX93" s="156"/>
      <c r="CY93" s="156"/>
      <c r="CZ93" s="156"/>
      <c r="DA93" s="156"/>
      <c r="DB93" s="156"/>
      <c r="DC93" s="156"/>
      <c r="DD93" s="156"/>
      <c r="DE93" s="156"/>
      <c r="DF93" s="156"/>
      <c r="DG93" s="156"/>
      <c r="DH93" s="156"/>
      <c r="DI93" s="156"/>
      <c r="DJ93" s="156"/>
      <c r="DK93" s="156"/>
      <c r="DL93" s="156"/>
      <c r="DM93" s="156"/>
      <c r="DN93" s="156"/>
      <c r="DO93" s="156"/>
      <c r="DP93" s="156"/>
      <c r="DQ93" s="156"/>
      <c r="DR93" s="156"/>
      <c r="DS93" s="156"/>
      <c r="DT93" s="156"/>
      <c r="DU93" s="156"/>
      <c r="DV93" s="156"/>
      <c r="DW93" s="156"/>
      <c r="DX93" s="156"/>
      <c r="DY93" s="156"/>
      <c r="DZ93" s="156"/>
      <c r="EA93" s="156"/>
      <c r="EB93" s="156"/>
      <c r="EC93" s="156"/>
      <c r="ED93" s="156"/>
      <c r="EE93" s="156"/>
      <c r="EF93" s="156"/>
      <c r="EG93" s="156"/>
      <c r="EH93" s="156"/>
      <c r="EI93" s="156"/>
      <c r="EJ93" s="156"/>
      <c r="EK93" s="156"/>
      <c r="EL93" s="156"/>
      <c r="EM93" s="156"/>
      <c r="EN93" s="156"/>
      <c r="EO93" s="156"/>
      <c r="EP93" s="156"/>
      <c r="EQ93" s="156"/>
      <c r="ER93" s="156"/>
      <c r="ES93" s="156"/>
      <c r="ET93" s="156"/>
      <c r="EU93" s="156"/>
      <c r="EV93" s="156"/>
      <c r="EW93" s="156"/>
      <c r="EX93" s="156"/>
      <c r="EY93" s="156"/>
      <c r="EZ93" s="156"/>
      <c r="FA93" s="156"/>
      <c r="FB93" s="156"/>
      <c r="FC93" s="156"/>
      <c r="FD93" s="156"/>
      <c r="FE93" s="156"/>
      <c r="FF93" s="156"/>
      <c r="FG93" s="156"/>
      <c r="FH93" s="156"/>
      <c r="FI93" s="156"/>
      <c r="FJ93" s="156"/>
      <c r="FK93" s="156"/>
      <c r="FL93" s="156"/>
      <c r="FM93" s="156"/>
      <c r="FN93" s="156"/>
      <c r="FO93" s="156"/>
      <c r="FP93" s="156"/>
      <c r="FQ93" s="156"/>
      <c r="FR93" s="156"/>
      <c r="FS93" s="156"/>
      <c r="FT93" s="156"/>
      <c r="FU93" s="156"/>
      <c r="FV93" s="156"/>
      <c r="FW93" s="156"/>
      <c r="FX93" s="156"/>
      <c r="FY93" s="156"/>
      <c r="FZ93" s="156"/>
      <c r="GA93" s="156"/>
      <c r="GB93" s="156"/>
      <c r="GC93" s="156"/>
      <c r="GD93" s="156"/>
      <c r="GE93" s="156"/>
      <c r="GF93" s="156"/>
      <c r="GG93" s="156"/>
      <c r="GH93" s="156"/>
      <c r="GI93" s="156"/>
      <c r="GJ93" s="156"/>
      <c r="GK93" s="156"/>
      <c r="GL93" s="156"/>
      <c r="GM93" s="156"/>
      <c r="GN93" s="156"/>
      <c r="GO93" s="156"/>
      <c r="GP93" s="156"/>
      <c r="GQ93" s="156"/>
      <c r="GR93" s="156"/>
      <c r="GS93" s="156"/>
      <c r="GT93" s="156"/>
      <c r="GU93" s="156"/>
      <c r="GV93" s="156"/>
      <c r="GW93" s="156"/>
      <c r="GX93" s="156"/>
      <c r="GY93" s="156"/>
      <c r="GZ93" s="156"/>
      <c r="HA93" s="156"/>
      <c r="HB93" s="156"/>
      <c r="HC93" s="156"/>
      <c r="HD93" s="156"/>
      <c r="HE93" s="156"/>
      <c r="HF93" s="156"/>
      <c r="HG93" s="156"/>
      <c r="HH93" s="156"/>
      <c r="HI93" s="156"/>
      <c r="HJ93" s="156"/>
      <c r="HK93" s="156"/>
      <c r="HL93" s="156"/>
      <c r="HM93" s="156"/>
      <c r="HN93" s="156"/>
      <c r="HO93" s="156"/>
      <c r="HP93" s="156"/>
      <c r="HQ93" s="156"/>
      <c r="HR93" s="156"/>
      <c r="HS93" s="156"/>
      <c r="HT93" s="156"/>
      <c r="HU93" s="156"/>
      <c r="HV93" s="156"/>
      <c r="HW93" s="156"/>
      <c r="HX93" s="156"/>
      <c r="HY93" s="156"/>
      <c r="HZ93" s="156"/>
      <c r="IA93" s="156"/>
      <c r="IB93" s="156"/>
      <c r="IC93" s="156"/>
      <c r="ID93" s="156"/>
      <c r="IE93" s="156"/>
      <c r="IF93" s="156"/>
    </row>
    <row r="94" spans="1:240" s="157" customFormat="1" ht="16.899999999999999" customHeight="1">
      <c r="A94" s="26"/>
      <c r="B94" s="453" t="s">
        <v>133</v>
      </c>
      <c r="C94" s="454"/>
      <c r="D94" s="144">
        <f t="shared" ref="D94:L94" si="22">SUM(D90:D91)</f>
        <v>0</v>
      </c>
      <c r="E94" s="144">
        <f t="shared" si="22"/>
        <v>0</v>
      </c>
      <c r="F94" s="144">
        <f t="shared" si="22"/>
        <v>0</v>
      </c>
      <c r="G94" s="144">
        <v>0</v>
      </c>
      <c r="H94" s="144">
        <v>0</v>
      </c>
      <c r="I94" s="144">
        <v>0</v>
      </c>
      <c r="J94" s="144">
        <f t="shared" si="22"/>
        <v>0</v>
      </c>
      <c r="K94" s="144">
        <f t="shared" si="22"/>
        <v>0</v>
      </c>
      <c r="L94" s="144">
        <f t="shared" si="22"/>
        <v>0</v>
      </c>
      <c r="M94" s="144">
        <v>0</v>
      </c>
      <c r="N94" s="144">
        <v>0</v>
      </c>
      <c r="O94" s="145">
        <v>0</v>
      </c>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c r="GC94" s="156"/>
      <c r="GD94" s="156"/>
      <c r="GE94" s="156"/>
      <c r="GF94" s="156"/>
      <c r="GG94" s="156"/>
      <c r="GH94" s="156"/>
      <c r="GI94" s="156"/>
      <c r="GJ94" s="156"/>
      <c r="GK94" s="156"/>
      <c r="GL94" s="156"/>
      <c r="GM94" s="156"/>
      <c r="GN94" s="156"/>
      <c r="GO94" s="156"/>
      <c r="GP94" s="156"/>
      <c r="GQ94" s="156"/>
      <c r="GR94" s="156"/>
      <c r="GS94" s="156"/>
      <c r="GT94" s="156"/>
      <c r="GU94" s="156"/>
      <c r="GV94" s="156"/>
      <c r="GW94" s="156"/>
      <c r="GX94" s="156"/>
      <c r="GY94" s="156"/>
      <c r="GZ94" s="156"/>
      <c r="HA94" s="156"/>
      <c r="HB94" s="156"/>
      <c r="HC94" s="156"/>
      <c r="HD94" s="156"/>
      <c r="HE94" s="156"/>
      <c r="HF94" s="156"/>
      <c r="HG94" s="156"/>
      <c r="HH94" s="156"/>
      <c r="HI94" s="156"/>
      <c r="HJ94" s="156"/>
      <c r="HK94" s="156"/>
      <c r="HL94" s="156"/>
      <c r="HM94" s="156"/>
      <c r="HN94" s="156"/>
      <c r="HO94" s="156"/>
      <c r="HP94" s="156"/>
      <c r="HQ94" s="156"/>
      <c r="HR94" s="156"/>
      <c r="HS94" s="156"/>
      <c r="HT94" s="156"/>
      <c r="HU94" s="156"/>
      <c r="HV94" s="156"/>
      <c r="HW94" s="156"/>
      <c r="HX94" s="156"/>
      <c r="HY94" s="156"/>
      <c r="HZ94" s="156"/>
      <c r="IA94" s="156"/>
      <c r="IB94" s="156"/>
      <c r="IC94" s="156"/>
      <c r="ID94" s="156"/>
      <c r="IE94" s="156"/>
      <c r="IF94" s="156"/>
    </row>
    <row r="95" spans="1:240" s="157" customFormat="1" ht="16.899999999999999" customHeight="1" thickBot="1">
      <c r="A95" s="26"/>
      <c r="B95" s="455" t="s">
        <v>134</v>
      </c>
      <c r="C95" s="456"/>
      <c r="D95" s="158">
        <f t="shared" ref="D95:L95" si="23">SUM(D92:D94)</f>
        <v>72155.300000000017</v>
      </c>
      <c r="E95" s="158">
        <f t="shared" si="23"/>
        <v>31245.439408999995</v>
      </c>
      <c r="F95" s="158">
        <f t="shared" si="23"/>
        <v>30385.739408999994</v>
      </c>
      <c r="G95" s="158">
        <f>E95/D95*100</f>
        <v>43.303041369102466</v>
      </c>
      <c r="H95" s="158">
        <f>F95/D95*100</f>
        <v>42.111583499756755</v>
      </c>
      <c r="I95" s="158">
        <f t="shared" si="14"/>
        <v>97.248558457614877</v>
      </c>
      <c r="J95" s="158">
        <f t="shared" si="23"/>
        <v>2510.6999999999998</v>
      </c>
      <c r="K95" s="158">
        <f t="shared" si="23"/>
        <v>773.49187300000006</v>
      </c>
      <c r="L95" s="158">
        <f t="shared" si="23"/>
        <v>773.49187300000006</v>
      </c>
      <c r="M95" s="158">
        <f>K95/J95*100</f>
        <v>30.807817461265785</v>
      </c>
      <c r="N95" s="158">
        <f>L95/J95*100</f>
        <v>30.807817461265785</v>
      </c>
      <c r="O95" s="159">
        <f t="shared" si="13"/>
        <v>100</v>
      </c>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c r="GC95" s="156"/>
      <c r="GD95" s="156"/>
      <c r="GE95" s="156"/>
      <c r="GF95" s="156"/>
      <c r="GG95" s="156"/>
      <c r="GH95" s="156"/>
      <c r="GI95" s="156"/>
      <c r="GJ95" s="156"/>
      <c r="GK95" s="156"/>
      <c r="GL95" s="156"/>
      <c r="GM95" s="156"/>
      <c r="GN95" s="156"/>
      <c r="GO95" s="156"/>
      <c r="GP95" s="156"/>
      <c r="GQ95" s="156"/>
      <c r="GR95" s="156"/>
      <c r="GS95" s="156"/>
      <c r="GT95" s="156"/>
      <c r="GU95" s="156"/>
      <c r="GV95" s="156"/>
      <c r="GW95" s="156"/>
      <c r="GX95" s="156"/>
      <c r="GY95" s="156"/>
      <c r="GZ95" s="156"/>
      <c r="HA95" s="156"/>
      <c r="HB95" s="156"/>
      <c r="HC95" s="156"/>
      <c r="HD95" s="156"/>
      <c r="HE95" s="156"/>
      <c r="HF95" s="156"/>
      <c r="HG95" s="156"/>
      <c r="HH95" s="156"/>
      <c r="HI95" s="156"/>
      <c r="HJ95" s="156"/>
      <c r="HK95" s="156"/>
      <c r="HL95" s="156"/>
      <c r="HM95" s="156"/>
      <c r="HN95" s="156"/>
      <c r="HO95" s="156"/>
      <c r="HP95" s="156"/>
      <c r="HQ95" s="156"/>
      <c r="HR95" s="156"/>
      <c r="HS95" s="156"/>
      <c r="HT95" s="156"/>
      <c r="HU95" s="156"/>
      <c r="HV95" s="156"/>
      <c r="HW95" s="156"/>
      <c r="HX95" s="156"/>
      <c r="HY95" s="156"/>
      <c r="HZ95" s="156"/>
      <c r="IA95" s="156"/>
      <c r="IB95" s="156"/>
      <c r="IC95" s="156"/>
      <c r="ID95" s="156"/>
      <c r="IE95" s="156"/>
      <c r="IF95" s="156"/>
    </row>
    <row r="96" spans="1:240" ht="16.899999999999999" customHeight="1">
      <c r="A96" s="26"/>
      <c r="B96" s="86" t="s">
        <v>135</v>
      </c>
      <c r="D96" s="88"/>
      <c r="E96" s="88"/>
      <c r="F96" s="88"/>
      <c r="G96" s="88"/>
      <c r="H96" s="88"/>
      <c r="I96" s="88"/>
      <c r="J96" s="160"/>
      <c r="K96" s="89"/>
      <c r="L96" s="89"/>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row>
    <row r="97" spans="1:240" ht="16.899999999999999" customHeight="1">
      <c r="A97" s="26"/>
      <c r="B97" s="86" t="s">
        <v>160</v>
      </c>
      <c r="D97" s="88"/>
      <c r="E97" s="88"/>
      <c r="F97" s="88"/>
      <c r="G97" s="88"/>
      <c r="H97" s="88"/>
      <c r="I97" s="88"/>
      <c r="J97" s="160"/>
      <c r="K97" s="89"/>
      <c r="L97" s="89"/>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row>
    <row r="98" spans="1:240" ht="16.899999999999999" customHeight="1">
      <c r="A98" s="26"/>
      <c r="B98" s="96" t="s">
        <v>161</v>
      </c>
      <c r="D98" s="88"/>
      <c r="E98" s="88"/>
      <c r="F98" s="88"/>
      <c r="G98" s="88"/>
      <c r="H98" s="88"/>
      <c r="I98" s="88"/>
      <c r="J98" s="160"/>
      <c r="K98" s="89"/>
      <c r="L98" s="89"/>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row>
    <row r="99" spans="1:240" ht="16.899999999999999" customHeight="1">
      <c r="A99" s="26"/>
      <c r="B99" s="96" t="s">
        <v>162</v>
      </c>
      <c r="D99" s="88"/>
      <c r="E99" s="88"/>
      <c r="F99" s="88"/>
      <c r="G99" s="88"/>
      <c r="H99" s="88"/>
      <c r="I99" s="88"/>
      <c r="J99" s="160"/>
      <c r="K99" s="89"/>
      <c r="L99" s="89"/>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row>
    <row r="100" spans="1:240" ht="16.899999999999999" customHeight="1">
      <c r="A100" s="26"/>
      <c r="B100" s="96" t="s">
        <v>163</v>
      </c>
      <c r="D100" s="88"/>
      <c r="E100" s="88"/>
      <c r="F100" s="88"/>
      <c r="G100" s="88"/>
      <c r="H100" s="88"/>
      <c r="I100" s="88"/>
      <c r="J100" s="160"/>
      <c r="K100" s="89"/>
      <c r="L100" s="89"/>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row>
    <row r="101" spans="1:240" ht="16.899999999999999" customHeight="1">
      <c r="A101" s="26"/>
      <c r="B101" s="96" t="s">
        <v>164</v>
      </c>
      <c r="D101" s="88"/>
      <c r="E101" s="88"/>
      <c r="F101" s="88"/>
      <c r="G101" s="88"/>
      <c r="H101" s="88"/>
      <c r="I101" s="88"/>
      <c r="J101" s="160"/>
      <c r="K101" s="89"/>
      <c r="L101" s="89"/>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row>
    <row r="102" spans="1:240" ht="16.899999999999999" customHeight="1">
      <c r="A102" s="26"/>
      <c r="D102" s="88"/>
      <c r="E102" s="88"/>
      <c r="F102" s="88"/>
      <c r="G102" s="88"/>
      <c r="H102" s="88"/>
      <c r="I102" s="88"/>
      <c r="J102" s="160"/>
      <c r="K102" s="89"/>
      <c r="L102" s="89"/>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row>
    <row r="103" spans="1:240" ht="16.899999999999999" customHeight="1">
      <c r="A103" s="26"/>
      <c r="D103" s="88"/>
      <c r="E103" s="88"/>
      <c r="F103" s="88"/>
      <c r="G103" s="88"/>
      <c r="H103" s="88"/>
      <c r="I103" s="88"/>
      <c r="J103" s="160"/>
      <c r="K103" s="89"/>
      <c r="L103" s="89"/>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row>
    <row r="104" spans="1:240" ht="16.899999999999999" customHeight="1">
      <c r="A104" s="26"/>
      <c r="D104" s="88"/>
      <c r="E104" s="88"/>
      <c r="F104" s="88"/>
      <c r="G104" s="88"/>
      <c r="H104" s="88"/>
      <c r="I104" s="88"/>
      <c r="J104" s="160"/>
      <c r="K104" s="89"/>
      <c r="L104" s="89"/>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row>
    <row r="105" spans="1:240" ht="16.899999999999999" customHeight="1">
      <c r="A105" s="26"/>
      <c r="D105" s="88"/>
      <c r="E105" s="88"/>
      <c r="F105" s="88"/>
      <c r="G105" s="88"/>
      <c r="H105" s="88"/>
      <c r="I105" s="88"/>
      <c r="J105" s="160"/>
      <c r="K105" s="89"/>
      <c r="L105" s="89"/>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row>
    <row r="106" spans="1:240" ht="16.899999999999999" customHeight="1">
      <c r="A106" s="26"/>
      <c r="D106" s="88"/>
      <c r="E106" s="88"/>
      <c r="F106" s="88"/>
      <c r="G106" s="88"/>
      <c r="H106" s="88"/>
      <c r="I106" s="88"/>
      <c r="J106" s="160"/>
      <c r="K106" s="89"/>
      <c r="L106" s="89"/>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row>
    <row r="107" spans="1:240" ht="16.899999999999999" customHeight="1">
      <c r="A107" s="26"/>
      <c r="D107" s="88"/>
      <c r="E107" s="88"/>
      <c r="F107" s="88"/>
      <c r="G107" s="88"/>
      <c r="H107" s="88"/>
      <c r="I107" s="88"/>
      <c r="J107" s="88"/>
      <c r="K107" s="88"/>
      <c r="L107" s="160"/>
      <c r="M107" s="89"/>
      <c r="N107" s="89"/>
      <c r="O107" s="89"/>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row>
    <row r="108" spans="1:240" ht="16.899999999999999" customHeight="1">
      <c r="A108" s="26"/>
      <c r="D108" s="88"/>
      <c r="E108" s="88"/>
      <c r="F108" s="88"/>
      <c r="G108" s="88"/>
      <c r="H108" s="88"/>
      <c r="I108" s="88"/>
      <c r="J108" s="88"/>
      <c r="K108" s="88"/>
      <c r="L108" s="160"/>
      <c r="M108" s="89"/>
      <c r="N108" s="89"/>
      <c r="O108" s="89"/>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row>
    <row r="109" spans="1:240" ht="15.75" customHeight="1">
      <c r="A109" s="26"/>
    </row>
    <row r="110" spans="1:240" ht="15.75" customHeight="1">
      <c r="A110" s="26"/>
    </row>
    <row r="114" spans="12:31">
      <c r="L114" s="4"/>
      <c r="M114" s="4"/>
      <c r="N114" s="4"/>
      <c r="O114" s="4"/>
    </row>
    <row r="115" spans="12:31">
      <c r="L115" s="4"/>
      <c r="M115" s="4"/>
      <c r="N115" s="4"/>
      <c r="O115" s="4"/>
      <c r="P115" s="4"/>
      <c r="Q115" s="4"/>
      <c r="R115" s="4"/>
      <c r="S115" s="4"/>
      <c r="T115" s="4"/>
      <c r="U115" s="4"/>
      <c r="V115" s="4"/>
      <c r="W115" s="4"/>
      <c r="X115" s="4"/>
      <c r="Y115" s="4"/>
      <c r="Z115" s="4"/>
      <c r="AA115" s="4"/>
      <c r="AB115" s="4"/>
      <c r="AC115" s="4"/>
      <c r="AD115" s="4"/>
      <c r="AE115" s="4"/>
    </row>
    <row r="116" spans="12:31">
      <c r="L116" s="4"/>
      <c r="M116" s="4"/>
      <c r="N116" s="4"/>
      <c r="O116" s="4"/>
    </row>
    <row r="117" spans="12:31">
      <c r="L117" s="4"/>
      <c r="M117" s="4"/>
      <c r="N117" s="4"/>
      <c r="O117" s="4"/>
    </row>
  </sheetData>
  <mergeCells count="25">
    <mergeCell ref="B15:B18"/>
    <mergeCell ref="B3:B6"/>
    <mergeCell ref="C3:C6"/>
    <mergeCell ref="D3:I3"/>
    <mergeCell ref="J3:O3"/>
    <mergeCell ref="B11:B14"/>
    <mergeCell ref="B80:B82"/>
    <mergeCell ref="B25:B28"/>
    <mergeCell ref="B29:C29"/>
    <mergeCell ref="B30:B33"/>
    <mergeCell ref="B38:B42"/>
    <mergeCell ref="B46:B48"/>
    <mergeCell ref="B53:B55"/>
    <mergeCell ref="B56:B58"/>
    <mergeCell ref="B59:B62"/>
    <mergeCell ref="B64:B67"/>
    <mergeCell ref="B69:C69"/>
    <mergeCell ref="B75:B79"/>
    <mergeCell ref="B95:C95"/>
    <mergeCell ref="B83:C83"/>
    <mergeCell ref="B84:B87"/>
    <mergeCell ref="B89:C89"/>
    <mergeCell ref="B92:C92"/>
    <mergeCell ref="B93:C93"/>
    <mergeCell ref="B94:C94"/>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sheetPr>
  <dimension ref="B1:AA556"/>
  <sheetViews>
    <sheetView view="pageBreakPreview" topLeftCell="A556" zoomScaleNormal="100" zoomScaleSheetLayoutView="100" workbookViewId="0">
      <selection activeCell="G579" sqref="G579"/>
    </sheetView>
  </sheetViews>
  <sheetFormatPr defaultRowHeight="11.25"/>
  <cols>
    <col min="1" max="1" width="3.625" style="208" customWidth="1"/>
    <col min="2" max="2" width="4.5" style="209" customWidth="1"/>
    <col min="3" max="4" width="6.625" style="171" customWidth="1"/>
    <col min="5" max="6" width="9.125" style="210" customWidth="1"/>
    <col min="7" max="8" width="6.625" style="209" customWidth="1"/>
    <col min="9" max="11" width="9.625" style="171" customWidth="1"/>
    <col min="12" max="12" width="13.375" style="171" customWidth="1"/>
    <col min="13" max="13" width="9.625" style="171" customWidth="1"/>
    <col min="14" max="24" width="5.25" style="171" customWidth="1"/>
    <col min="25" max="25" width="5.625" style="171" customWidth="1"/>
    <col min="26" max="26" width="9.25" style="171" customWidth="1"/>
    <col min="27" max="27" width="4.375" style="172" customWidth="1"/>
    <col min="28" max="16384" width="9" style="208"/>
  </cols>
  <sheetData>
    <row r="1" spans="2:27" s="166" customFormat="1" ht="12">
      <c r="B1" s="161"/>
      <c r="C1" s="162"/>
      <c r="D1" s="162"/>
      <c r="E1" s="162"/>
      <c r="F1" s="162"/>
      <c r="G1" s="161"/>
      <c r="H1" s="161"/>
      <c r="I1" s="162"/>
      <c r="J1" s="163"/>
      <c r="K1" s="163"/>
      <c r="L1" s="163"/>
      <c r="M1" s="163"/>
      <c r="N1" s="163"/>
      <c r="O1" s="163"/>
      <c r="P1" s="163"/>
      <c r="Q1" s="163"/>
      <c r="R1" s="163"/>
      <c r="S1" s="163"/>
      <c r="T1" s="163"/>
      <c r="U1" s="163"/>
      <c r="V1" s="163"/>
      <c r="W1" s="163"/>
      <c r="X1" s="163"/>
      <c r="Y1" s="164"/>
      <c r="Z1" s="163"/>
      <c r="AA1" s="165"/>
    </row>
    <row r="2" spans="2:27" s="169" customFormat="1" ht="24">
      <c r="B2" s="167" t="s">
        <v>182</v>
      </c>
      <c r="C2" s="168"/>
      <c r="D2" s="162"/>
      <c r="E2" s="162"/>
      <c r="F2" s="162"/>
      <c r="G2" s="161"/>
      <c r="H2" s="161"/>
      <c r="J2" s="163"/>
      <c r="K2" s="163"/>
      <c r="L2" s="170"/>
      <c r="M2" s="163"/>
      <c r="N2" s="163"/>
      <c r="O2" s="163"/>
      <c r="P2" s="163"/>
      <c r="Q2" s="163"/>
      <c r="R2" s="163"/>
      <c r="S2" s="163"/>
      <c r="T2" s="171"/>
      <c r="U2" s="171"/>
      <c r="V2" s="171"/>
      <c r="W2" s="171"/>
      <c r="X2" s="171"/>
      <c r="Y2" s="171"/>
      <c r="Z2" s="171"/>
      <c r="AA2" s="172"/>
    </row>
    <row r="3" spans="2:27" s="166" customFormat="1" ht="24">
      <c r="B3" s="161"/>
      <c r="C3" s="168"/>
      <c r="D3" s="162"/>
      <c r="E3" s="162"/>
      <c r="F3" s="162"/>
      <c r="G3" s="161"/>
      <c r="H3" s="161"/>
      <c r="I3" s="162"/>
      <c r="J3" s="163"/>
      <c r="K3" s="163"/>
      <c r="L3" s="163"/>
      <c r="M3" s="163"/>
      <c r="N3" s="163"/>
      <c r="O3" s="163"/>
      <c r="P3" s="163"/>
      <c r="Q3" s="163"/>
      <c r="R3" s="163"/>
      <c r="S3" s="163"/>
      <c r="T3" s="171"/>
      <c r="U3" s="171"/>
      <c r="V3" s="171"/>
      <c r="W3" s="171"/>
      <c r="X3" s="171"/>
      <c r="Y3" s="171"/>
      <c r="Z3" s="171"/>
      <c r="AA3" s="172"/>
    </row>
    <row r="4" spans="2:27" s="177" customFormat="1">
      <c r="B4" s="173"/>
      <c r="C4" s="174"/>
      <c r="D4" s="174"/>
      <c r="E4" s="175"/>
      <c r="F4" s="175"/>
      <c r="G4" s="173"/>
      <c r="H4" s="173"/>
      <c r="I4" s="174"/>
      <c r="J4" s="174"/>
      <c r="K4" s="174"/>
      <c r="L4" s="174"/>
      <c r="M4" s="174"/>
      <c r="N4" s="174"/>
      <c r="O4" s="174"/>
      <c r="P4" s="174"/>
      <c r="Q4" s="174"/>
      <c r="R4" s="174"/>
      <c r="S4" s="174"/>
      <c r="T4" s="174"/>
      <c r="U4" s="174"/>
      <c r="V4" s="174"/>
      <c r="W4" s="174"/>
      <c r="X4" s="174"/>
      <c r="Y4" s="174"/>
      <c r="Z4" s="174"/>
      <c r="AA4" s="176"/>
    </row>
    <row r="5" spans="2:27" s="178" customFormat="1">
      <c r="B5" s="510" t="s">
        <v>183</v>
      </c>
      <c r="C5" s="510" t="s">
        <v>184</v>
      </c>
      <c r="D5" s="510" t="s">
        <v>185</v>
      </c>
      <c r="E5" s="509" t="s">
        <v>186</v>
      </c>
      <c r="F5" s="509" t="s">
        <v>187</v>
      </c>
      <c r="G5" s="509" t="s">
        <v>188</v>
      </c>
      <c r="H5" s="506" t="s">
        <v>189</v>
      </c>
      <c r="I5" s="509" t="s">
        <v>190</v>
      </c>
      <c r="J5" s="509" t="s">
        <v>191</v>
      </c>
      <c r="K5" s="509" t="s">
        <v>192</v>
      </c>
      <c r="L5" s="506" t="s">
        <v>193</v>
      </c>
      <c r="M5" s="506" t="s">
        <v>194</v>
      </c>
      <c r="N5" s="505" t="s">
        <v>195</v>
      </c>
      <c r="O5" s="505"/>
      <c r="P5" s="505" t="s">
        <v>196</v>
      </c>
      <c r="Q5" s="505"/>
      <c r="R5" s="505"/>
      <c r="S5" s="505"/>
      <c r="T5" s="505"/>
      <c r="U5" s="505"/>
      <c r="V5" s="505"/>
      <c r="W5" s="505"/>
      <c r="X5" s="505"/>
      <c r="Y5" s="506" t="s">
        <v>197</v>
      </c>
      <c r="Z5" s="509" t="s">
        <v>198</v>
      </c>
      <c r="AA5" s="506" t="s">
        <v>199</v>
      </c>
    </row>
    <row r="6" spans="2:27" s="180" customFormat="1" ht="33.75">
      <c r="B6" s="510"/>
      <c r="C6" s="510"/>
      <c r="D6" s="510"/>
      <c r="E6" s="506"/>
      <c r="F6" s="506"/>
      <c r="G6" s="506"/>
      <c r="H6" s="507"/>
      <c r="I6" s="506"/>
      <c r="J6" s="506"/>
      <c r="K6" s="506"/>
      <c r="L6" s="507"/>
      <c r="M6" s="507"/>
      <c r="N6" s="179" t="s">
        <v>200</v>
      </c>
      <c r="O6" s="179" t="s">
        <v>201</v>
      </c>
      <c r="P6" s="179" t="s">
        <v>202</v>
      </c>
      <c r="Q6" s="179" t="s">
        <v>203</v>
      </c>
      <c r="R6" s="179" t="s">
        <v>204</v>
      </c>
      <c r="S6" s="179" t="s">
        <v>205</v>
      </c>
      <c r="T6" s="179" t="s">
        <v>206</v>
      </c>
      <c r="U6" s="179" t="s">
        <v>207</v>
      </c>
      <c r="V6" s="179" t="s">
        <v>208</v>
      </c>
      <c r="W6" s="179" t="s">
        <v>209</v>
      </c>
      <c r="X6" s="179" t="s">
        <v>210</v>
      </c>
      <c r="Y6" s="507"/>
      <c r="Z6" s="506"/>
      <c r="AA6" s="507"/>
    </row>
    <row r="7" spans="2:27" s="180" customFormat="1" ht="15" customHeight="1">
      <c r="B7" s="510"/>
      <c r="C7" s="510"/>
      <c r="D7" s="510"/>
      <c r="E7" s="181" t="s">
        <v>211</v>
      </c>
      <c r="F7" s="181" t="s">
        <v>211</v>
      </c>
      <c r="G7" s="181" t="s">
        <v>212</v>
      </c>
      <c r="H7" s="181" t="s">
        <v>212</v>
      </c>
      <c r="I7" s="182" t="s">
        <v>212</v>
      </c>
      <c r="J7" s="181" t="s">
        <v>213</v>
      </c>
      <c r="K7" s="181" t="s">
        <v>213</v>
      </c>
      <c r="L7" s="508"/>
      <c r="M7" s="508"/>
      <c r="N7" s="181" t="s">
        <v>214</v>
      </c>
      <c r="O7" s="181" t="s">
        <v>215</v>
      </c>
      <c r="P7" s="181"/>
      <c r="Q7" s="181" t="s">
        <v>213</v>
      </c>
      <c r="R7" s="181" t="s">
        <v>213</v>
      </c>
      <c r="S7" s="181" t="s">
        <v>216</v>
      </c>
      <c r="T7" s="181" t="s">
        <v>216</v>
      </c>
      <c r="U7" s="181" t="s">
        <v>217</v>
      </c>
      <c r="V7" s="181" t="s">
        <v>217</v>
      </c>
      <c r="W7" s="181"/>
      <c r="X7" s="181" t="s">
        <v>217</v>
      </c>
      <c r="Y7" s="508"/>
      <c r="Z7" s="181" t="s">
        <v>211</v>
      </c>
      <c r="AA7" s="508"/>
    </row>
    <row r="8" spans="2:27" s="187" customFormat="1" ht="85.5" customHeight="1">
      <c r="B8" s="183">
        <v>1</v>
      </c>
      <c r="C8" s="184" t="s">
        <v>218</v>
      </c>
      <c r="D8" s="184" t="s">
        <v>219</v>
      </c>
      <c r="E8" s="185">
        <v>30239</v>
      </c>
      <c r="F8" s="185">
        <v>43191</v>
      </c>
      <c r="G8" s="183">
        <v>16.2</v>
      </c>
      <c r="H8" s="183">
        <v>16.2</v>
      </c>
      <c r="I8" s="184" t="s">
        <v>220</v>
      </c>
      <c r="J8" s="184">
        <v>400</v>
      </c>
      <c r="K8" s="184">
        <v>80</v>
      </c>
      <c r="L8" s="184" t="s">
        <v>221</v>
      </c>
      <c r="M8" s="184" t="s">
        <v>222</v>
      </c>
      <c r="N8" s="184">
        <v>0</v>
      </c>
      <c r="O8" s="184">
        <v>0</v>
      </c>
      <c r="P8" s="184" t="s">
        <v>223</v>
      </c>
      <c r="Q8" s="184"/>
      <c r="R8" s="184">
        <v>70</v>
      </c>
      <c r="S8" s="184">
        <v>100</v>
      </c>
      <c r="T8" s="184"/>
      <c r="U8" s="184" t="s">
        <v>224</v>
      </c>
      <c r="V8" s="184"/>
      <c r="W8" s="184"/>
      <c r="X8" s="184"/>
      <c r="Y8" s="184"/>
      <c r="Z8" s="185">
        <v>37442</v>
      </c>
      <c r="AA8" s="186" t="s">
        <v>225</v>
      </c>
    </row>
    <row r="9" spans="2:27" s="187" customFormat="1" ht="89.25" customHeight="1">
      <c r="B9" s="183">
        <v>2</v>
      </c>
      <c r="C9" s="184" t="s">
        <v>218</v>
      </c>
      <c r="D9" s="184" t="s">
        <v>226</v>
      </c>
      <c r="E9" s="185">
        <v>31422</v>
      </c>
      <c r="F9" s="185">
        <v>38464</v>
      </c>
      <c r="G9" s="183">
        <v>14.8</v>
      </c>
      <c r="H9" s="183">
        <v>4.9000000000000004</v>
      </c>
      <c r="I9" s="184" t="s">
        <v>227</v>
      </c>
      <c r="J9" s="184" t="s">
        <v>228</v>
      </c>
      <c r="K9" s="184" t="s">
        <v>229</v>
      </c>
      <c r="L9" s="184" t="s">
        <v>230</v>
      </c>
      <c r="M9" s="184" t="s">
        <v>231</v>
      </c>
      <c r="N9" s="184">
        <v>0</v>
      </c>
      <c r="O9" s="184">
        <v>0</v>
      </c>
      <c r="P9" s="184" t="s">
        <v>232</v>
      </c>
      <c r="Q9" s="184" t="s">
        <v>233</v>
      </c>
      <c r="R9" s="184">
        <v>70</v>
      </c>
      <c r="S9" s="184" t="s">
        <v>234</v>
      </c>
      <c r="T9" s="184"/>
      <c r="U9" s="184" t="s">
        <v>235</v>
      </c>
      <c r="V9" s="184"/>
      <c r="W9" s="184"/>
      <c r="X9" s="184"/>
      <c r="Y9" s="184"/>
      <c r="Z9" s="185">
        <v>31503</v>
      </c>
      <c r="AA9" s="186" t="s">
        <v>225</v>
      </c>
    </row>
    <row r="10" spans="2:27" s="187" customFormat="1" ht="90" customHeight="1">
      <c r="B10" s="183">
        <v>3</v>
      </c>
      <c r="C10" s="184" t="s">
        <v>218</v>
      </c>
      <c r="D10" s="184" t="s">
        <v>236</v>
      </c>
      <c r="E10" s="185">
        <v>32423</v>
      </c>
      <c r="F10" s="185">
        <v>42699</v>
      </c>
      <c r="G10" s="183">
        <v>71.3</v>
      </c>
      <c r="H10" s="183">
        <v>26.2</v>
      </c>
      <c r="I10" s="184" t="s">
        <v>237</v>
      </c>
      <c r="J10" s="184" t="s">
        <v>238</v>
      </c>
      <c r="K10" s="184" t="s">
        <v>239</v>
      </c>
      <c r="L10" s="184" t="s">
        <v>240</v>
      </c>
      <c r="M10" s="184" t="s">
        <v>231</v>
      </c>
      <c r="N10" s="184">
        <v>5</v>
      </c>
      <c r="O10" s="184">
        <v>0</v>
      </c>
      <c r="P10" s="184" t="s">
        <v>241</v>
      </c>
      <c r="Q10" s="184"/>
      <c r="R10" s="184">
        <v>70</v>
      </c>
      <c r="S10" s="184">
        <v>100</v>
      </c>
      <c r="T10" s="184"/>
      <c r="U10" s="184" t="s">
        <v>224</v>
      </c>
      <c r="V10" s="184"/>
      <c r="W10" s="184" t="s">
        <v>242</v>
      </c>
      <c r="X10" s="184" t="s">
        <v>243</v>
      </c>
      <c r="Y10" s="184"/>
      <c r="Z10" s="185">
        <v>32499</v>
      </c>
      <c r="AA10" s="186" t="s">
        <v>225</v>
      </c>
    </row>
    <row r="11" spans="2:27" s="187" customFormat="1" ht="84.75" customHeight="1">
      <c r="B11" s="183">
        <v>4</v>
      </c>
      <c r="C11" s="184" t="s">
        <v>218</v>
      </c>
      <c r="D11" s="184" t="s">
        <v>244</v>
      </c>
      <c r="E11" s="185">
        <v>32423</v>
      </c>
      <c r="F11" s="185">
        <v>42699</v>
      </c>
      <c r="G11" s="183">
        <v>51.2</v>
      </c>
      <c r="H11" s="183">
        <v>13.1</v>
      </c>
      <c r="I11" s="184" t="s">
        <v>245</v>
      </c>
      <c r="J11" s="184" t="s">
        <v>246</v>
      </c>
      <c r="K11" s="184" t="s">
        <v>247</v>
      </c>
      <c r="L11" s="184" t="s">
        <v>240</v>
      </c>
      <c r="M11" s="184" t="s">
        <v>231</v>
      </c>
      <c r="N11" s="184">
        <v>0</v>
      </c>
      <c r="O11" s="184">
        <v>0</v>
      </c>
      <c r="P11" s="184" t="s">
        <v>248</v>
      </c>
      <c r="Q11" s="184"/>
      <c r="R11" s="184">
        <v>70</v>
      </c>
      <c r="S11" s="184">
        <v>100</v>
      </c>
      <c r="T11" s="184"/>
      <c r="U11" s="184" t="s">
        <v>249</v>
      </c>
      <c r="V11" s="184"/>
      <c r="W11" s="184" t="s">
        <v>250</v>
      </c>
      <c r="X11" s="184" t="s">
        <v>251</v>
      </c>
      <c r="Y11" s="184"/>
      <c r="Z11" s="185">
        <v>32499</v>
      </c>
      <c r="AA11" s="186" t="s">
        <v>225</v>
      </c>
    </row>
    <row r="12" spans="2:27" s="187" customFormat="1" ht="86.25" customHeight="1">
      <c r="B12" s="183">
        <v>5</v>
      </c>
      <c r="C12" s="184" t="s">
        <v>218</v>
      </c>
      <c r="D12" s="184" t="s">
        <v>252</v>
      </c>
      <c r="E12" s="185">
        <v>32724</v>
      </c>
      <c r="F12" s="185">
        <v>42699</v>
      </c>
      <c r="G12" s="183">
        <v>38.6</v>
      </c>
      <c r="H12" s="183">
        <v>11.8</v>
      </c>
      <c r="I12" s="184" t="s">
        <v>253</v>
      </c>
      <c r="J12" s="184" t="s">
        <v>254</v>
      </c>
      <c r="K12" s="184" t="s">
        <v>255</v>
      </c>
      <c r="L12" s="184" t="s">
        <v>256</v>
      </c>
      <c r="M12" s="184" t="s">
        <v>257</v>
      </c>
      <c r="N12" s="184">
        <v>3</v>
      </c>
      <c r="O12" s="184">
        <v>2</v>
      </c>
      <c r="P12" s="184" t="s">
        <v>248</v>
      </c>
      <c r="Q12" s="184">
        <v>300</v>
      </c>
      <c r="R12" s="184">
        <v>70</v>
      </c>
      <c r="S12" s="184" t="s">
        <v>234</v>
      </c>
      <c r="T12" s="184"/>
      <c r="U12" s="184" t="s">
        <v>224</v>
      </c>
      <c r="V12" s="184"/>
      <c r="W12" s="184" t="s">
        <v>258</v>
      </c>
      <c r="X12" s="184" t="s">
        <v>243</v>
      </c>
      <c r="Y12" s="184" t="s">
        <v>259</v>
      </c>
      <c r="Z12" s="185">
        <v>33142</v>
      </c>
      <c r="AA12" s="186" t="s">
        <v>225</v>
      </c>
    </row>
    <row r="13" spans="2:27" s="187" customFormat="1" ht="85.5" customHeight="1">
      <c r="B13" s="183">
        <v>6</v>
      </c>
      <c r="C13" s="184" t="s">
        <v>218</v>
      </c>
      <c r="D13" s="184" t="s">
        <v>260</v>
      </c>
      <c r="E13" s="185">
        <v>32885</v>
      </c>
      <c r="F13" s="185">
        <v>39171</v>
      </c>
      <c r="G13" s="183">
        <v>38.5</v>
      </c>
      <c r="H13" s="183">
        <v>38.5</v>
      </c>
      <c r="I13" s="184" t="s">
        <v>261</v>
      </c>
      <c r="J13" s="184" t="s">
        <v>262</v>
      </c>
      <c r="K13" s="184" t="s">
        <v>263</v>
      </c>
      <c r="L13" s="184" t="s">
        <v>264</v>
      </c>
      <c r="M13" s="184" t="s">
        <v>265</v>
      </c>
      <c r="N13" s="184">
        <v>17</v>
      </c>
      <c r="O13" s="184">
        <v>4</v>
      </c>
      <c r="P13" s="184" t="s">
        <v>266</v>
      </c>
      <c r="Q13" s="184"/>
      <c r="R13" s="184"/>
      <c r="S13" s="184"/>
      <c r="T13" s="184"/>
      <c r="U13" s="184">
        <v>2</v>
      </c>
      <c r="V13" s="184"/>
      <c r="W13" s="184" t="s">
        <v>267</v>
      </c>
      <c r="X13" s="184" t="s">
        <v>268</v>
      </c>
      <c r="Y13" s="184"/>
      <c r="Z13" s="185">
        <v>35878</v>
      </c>
      <c r="AA13" s="186" t="s">
        <v>225</v>
      </c>
    </row>
    <row r="14" spans="2:27" s="187" customFormat="1" ht="84" customHeight="1">
      <c r="B14" s="183">
        <v>7</v>
      </c>
      <c r="C14" s="184" t="s">
        <v>218</v>
      </c>
      <c r="D14" s="184" t="s">
        <v>269</v>
      </c>
      <c r="E14" s="185">
        <v>32885</v>
      </c>
      <c r="F14" s="185">
        <v>38198</v>
      </c>
      <c r="G14" s="183">
        <v>11.9</v>
      </c>
      <c r="H14" s="183">
        <v>11.9</v>
      </c>
      <c r="I14" s="184" t="s">
        <v>270</v>
      </c>
      <c r="J14" s="184" t="s">
        <v>262</v>
      </c>
      <c r="K14" s="184" t="s">
        <v>263</v>
      </c>
      <c r="L14" s="184" t="s">
        <v>271</v>
      </c>
      <c r="M14" s="184" t="s">
        <v>272</v>
      </c>
      <c r="N14" s="184">
        <v>27</v>
      </c>
      <c r="O14" s="184">
        <v>4</v>
      </c>
      <c r="P14" s="184" t="s">
        <v>273</v>
      </c>
      <c r="Q14" s="184">
        <v>150</v>
      </c>
      <c r="R14" s="184">
        <v>50</v>
      </c>
      <c r="S14" s="184" t="s">
        <v>274</v>
      </c>
      <c r="T14" s="184"/>
      <c r="U14" s="184" t="s">
        <v>275</v>
      </c>
      <c r="V14" s="184">
        <v>10</v>
      </c>
      <c r="W14" s="184" t="s">
        <v>258</v>
      </c>
      <c r="X14" s="184" t="s">
        <v>276</v>
      </c>
      <c r="Y14" s="184"/>
      <c r="Z14" s="185">
        <v>33142</v>
      </c>
      <c r="AA14" s="186" t="s">
        <v>225</v>
      </c>
    </row>
    <row r="15" spans="2:27" s="187" customFormat="1" ht="70.5" customHeight="1">
      <c r="B15" s="183">
        <v>8</v>
      </c>
      <c r="C15" s="184" t="s">
        <v>218</v>
      </c>
      <c r="D15" s="184" t="s">
        <v>277</v>
      </c>
      <c r="E15" s="185">
        <v>33792</v>
      </c>
      <c r="F15" s="185">
        <v>40879</v>
      </c>
      <c r="G15" s="183">
        <v>67.5</v>
      </c>
      <c r="H15" s="183">
        <v>67.5</v>
      </c>
      <c r="I15" s="184" t="s">
        <v>278</v>
      </c>
      <c r="J15" s="184" t="s">
        <v>279</v>
      </c>
      <c r="K15" s="184" t="s">
        <v>280</v>
      </c>
      <c r="L15" s="184" t="s">
        <v>281</v>
      </c>
      <c r="M15" s="184" t="s">
        <v>282</v>
      </c>
      <c r="N15" s="184">
        <v>0</v>
      </c>
      <c r="O15" s="184">
        <v>0</v>
      </c>
      <c r="P15" s="184" t="s">
        <v>283</v>
      </c>
      <c r="Q15" s="184"/>
      <c r="R15" s="184"/>
      <c r="S15" s="184">
        <v>120</v>
      </c>
      <c r="T15" s="184"/>
      <c r="U15" s="184" t="s">
        <v>284</v>
      </c>
      <c r="V15" s="184" t="s">
        <v>285</v>
      </c>
      <c r="W15" s="184"/>
      <c r="X15" s="184" t="s">
        <v>286</v>
      </c>
      <c r="Y15" s="184"/>
      <c r="Z15" s="185">
        <v>38707</v>
      </c>
      <c r="AA15" s="186" t="s">
        <v>225</v>
      </c>
    </row>
    <row r="16" spans="2:27" s="187" customFormat="1" ht="75" customHeight="1">
      <c r="B16" s="183">
        <v>9</v>
      </c>
      <c r="C16" s="184" t="s">
        <v>218</v>
      </c>
      <c r="D16" s="184" t="s">
        <v>287</v>
      </c>
      <c r="E16" s="185">
        <v>33792</v>
      </c>
      <c r="F16" s="185">
        <v>38681</v>
      </c>
      <c r="G16" s="183">
        <v>79.3</v>
      </c>
      <c r="H16" s="183">
        <v>79.3</v>
      </c>
      <c r="I16" s="184" t="s">
        <v>288</v>
      </c>
      <c r="J16" s="184" t="s">
        <v>289</v>
      </c>
      <c r="K16" s="184" t="s">
        <v>290</v>
      </c>
      <c r="L16" s="184" t="s">
        <v>281</v>
      </c>
      <c r="M16" s="184" t="s">
        <v>291</v>
      </c>
      <c r="N16" s="184">
        <v>0</v>
      </c>
      <c r="O16" s="184">
        <v>0</v>
      </c>
      <c r="P16" s="184" t="s">
        <v>292</v>
      </c>
      <c r="Q16" s="184"/>
      <c r="R16" s="184"/>
      <c r="S16" s="184" t="s">
        <v>293</v>
      </c>
      <c r="T16" s="184"/>
      <c r="U16" s="184" t="s">
        <v>284</v>
      </c>
      <c r="V16" s="184" t="s">
        <v>285</v>
      </c>
      <c r="W16" s="184"/>
      <c r="X16" s="184" t="s">
        <v>286</v>
      </c>
      <c r="Y16" s="184"/>
      <c r="Z16" s="185">
        <v>38707</v>
      </c>
      <c r="AA16" s="186" t="s">
        <v>225</v>
      </c>
    </row>
    <row r="17" spans="2:27" s="187" customFormat="1" ht="96.75" customHeight="1">
      <c r="B17" s="183">
        <v>10</v>
      </c>
      <c r="C17" s="184" t="s">
        <v>218</v>
      </c>
      <c r="D17" s="184" t="s">
        <v>294</v>
      </c>
      <c r="E17" s="185">
        <v>33879</v>
      </c>
      <c r="F17" s="185">
        <v>40858</v>
      </c>
      <c r="G17" s="183">
        <v>3</v>
      </c>
      <c r="H17" s="183">
        <v>3</v>
      </c>
      <c r="I17" s="184" t="s">
        <v>295</v>
      </c>
      <c r="J17" s="184" t="s">
        <v>296</v>
      </c>
      <c r="K17" s="184" t="s">
        <v>297</v>
      </c>
      <c r="L17" s="184" t="s">
        <v>298</v>
      </c>
      <c r="M17" s="184" t="s">
        <v>299</v>
      </c>
      <c r="N17" s="184">
        <v>1</v>
      </c>
      <c r="O17" s="184">
        <v>0</v>
      </c>
      <c r="P17" s="184" t="s">
        <v>223</v>
      </c>
      <c r="Q17" s="184"/>
      <c r="R17" s="184"/>
      <c r="S17" s="184">
        <v>200</v>
      </c>
      <c r="T17" s="184"/>
      <c r="U17" s="184" t="s">
        <v>300</v>
      </c>
      <c r="V17" s="184"/>
      <c r="W17" s="184"/>
      <c r="X17" s="184" t="s">
        <v>301</v>
      </c>
      <c r="Y17" s="184"/>
      <c r="Z17" s="185">
        <v>38707</v>
      </c>
      <c r="AA17" s="186" t="s">
        <v>225</v>
      </c>
    </row>
    <row r="18" spans="2:27" s="187" customFormat="1" ht="84" customHeight="1">
      <c r="B18" s="183">
        <v>11</v>
      </c>
      <c r="C18" s="184" t="s">
        <v>218</v>
      </c>
      <c r="D18" s="184" t="s">
        <v>302</v>
      </c>
      <c r="E18" s="185">
        <v>34005</v>
      </c>
      <c r="F18" s="185">
        <v>38198</v>
      </c>
      <c r="G18" s="183">
        <v>2.1</v>
      </c>
      <c r="H18" s="183">
        <v>2.1</v>
      </c>
      <c r="I18" s="184" t="s">
        <v>220</v>
      </c>
      <c r="J18" s="184">
        <v>600</v>
      </c>
      <c r="K18" s="184">
        <v>80</v>
      </c>
      <c r="L18" s="184" t="s">
        <v>303</v>
      </c>
      <c r="M18" s="184" t="s">
        <v>304</v>
      </c>
      <c r="N18" s="184">
        <v>0</v>
      </c>
      <c r="O18" s="184">
        <v>0</v>
      </c>
      <c r="P18" s="184" t="s">
        <v>223</v>
      </c>
      <c r="Q18" s="184"/>
      <c r="R18" s="184"/>
      <c r="S18" s="184"/>
      <c r="T18" s="184"/>
      <c r="U18" s="184" t="s">
        <v>305</v>
      </c>
      <c r="V18" s="184"/>
      <c r="W18" s="184" t="s">
        <v>242</v>
      </c>
      <c r="X18" s="184" t="s">
        <v>301</v>
      </c>
      <c r="Y18" s="184"/>
      <c r="Z18" s="185">
        <v>36617</v>
      </c>
      <c r="AA18" s="186" t="s">
        <v>225</v>
      </c>
    </row>
    <row r="19" spans="2:27" s="187" customFormat="1" ht="62.25" customHeight="1">
      <c r="B19" s="183">
        <v>12</v>
      </c>
      <c r="C19" s="184" t="s">
        <v>218</v>
      </c>
      <c r="D19" s="184" t="s">
        <v>306</v>
      </c>
      <c r="E19" s="185">
        <v>34061</v>
      </c>
      <c r="F19" s="185">
        <v>43707</v>
      </c>
      <c r="G19" s="183">
        <v>54.7</v>
      </c>
      <c r="H19" s="183">
        <v>47.2</v>
      </c>
      <c r="I19" s="184" t="s">
        <v>307</v>
      </c>
      <c r="J19" s="184" t="s">
        <v>308</v>
      </c>
      <c r="K19" s="184" t="s">
        <v>309</v>
      </c>
      <c r="L19" s="184" t="s">
        <v>310</v>
      </c>
      <c r="M19" s="184"/>
      <c r="N19" s="184">
        <v>0</v>
      </c>
      <c r="O19" s="184">
        <v>0</v>
      </c>
      <c r="P19" s="184" t="s">
        <v>311</v>
      </c>
      <c r="Q19" s="184" t="s">
        <v>312</v>
      </c>
      <c r="R19" s="184"/>
      <c r="S19" s="184" t="s">
        <v>313</v>
      </c>
      <c r="T19" s="184"/>
      <c r="U19" s="184" t="s">
        <v>314</v>
      </c>
      <c r="V19" s="184">
        <v>24</v>
      </c>
      <c r="W19" s="184" t="s">
        <v>315</v>
      </c>
      <c r="X19" s="184" t="s">
        <v>316</v>
      </c>
      <c r="Y19" s="184" t="s">
        <v>317</v>
      </c>
      <c r="Z19" s="184"/>
      <c r="AA19" s="186" t="s">
        <v>225</v>
      </c>
    </row>
    <row r="20" spans="2:27" s="187" customFormat="1" ht="86.25" customHeight="1">
      <c r="B20" s="183">
        <v>13</v>
      </c>
      <c r="C20" s="184" t="s">
        <v>218</v>
      </c>
      <c r="D20" s="184" t="s">
        <v>318</v>
      </c>
      <c r="E20" s="185">
        <v>34306</v>
      </c>
      <c r="F20" s="185">
        <v>42699</v>
      </c>
      <c r="G20" s="183">
        <v>14.5</v>
      </c>
      <c r="H20" s="183">
        <v>14.5</v>
      </c>
      <c r="I20" s="184" t="s">
        <v>319</v>
      </c>
      <c r="J20" s="184" t="s">
        <v>320</v>
      </c>
      <c r="K20" s="184" t="s">
        <v>321</v>
      </c>
      <c r="L20" s="184" t="s">
        <v>322</v>
      </c>
      <c r="M20" s="184" t="s">
        <v>323</v>
      </c>
      <c r="N20" s="184">
        <v>9</v>
      </c>
      <c r="O20" s="184">
        <v>5</v>
      </c>
      <c r="P20" s="184">
        <v>1</v>
      </c>
      <c r="Q20" s="184" t="s">
        <v>324</v>
      </c>
      <c r="R20" s="184">
        <v>60</v>
      </c>
      <c r="S20" s="184" t="s">
        <v>325</v>
      </c>
      <c r="T20" s="184" t="s">
        <v>326</v>
      </c>
      <c r="U20" s="184" t="s">
        <v>327</v>
      </c>
      <c r="V20" s="184"/>
      <c r="W20" s="184" t="s">
        <v>315</v>
      </c>
      <c r="X20" s="184" t="s">
        <v>316</v>
      </c>
      <c r="Y20" s="184" t="s">
        <v>328</v>
      </c>
      <c r="Z20" s="185">
        <v>39255</v>
      </c>
      <c r="AA20" s="186" t="s">
        <v>225</v>
      </c>
    </row>
    <row r="21" spans="2:27" s="187" customFormat="1" ht="84.75" customHeight="1">
      <c r="B21" s="183">
        <v>14</v>
      </c>
      <c r="C21" s="184" t="s">
        <v>218</v>
      </c>
      <c r="D21" s="184" t="s">
        <v>329</v>
      </c>
      <c r="E21" s="185">
        <v>34985</v>
      </c>
      <c r="F21" s="185">
        <v>42699</v>
      </c>
      <c r="G21" s="183">
        <v>11.1</v>
      </c>
      <c r="H21" s="183">
        <v>10.9</v>
      </c>
      <c r="I21" s="184" t="s">
        <v>330</v>
      </c>
      <c r="J21" s="184" t="s">
        <v>331</v>
      </c>
      <c r="K21" s="184" t="s">
        <v>332</v>
      </c>
      <c r="L21" s="184" t="s">
        <v>333</v>
      </c>
      <c r="M21" s="184" t="s">
        <v>334</v>
      </c>
      <c r="N21" s="184">
        <v>1</v>
      </c>
      <c r="O21" s="184">
        <v>0</v>
      </c>
      <c r="P21" s="184" t="s">
        <v>335</v>
      </c>
      <c r="Q21" s="184"/>
      <c r="R21" s="184"/>
      <c r="S21" s="184" t="s">
        <v>336</v>
      </c>
      <c r="T21" s="184"/>
      <c r="U21" s="184" t="s">
        <v>224</v>
      </c>
      <c r="V21" s="184" t="s">
        <v>337</v>
      </c>
      <c r="W21" s="184" t="s">
        <v>315</v>
      </c>
      <c r="X21" s="184" t="s">
        <v>251</v>
      </c>
      <c r="Y21" s="184"/>
      <c r="Z21" s="185">
        <v>36617</v>
      </c>
      <c r="AA21" s="186" t="s">
        <v>225</v>
      </c>
    </row>
    <row r="22" spans="2:27" s="187" customFormat="1" ht="86.25" customHeight="1">
      <c r="B22" s="183">
        <v>15</v>
      </c>
      <c r="C22" s="184" t="s">
        <v>218</v>
      </c>
      <c r="D22" s="184" t="s">
        <v>338</v>
      </c>
      <c r="E22" s="185">
        <v>34985</v>
      </c>
      <c r="F22" s="185">
        <v>42699</v>
      </c>
      <c r="G22" s="183">
        <v>46.5</v>
      </c>
      <c r="H22" s="183">
        <v>24</v>
      </c>
      <c r="I22" s="184" t="s">
        <v>339</v>
      </c>
      <c r="J22" s="184" t="s">
        <v>340</v>
      </c>
      <c r="K22" s="184" t="s">
        <v>341</v>
      </c>
      <c r="L22" s="184" t="s">
        <v>342</v>
      </c>
      <c r="M22" s="184" t="s">
        <v>343</v>
      </c>
      <c r="N22" s="184">
        <v>11</v>
      </c>
      <c r="O22" s="184">
        <v>1</v>
      </c>
      <c r="P22" s="184" t="s">
        <v>283</v>
      </c>
      <c r="Q22" s="184">
        <v>300</v>
      </c>
      <c r="R22" s="184">
        <v>70</v>
      </c>
      <c r="S22" s="184" t="s">
        <v>344</v>
      </c>
      <c r="T22" s="184"/>
      <c r="U22" s="184" t="s">
        <v>345</v>
      </c>
      <c r="V22" s="184"/>
      <c r="W22" s="184" t="s">
        <v>315</v>
      </c>
      <c r="X22" s="184" t="s">
        <v>243</v>
      </c>
      <c r="Y22" s="184"/>
      <c r="Z22" s="185">
        <v>35146</v>
      </c>
      <c r="AA22" s="186" t="s">
        <v>225</v>
      </c>
    </row>
    <row r="23" spans="2:27" s="187" customFormat="1" ht="73.5" customHeight="1">
      <c r="B23" s="183">
        <v>16</v>
      </c>
      <c r="C23" s="184" t="s">
        <v>218</v>
      </c>
      <c r="D23" s="184" t="s">
        <v>346</v>
      </c>
      <c r="E23" s="185">
        <v>35055</v>
      </c>
      <c r="F23" s="185">
        <v>38681</v>
      </c>
      <c r="G23" s="183">
        <v>1.8</v>
      </c>
      <c r="H23" s="183">
        <v>1.8</v>
      </c>
      <c r="I23" s="184" t="s">
        <v>347</v>
      </c>
      <c r="J23" s="184">
        <v>200</v>
      </c>
      <c r="K23" s="184">
        <v>60</v>
      </c>
      <c r="L23" s="184" t="s">
        <v>348</v>
      </c>
      <c r="M23" s="184" t="s">
        <v>349</v>
      </c>
      <c r="N23" s="184">
        <v>0</v>
      </c>
      <c r="O23" s="184">
        <v>0</v>
      </c>
      <c r="P23" s="184" t="s">
        <v>223</v>
      </c>
      <c r="Q23" s="184">
        <v>100</v>
      </c>
      <c r="R23" s="184"/>
      <c r="S23" s="184"/>
      <c r="T23" s="184"/>
      <c r="U23" s="184" t="s">
        <v>350</v>
      </c>
      <c r="V23" s="184" t="s">
        <v>351</v>
      </c>
      <c r="W23" s="184"/>
      <c r="X23" s="184" t="s">
        <v>286</v>
      </c>
      <c r="Y23" s="184"/>
      <c r="Z23" s="185">
        <v>38707</v>
      </c>
      <c r="AA23" s="186" t="s">
        <v>225</v>
      </c>
    </row>
    <row r="24" spans="2:27" s="187" customFormat="1" ht="62.25" customHeight="1">
      <c r="B24" s="183">
        <v>17</v>
      </c>
      <c r="C24" s="184" t="s">
        <v>218</v>
      </c>
      <c r="D24" s="184" t="s">
        <v>352</v>
      </c>
      <c r="E24" s="185">
        <v>35125</v>
      </c>
      <c r="F24" s="185">
        <v>42699</v>
      </c>
      <c r="G24" s="183">
        <v>0.9</v>
      </c>
      <c r="H24" s="183">
        <v>0.9</v>
      </c>
      <c r="I24" s="184" t="s">
        <v>220</v>
      </c>
      <c r="J24" s="184">
        <v>400</v>
      </c>
      <c r="K24" s="184">
        <v>80</v>
      </c>
      <c r="L24" s="184" t="s">
        <v>353</v>
      </c>
      <c r="M24" s="184" t="s">
        <v>354</v>
      </c>
      <c r="N24" s="184">
        <v>0</v>
      </c>
      <c r="O24" s="184">
        <v>0</v>
      </c>
      <c r="P24" s="184" t="s">
        <v>355</v>
      </c>
      <c r="Q24" s="184"/>
      <c r="R24" s="184"/>
      <c r="S24" s="184">
        <v>7000</v>
      </c>
      <c r="T24" s="184">
        <v>3500</v>
      </c>
      <c r="U24" s="184" t="s">
        <v>356</v>
      </c>
      <c r="V24" s="184"/>
      <c r="W24" s="184" t="s">
        <v>357</v>
      </c>
      <c r="X24" s="184" t="s">
        <v>301</v>
      </c>
      <c r="Y24" s="184"/>
      <c r="Z24" s="185">
        <v>37442</v>
      </c>
      <c r="AA24" s="186" t="s">
        <v>225</v>
      </c>
    </row>
    <row r="25" spans="2:27" s="187" customFormat="1" ht="73.5" customHeight="1">
      <c r="B25" s="183">
        <v>18</v>
      </c>
      <c r="C25" s="184" t="s">
        <v>218</v>
      </c>
      <c r="D25" s="184" t="s">
        <v>358</v>
      </c>
      <c r="E25" s="185">
        <v>35153</v>
      </c>
      <c r="F25" s="185">
        <v>39757</v>
      </c>
      <c r="G25" s="183">
        <v>13.9</v>
      </c>
      <c r="H25" s="183">
        <v>4.4000000000000004</v>
      </c>
      <c r="I25" s="184" t="s">
        <v>359</v>
      </c>
      <c r="J25" s="184" t="s">
        <v>262</v>
      </c>
      <c r="K25" s="184" t="s">
        <v>263</v>
      </c>
      <c r="L25" s="184" t="s">
        <v>360</v>
      </c>
      <c r="M25" s="184" t="s">
        <v>361</v>
      </c>
      <c r="N25" s="184">
        <v>1</v>
      </c>
      <c r="O25" s="184">
        <v>1</v>
      </c>
      <c r="P25" s="184" t="s">
        <v>362</v>
      </c>
      <c r="Q25" s="184"/>
      <c r="R25" s="184"/>
      <c r="S25" s="184"/>
      <c r="T25" s="184"/>
      <c r="U25" s="184"/>
      <c r="V25" s="184"/>
      <c r="W25" s="184" t="s">
        <v>357</v>
      </c>
      <c r="X25" s="184"/>
      <c r="Y25" s="184"/>
      <c r="Z25" s="185">
        <v>36617</v>
      </c>
      <c r="AA25" s="186" t="s">
        <v>225</v>
      </c>
    </row>
    <row r="26" spans="2:27" s="187" customFormat="1" ht="96.75" customHeight="1">
      <c r="B26" s="183">
        <v>19</v>
      </c>
      <c r="C26" s="184" t="s">
        <v>218</v>
      </c>
      <c r="D26" s="184" t="s">
        <v>363</v>
      </c>
      <c r="E26" s="185">
        <v>35440</v>
      </c>
      <c r="F26" s="185">
        <v>40879</v>
      </c>
      <c r="G26" s="183">
        <v>12.2</v>
      </c>
      <c r="H26" s="183">
        <v>10.7</v>
      </c>
      <c r="I26" s="184" t="s">
        <v>364</v>
      </c>
      <c r="J26" s="184">
        <v>200</v>
      </c>
      <c r="K26" s="184">
        <v>60</v>
      </c>
      <c r="L26" s="184" t="s">
        <v>365</v>
      </c>
      <c r="M26" s="184" t="s">
        <v>366</v>
      </c>
      <c r="N26" s="184">
        <v>0</v>
      </c>
      <c r="O26" s="184">
        <v>0</v>
      </c>
      <c r="P26" s="184" t="s">
        <v>223</v>
      </c>
      <c r="Q26" s="184"/>
      <c r="R26" s="184"/>
      <c r="S26" s="184">
        <v>120</v>
      </c>
      <c r="T26" s="184"/>
      <c r="U26" s="184"/>
      <c r="V26" s="184">
        <v>10</v>
      </c>
      <c r="W26" s="184" t="s">
        <v>357</v>
      </c>
      <c r="X26" s="184" t="s">
        <v>367</v>
      </c>
      <c r="Y26" s="184" t="s">
        <v>368</v>
      </c>
      <c r="Z26" s="185">
        <v>35515</v>
      </c>
      <c r="AA26" s="186" t="s">
        <v>225</v>
      </c>
    </row>
    <row r="27" spans="2:27" s="187" customFormat="1" ht="84.75" customHeight="1">
      <c r="B27" s="183">
        <v>20</v>
      </c>
      <c r="C27" s="184" t="s">
        <v>218</v>
      </c>
      <c r="D27" s="184" t="s">
        <v>369</v>
      </c>
      <c r="E27" s="185">
        <v>35522</v>
      </c>
      <c r="F27" s="185">
        <v>42699</v>
      </c>
      <c r="G27" s="183">
        <v>1.8</v>
      </c>
      <c r="H27" s="183">
        <v>1.8</v>
      </c>
      <c r="I27" s="184" t="s">
        <v>370</v>
      </c>
      <c r="J27" s="184" t="s">
        <v>371</v>
      </c>
      <c r="K27" s="184" t="s">
        <v>372</v>
      </c>
      <c r="L27" s="184" t="s">
        <v>373</v>
      </c>
      <c r="M27" s="184" t="s">
        <v>374</v>
      </c>
      <c r="N27" s="184">
        <v>1</v>
      </c>
      <c r="O27" s="184">
        <v>2</v>
      </c>
      <c r="P27" s="184" t="s">
        <v>223</v>
      </c>
      <c r="Q27" s="184"/>
      <c r="R27" s="184"/>
      <c r="S27" s="184"/>
      <c r="T27" s="184"/>
      <c r="U27" s="184" t="s">
        <v>375</v>
      </c>
      <c r="V27" s="184"/>
      <c r="W27" s="184"/>
      <c r="X27" s="184" t="s">
        <v>301</v>
      </c>
      <c r="Y27" s="184"/>
      <c r="Z27" s="185">
        <v>37442</v>
      </c>
      <c r="AA27" s="186" t="s">
        <v>225</v>
      </c>
    </row>
    <row r="28" spans="2:27" s="187" customFormat="1" ht="96.75" customHeight="1">
      <c r="B28" s="183">
        <v>21</v>
      </c>
      <c r="C28" s="184" t="s">
        <v>218</v>
      </c>
      <c r="D28" s="184" t="s">
        <v>376</v>
      </c>
      <c r="E28" s="185">
        <v>35650</v>
      </c>
      <c r="F28" s="185">
        <v>38198</v>
      </c>
      <c r="G28" s="183">
        <v>1.8</v>
      </c>
      <c r="H28" s="183">
        <v>1.8</v>
      </c>
      <c r="I28" s="184" t="s">
        <v>377</v>
      </c>
      <c r="J28" s="184" t="s">
        <v>262</v>
      </c>
      <c r="K28" s="184" t="s">
        <v>378</v>
      </c>
      <c r="L28" s="184" t="s">
        <v>379</v>
      </c>
      <c r="M28" s="184" t="s">
        <v>317</v>
      </c>
      <c r="N28" s="184">
        <v>0</v>
      </c>
      <c r="O28" s="184">
        <v>0</v>
      </c>
      <c r="P28" s="184" t="s">
        <v>223</v>
      </c>
      <c r="Q28" s="184"/>
      <c r="R28" s="184"/>
      <c r="S28" s="184"/>
      <c r="T28" s="184"/>
      <c r="U28" s="184">
        <v>2</v>
      </c>
      <c r="V28" s="184"/>
      <c r="W28" s="184" t="s">
        <v>315</v>
      </c>
      <c r="X28" s="184"/>
      <c r="Y28" s="184" t="s">
        <v>317</v>
      </c>
      <c r="Z28" s="185">
        <v>36617</v>
      </c>
      <c r="AA28" s="186" t="s">
        <v>225</v>
      </c>
    </row>
    <row r="29" spans="2:27" s="187" customFormat="1" ht="97.5" customHeight="1">
      <c r="B29" s="183">
        <v>22</v>
      </c>
      <c r="C29" s="184" t="s">
        <v>218</v>
      </c>
      <c r="D29" s="184" t="s">
        <v>380</v>
      </c>
      <c r="E29" s="185">
        <v>35650</v>
      </c>
      <c r="F29" s="185">
        <v>42699</v>
      </c>
      <c r="G29" s="183">
        <v>29.1</v>
      </c>
      <c r="H29" s="183">
        <v>29.1</v>
      </c>
      <c r="I29" s="184" t="s">
        <v>381</v>
      </c>
      <c r="J29" s="184" t="s">
        <v>382</v>
      </c>
      <c r="K29" s="184" t="s">
        <v>280</v>
      </c>
      <c r="L29" s="184" t="s">
        <v>383</v>
      </c>
      <c r="M29" s="184" t="s">
        <v>361</v>
      </c>
      <c r="N29" s="184">
        <v>0</v>
      </c>
      <c r="O29" s="184">
        <v>0</v>
      </c>
      <c r="P29" s="184" t="s">
        <v>241</v>
      </c>
      <c r="Q29" s="184"/>
      <c r="R29" s="184"/>
      <c r="S29" s="184" t="s">
        <v>384</v>
      </c>
      <c r="T29" s="184"/>
      <c r="U29" s="184"/>
      <c r="V29" s="184">
        <v>15</v>
      </c>
      <c r="W29" s="184" t="s">
        <v>315</v>
      </c>
      <c r="X29" s="184" t="s">
        <v>385</v>
      </c>
      <c r="Y29" s="184"/>
      <c r="Z29" s="185">
        <v>35878</v>
      </c>
      <c r="AA29" s="186" t="s">
        <v>225</v>
      </c>
    </row>
    <row r="30" spans="2:27" s="187" customFormat="1" ht="81.75" customHeight="1">
      <c r="B30" s="183">
        <v>23</v>
      </c>
      <c r="C30" s="184" t="s">
        <v>218</v>
      </c>
      <c r="D30" s="184" t="s">
        <v>386</v>
      </c>
      <c r="E30" s="185">
        <v>35745</v>
      </c>
      <c r="F30" s="185">
        <v>38198</v>
      </c>
      <c r="G30" s="183">
        <v>0.7</v>
      </c>
      <c r="H30" s="183">
        <v>0.7</v>
      </c>
      <c r="I30" s="184" t="s">
        <v>220</v>
      </c>
      <c r="J30" s="184">
        <v>400</v>
      </c>
      <c r="K30" s="184">
        <v>80</v>
      </c>
      <c r="L30" s="184" t="s">
        <v>387</v>
      </c>
      <c r="M30" s="184" t="s">
        <v>374</v>
      </c>
      <c r="N30" s="184">
        <v>0</v>
      </c>
      <c r="O30" s="184">
        <v>2</v>
      </c>
      <c r="P30" s="184" t="s">
        <v>223</v>
      </c>
      <c r="Q30" s="184"/>
      <c r="R30" s="184"/>
      <c r="S30" s="184"/>
      <c r="T30" s="184"/>
      <c r="U30" s="184" t="s">
        <v>388</v>
      </c>
      <c r="V30" s="184"/>
      <c r="W30" s="184"/>
      <c r="X30" s="184" t="s">
        <v>301</v>
      </c>
      <c r="Y30" s="184" t="s">
        <v>317</v>
      </c>
      <c r="Z30" s="185">
        <v>37442</v>
      </c>
      <c r="AA30" s="186" t="s">
        <v>225</v>
      </c>
    </row>
    <row r="31" spans="2:27" s="187" customFormat="1" ht="56.25" customHeight="1">
      <c r="B31" s="183">
        <v>24</v>
      </c>
      <c r="C31" s="184" t="s">
        <v>218</v>
      </c>
      <c r="D31" s="184" t="s">
        <v>389</v>
      </c>
      <c r="E31" s="185">
        <v>36154</v>
      </c>
      <c r="F31" s="185">
        <v>38198</v>
      </c>
      <c r="G31" s="183">
        <v>2.5</v>
      </c>
      <c r="H31" s="183">
        <v>2.5</v>
      </c>
      <c r="I31" s="184" t="s">
        <v>390</v>
      </c>
      <c r="J31" s="184">
        <v>100</v>
      </c>
      <c r="K31" s="184">
        <v>50</v>
      </c>
      <c r="L31" s="184" t="s">
        <v>391</v>
      </c>
      <c r="M31" s="184" t="s">
        <v>392</v>
      </c>
      <c r="N31" s="184">
        <v>0</v>
      </c>
      <c r="O31" s="184">
        <v>0</v>
      </c>
      <c r="P31" s="184"/>
      <c r="Q31" s="184"/>
      <c r="R31" s="184"/>
      <c r="S31" s="184">
        <v>165</v>
      </c>
      <c r="T31" s="184"/>
      <c r="U31" s="184" t="s">
        <v>393</v>
      </c>
      <c r="V31" s="184"/>
      <c r="W31" s="184" t="s">
        <v>315</v>
      </c>
      <c r="X31" s="184" t="s">
        <v>394</v>
      </c>
      <c r="Y31" s="184"/>
      <c r="Z31" s="185">
        <v>36617</v>
      </c>
      <c r="AA31" s="186" t="s">
        <v>225</v>
      </c>
    </row>
    <row r="32" spans="2:27" s="187" customFormat="1" ht="62.25" customHeight="1">
      <c r="B32" s="183">
        <v>25</v>
      </c>
      <c r="C32" s="184" t="s">
        <v>218</v>
      </c>
      <c r="D32" s="184" t="s">
        <v>395</v>
      </c>
      <c r="E32" s="185">
        <v>36154</v>
      </c>
      <c r="F32" s="185">
        <v>38198</v>
      </c>
      <c r="G32" s="183">
        <v>1</v>
      </c>
      <c r="H32" s="183">
        <v>1</v>
      </c>
      <c r="I32" s="184" t="s">
        <v>364</v>
      </c>
      <c r="J32" s="184">
        <v>200</v>
      </c>
      <c r="K32" s="184">
        <v>60</v>
      </c>
      <c r="L32" s="184" t="s">
        <v>396</v>
      </c>
      <c r="M32" s="184" t="s">
        <v>392</v>
      </c>
      <c r="N32" s="184">
        <v>0</v>
      </c>
      <c r="O32" s="184">
        <v>0</v>
      </c>
      <c r="P32" s="184"/>
      <c r="Q32" s="184"/>
      <c r="R32" s="184"/>
      <c r="S32" s="184">
        <v>120</v>
      </c>
      <c r="T32" s="184"/>
      <c r="U32" s="184"/>
      <c r="V32" s="184">
        <v>12</v>
      </c>
      <c r="W32" s="184" t="s">
        <v>315</v>
      </c>
      <c r="X32" s="184" t="s">
        <v>397</v>
      </c>
      <c r="Y32" s="184"/>
      <c r="Z32" s="185">
        <v>36617</v>
      </c>
      <c r="AA32" s="186" t="s">
        <v>225</v>
      </c>
    </row>
    <row r="33" spans="2:27" s="187" customFormat="1" ht="72.75" customHeight="1">
      <c r="B33" s="183">
        <v>26</v>
      </c>
      <c r="C33" s="184" t="s">
        <v>218</v>
      </c>
      <c r="D33" s="184" t="s">
        <v>398</v>
      </c>
      <c r="E33" s="185">
        <v>36242</v>
      </c>
      <c r="F33" s="185">
        <v>42699</v>
      </c>
      <c r="G33" s="183">
        <v>31.4</v>
      </c>
      <c r="H33" s="183">
        <v>31.4</v>
      </c>
      <c r="I33" s="184" t="s">
        <v>399</v>
      </c>
      <c r="J33" s="184" t="s">
        <v>400</v>
      </c>
      <c r="K33" s="184" t="s">
        <v>401</v>
      </c>
      <c r="L33" s="184" t="s">
        <v>402</v>
      </c>
      <c r="M33" s="184" t="s">
        <v>403</v>
      </c>
      <c r="N33" s="184">
        <v>0</v>
      </c>
      <c r="O33" s="184">
        <v>1</v>
      </c>
      <c r="P33" s="184" t="s">
        <v>404</v>
      </c>
      <c r="Q33" s="184"/>
      <c r="R33" s="184">
        <v>70</v>
      </c>
      <c r="S33" s="184" t="s">
        <v>405</v>
      </c>
      <c r="T33" s="184"/>
      <c r="U33" s="184" t="s">
        <v>406</v>
      </c>
      <c r="V33" s="184"/>
      <c r="W33" s="184" t="s">
        <v>357</v>
      </c>
      <c r="X33" s="184" t="s">
        <v>316</v>
      </c>
      <c r="Y33" s="184"/>
      <c r="Z33" s="185">
        <v>36617</v>
      </c>
      <c r="AA33" s="186" t="s">
        <v>225</v>
      </c>
    </row>
    <row r="34" spans="2:27" s="187" customFormat="1" ht="62.25" customHeight="1">
      <c r="B34" s="183">
        <v>27</v>
      </c>
      <c r="C34" s="184" t="s">
        <v>218</v>
      </c>
      <c r="D34" s="184" t="s">
        <v>407</v>
      </c>
      <c r="E34" s="185">
        <v>36242</v>
      </c>
      <c r="F34" s="185">
        <v>38198</v>
      </c>
      <c r="G34" s="183">
        <v>13.6</v>
      </c>
      <c r="H34" s="183">
        <v>13.6</v>
      </c>
      <c r="I34" s="184" t="s">
        <v>278</v>
      </c>
      <c r="J34" s="184" t="s">
        <v>382</v>
      </c>
      <c r="K34" s="184" t="s">
        <v>280</v>
      </c>
      <c r="L34" s="184" t="s">
        <v>408</v>
      </c>
      <c r="M34" s="184" t="s">
        <v>392</v>
      </c>
      <c r="N34" s="184">
        <v>0</v>
      </c>
      <c r="O34" s="184">
        <v>0</v>
      </c>
      <c r="P34" s="184" t="s">
        <v>241</v>
      </c>
      <c r="Q34" s="184"/>
      <c r="R34" s="184"/>
      <c r="S34" s="184" t="s">
        <v>409</v>
      </c>
      <c r="T34" s="184"/>
      <c r="U34" s="184"/>
      <c r="V34" s="184" t="s">
        <v>410</v>
      </c>
      <c r="W34" s="184" t="s">
        <v>315</v>
      </c>
      <c r="X34" s="184" t="s">
        <v>411</v>
      </c>
      <c r="Y34" s="184"/>
      <c r="Z34" s="185">
        <v>36617</v>
      </c>
      <c r="AA34" s="186" t="s">
        <v>225</v>
      </c>
    </row>
    <row r="35" spans="2:27" s="187" customFormat="1" ht="72.75" customHeight="1">
      <c r="B35" s="183">
        <v>28</v>
      </c>
      <c r="C35" s="184" t="s">
        <v>218</v>
      </c>
      <c r="D35" s="184" t="s">
        <v>412</v>
      </c>
      <c r="E35" s="185">
        <v>36543</v>
      </c>
      <c r="F35" s="185">
        <v>42699</v>
      </c>
      <c r="G35" s="183">
        <v>0.8</v>
      </c>
      <c r="H35" s="183">
        <v>0.8</v>
      </c>
      <c r="I35" s="184" t="s">
        <v>413</v>
      </c>
      <c r="J35" s="184" t="s">
        <v>414</v>
      </c>
      <c r="K35" s="184" t="s">
        <v>297</v>
      </c>
      <c r="L35" s="184" t="s">
        <v>415</v>
      </c>
      <c r="M35" s="184" t="s">
        <v>374</v>
      </c>
      <c r="N35" s="184">
        <v>2</v>
      </c>
      <c r="O35" s="184">
        <v>0</v>
      </c>
      <c r="P35" s="184" t="s">
        <v>416</v>
      </c>
      <c r="Q35" s="184"/>
      <c r="R35" s="184"/>
      <c r="S35" s="184" t="s">
        <v>417</v>
      </c>
      <c r="T35" s="184" t="s">
        <v>418</v>
      </c>
      <c r="U35" s="184" t="s">
        <v>419</v>
      </c>
      <c r="V35" s="184"/>
      <c r="W35" s="184" t="s">
        <v>357</v>
      </c>
      <c r="X35" s="184"/>
      <c r="Y35" s="184"/>
      <c r="Z35" s="185">
        <v>37442</v>
      </c>
      <c r="AA35" s="186" t="s">
        <v>225</v>
      </c>
    </row>
    <row r="36" spans="2:27" s="187" customFormat="1" ht="74.25" customHeight="1">
      <c r="B36" s="183">
        <v>29</v>
      </c>
      <c r="C36" s="184" t="s">
        <v>218</v>
      </c>
      <c r="D36" s="184" t="s">
        <v>420</v>
      </c>
      <c r="E36" s="185">
        <v>36543</v>
      </c>
      <c r="F36" s="185">
        <v>42699</v>
      </c>
      <c r="G36" s="183">
        <v>13.9</v>
      </c>
      <c r="H36" s="183">
        <v>13.9</v>
      </c>
      <c r="I36" s="184" t="s">
        <v>421</v>
      </c>
      <c r="J36" s="184" t="s">
        <v>422</v>
      </c>
      <c r="K36" s="184" t="s">
        <v>423</v>
      </c>
      <c r="L36" s="184" t="s">
        <v>424</v>
      </c>
      <c r="M36" s="184" t="s">
        <v>361</v>
      </c>
      <c r="N36" s="184">
        <v>17</v>
      </c>
      <c r="O36" s="184">
        <v>0</v>
      </c>
      <c r="P36" s="184" t="s">
        <v>425</v>
      </c>
      <c r="Q36" s="184">
        <v>100</v>
      </c>
      <c r="R36" s="184"/>
      <c r="S36" s="184" t="s">
        <v>426</v>
      </c>
      <c r="T36" s="184"/>
      <c r="U36" s="184" t="s">
        <v>427</v>
      </c>
      <c r="V36" s="184">
        <v>10</v>
      </c>
      <c r="W36" s="184" t="s">
        <v>315</v>
      </c>
      <c r="X36" s="184" t="s">
        <v>428</v>
      </c>
      <c r="Y36" s="184"/>
      <c r="Z36" s="185">
        <v>36617</v>
      </c>
      <c r="AA36" s="186" t="s">
        <v>225</v>
      </c>
    </row>
    <row r="37" spans="2:27" s="187" customFormat="1" ht="64.5" customHeight="1">
      <c r="B37" s="183">
        <v>30</v>
      </c>
      <c r="C37" s="184" t="s">
        <v>218</v>
      </c>
      <c r="D37" s="184" t="s">
        <v>429</v>
      </c>
      <c r="E37" s="185">
        <v>36973</v>
      </c>
      <c r="F37" s="185">
        <v>38198</v>
      </c>
      <c r="G37" s="183">
        <v>4.0999999999999996</v>
      </c>
      <c r="H37" s="183">
        <v>4.0999999999999996</v>
      </c>
      <c r="I37" s="184" t="s">
        <v>430</v>
      </c>
      <c r="J37" s="184" t="s">
        <v>414</v>
      </c>
      <c r="K37" s="184" t="s">
        <v>372</v>
      </c>
      <c r="L37" s="184" t="s">
        <v>431</v>
      </c>
      <c r="M37" s="184" t="s">
        <v>361</v>
      </c>
      <c r="N37" s="184">
        <v>2</v>
      </c>
      <c r="O37" s="184">
        <v>2</v>
      </c>
      <c r="P37" s="184" t="s">
        <v>248</v>
      </c>
      <c r="Q37" s="184"/>
      <c r="R37" s="184"/>
      <c r="S37" s="184">
        <v>1500</v>
      </c>
      <c r="T37" s="184"/>
      <c r="U37" s="184" t="s">
        <v>432</v>
      </c>
      <c r="V37" s="184"/>
      <c r="W37" s="184" t="s">
        <v>315</v>
      </c>
      <c r="X37" s="184" t="s">
        <v>433</v>
      </c>
      <c r="Y37" s="184"/>
      <c r="Z37" s="185">
        <v>37442</v>
      </c>
      <c r="AA37" s="186" t="s">
        <v>225</v>
      </c>
    </row>
    <row r="38" spans="2:27" s="187" customFormat="1" ht="118.5" customHeight="1">
      <c r="B38" s="183">
        <v>31</v>
      </c>
      <c r="C38" s="184" t="s">
        <v>218</v>
      </c>
      <c r="D38" s="184" t="s">
        <v>434</v>
      </c>
      <c r="E38" s="185">
        <v>37446</v>
      </c>
      <c r="F38" s="185">
        <v>42699</v>
      </c>
      <c r="G38" s="183">
        <v>11.6</v>
      </c>
      <c r="H38" s="183">
        <v>11.6</v>
      </c>
      <c r="I38" s="184" t="s">
        <v>435</v>
      </c>
      <c r="J38" s="184" t="s">
        <v>436</v>
      </c>
      <c r="K38" s="184" t="s">
        <v>437</v>
      </c>
      <c r="L38" s="184" t="s">
        <v>438</v>
      </c>
      <c r="M38" s="184" t="s">
        <v>361</v>
      </c>
      <c r="N38" s="184">
        <v>0</v>
      </c>
      <c r="O38" s="184">
        <v>0</v>
      </c>
      <c r="P38" s="184" t="s">
        <v>232</v>
      </c>
      <c r="Q38" s="184"/>
      <c r="R38" s="184"/>
      <c r="S38" s="184" t="s">
        <v>439</v>
      </c>
      <c r="T38" s="184"/>
      <c r="U38" s="184" t="s">
        <v>440</v>
      </c>
      <c r="V38" s="184" t="s">
        <v>410</v>
      </c>
      <c r="W38" s="184"/>
      <c r="X38" s="184" t="s">
        <v>441</v>
      </c>
      <c r="Y38" s="184"/>
      <c r="Z38" s="185">
        <v>38707</v>
      </c>
      <c r="AA38" s="186" t="s">
        <v>225</v>
      </c>
    </row>
    <row r="39" spans="2:27" s="187" customFormat="1" ht="72" customHeight="1">
      <c r="B39" s="183">
        <v>32</v>
      </c>
      <c r="C39" s="184" t="s">
        <v>218</v>
      </c>
      <c r="D39" s="184" t="s">
        <v>442</v>
      </c>
      <c r="E39" s="185">
        <v>37973</v>
      </c>
      <c r="F39" s="185">
        <v>43061</v>
      </c>
      <c r="G39" s="183">
        <v>57.7</v>
      </c>
      <c r="H39" s="183">
        <v>57.7</v>
      </c>
      <c r="I39" s="184" t="s">
        <v>443</v>
      </c>
      <c r="J39" s="184" t="s">
        <v>444</v>
      </c>
      <c r="K39" s="184" t="s">
        <v>445</v>
      </c>
      <c r="L39" s="184"/>
      <c r="M39" s="184"/>
      <c r="N39" s="184">
        <v>55</v>
      </c>
      <c r="O39" s="184">
        <v>7</v>
      </c>
      <c r="P39" s="184" t="s">
        <v>232</v>
      </c>
      <c r="Q39" s="188" t="s">
        <v>446</v>
      </c>
      <c r="R39" s="184">
        <v>40</v>
      </c>
      <c r="S39" s="184">
        <v>150135150</v>
      </c>
      <c r="T39" s="184"/>
      <c r="U39" s="184" t="s">
        <v>447</v>
      </c>
      <c r="V39" s="184" t="s">
        <v>448</v>
      </c>
      <c r="W39" s="184" t="s">
        <v>315</v>
      </c>
      <c r="X39" s="184" t="s">
        <v>449</v>
      </c>
      <c r="Y39" s="184" t="s">
        <v>328</v>
      </c>
      <c r="Z39" s="185">
        <v>38072</v>
      </c>
      <c r="AA39" s="186" t="s">
        <v>225</v>
      </c>
    </row>
    <row r="40" spans="2:27" s="187" customFormat="1" ht="74.25" customHeight="1">
      <c r="B40" s="183">
        <v>33</v>
      </c>
      <c r="C40" s="184" t="s">
        <v>218</v>
      </c>
      <c r="D40" s="184" t="s">
        <v>450</v>
      </c>
      <c r="E40" s="185">
        <v>37973</v>
      </c>
      <c r="F40" s="185">
        <v>43061</v>
      </c>
      <c r="G40" s="183">
        <v>52.6</v>
      </c>
      <c r="H40" s="183">
        <v>52.6</v>
      </c>
      <c r="I40" s="184" t="s">
        <v>451</v>
      </c>
      <c r="J40" s="184" t="s">
        <v>452</v>
      </c>
      <c r="K40" s="184" t="s">
        <v>453</v>
      </c>
      <c r="L40" s="184"/>
      <c r="M40" s="184"/>
      <c r="N40" s="184">
        <v>48</v>
      </c>
      <c r="O40" s="184">
        <v>4</v>
      </c>
      <c r="P40" s="184" t="s">
        <v>454</v>
      </c>
      <c r="Q40" s="188" t="s">
        <v>455</v>
      </c>
      <c r="R40" s="184" t="s">
        <v>456</v>
      </c>
      <c r="S40" s="184" t="s">
        <v>457</v>
      </c>
      <c r="T40" s="184"/>
      <c r="U40" s="184" t="s">
        <v>447</v>
      </c>
      <c r="V40" s="184">
        <v>15</v>
      </c>
      <c r="W40" s="184" t="s">
        <v>315</v>
      </c>
      <c r="X40" s="184" t="s">
        <v>458</v>
      </c>
      <c r="Y40" s="184" t="s">
        <v>328</v>
      </c>
      <c r="Z40" s="185">
        <v>38072</v>
      </c>
      <c r="AA40" s="186" t="s">
        <v>225</v>
      </c>
    </row>
    <row r="41" spans="2:27" s="187" customFormat="1" ht="133.5" customHeight="1">
      <c r="B41" s="183">
        <v>34</v>
      </c>
      <c r="C41" s="184" t="s">
        <v>218</v>
      </c>
      <c r="D41" s="184" t="s">
        <v>459</v>
      </c>
      <c r="E41" s="185">
        <v>37973</v>
      </c>
      <c r="F41" s="185">
        <v>43061</v>
      </c>
      <c r="G41" s="183">
        <v>70.3</v>
      </c>
      <c r="H41" s="183">
        <v>70.3</v>
      </c>
      <c r="I41" s="184" t="s">
        <v>460</v>
      </c>
      <c r="J41" s="184" t="s">
        <v>461</v>
      </c>
      <c r="K41" s="184" t="s">
        <v>462</v>
      </c>
      <c r="L41" s="184" t="s">
        <v>463</v>
      </c>
      <c r="M41" s="184" t="s">
        <v>361</v>
      </c>
      <c r="N41" s="184">
        <v>69</v>
      </c>
      <c r="O41" s="184">
        <v>8</v>
      </c>
      <c r="P41" s="184" t="s">
        <v>464</v>
      </c>
      <c r="Q41" s="184" t="s">
        <v>465</v>
      </c>
      <c r="R41" s="184">
        <v>40</v>
      </c>
      <c r="S41" s="184" t="s">
        <v>466</v>
      </c>
      <c r="T41" s="184"/>
      <c r="U41" s="184" t="s">
        <v>467</v>
      </c>
      <c r="V41" s="184" t="s">
        <v>448</v>
      </c>
      <c r="W41" s="184" t="s">
        <v>315</v>
      </c>
      <c r="X41" s="184" t="s">
        <v>468</v>
      </c>
      <c r="Y41" s="184" t="s">
        <v>328</v>
      </c>
      <c r="Z41" s="185">
        <v>38072</v>
      </c>
      <c r="AA41" s="186" t="s">
        <v>225</v>
      </c>
    </row>
    <row r="42" spans="2:27" s="187" customFormat="1" ht="89.25" customHeight="1">
      <c r="B42" s="183">
        <v>35</v>
      </c>
      <c r="C42" s="184" t="s">
        <v>218</v>
      </c>
      <c r="D42" s="184" t="s">
        <v>469</v>
      </c>
      <c r="E42" s="185">
        <v>38092</v>
      </c>
      <c r="F42" s="185">
        <v>42699</v>
      </c>
      <c r="G42" s="183">
        <v>0.9</v>
      </c>
      <c r="H42" s="183">
        <v>0.9</v>
      </c>
      <c r="I42" s="184" t="s">
        <v>220</v>
      </c>
      <c r="J42" s="184">
        <v>600</v>
      </c>
      <c r="K42" s="184">
        <v>80</v>
      </c>
      <c r="L42" s="184" t="s">
        <v>470</v>
      </c>
      <c r="M42" s="184" t="s">
        <v>471</v>
      </c>
      <c r="N42" s="184">
        <v>0</v>
      </c>
      <c r="O42" s="184">
        <v>0</v>
      </c>
      <c r="P42" s="184" t="s">
        <v>223</v>
      </c>
      <c r="Q42" s="184"/>
      <c r="R42" s="184"/>
      <c r="S42" s="184"/>
      <c r="T42" s="184"/>
      <c r="U42" s="184"/>
      <c r="V42" s="184"/>
      <c r="W42" s="184"/>
      <c r="X42" s="184"/>
      <c r="Y42" s="184"/>
      <c r="Z42" s="185">
        <v>38521</v>
      </c>
      <c r="AA42" s="186" t="s">
        <v>225</v>
      </c>
    </row>
    <row r="43" spans="2:27" s="187" customFormat="1" ht="130.5" customHeight="1">
      <c r="B43" s="183">
        <v>36</v>
      </c>
      <c r="C43" s="184" t="s">
        <v>218</v>
      </c>
      <c r="D43" s="184" t="s">
        <v>472</v>
      </c>
      <c r="E43" s="185">
        <v>38422</v>
      </c>
      <c r="F43" s="185">
        <v>43061</v>
      </c>
      <c r="G43" s="183">
        <v>73.8</v>
      </c>
      <c r="H43" s="183">
        <v>73.8</v>
      </c>
      <c r="I43" s="184" t="s">
        <v>473</v>
      </c>
      <c r="J43" s="184" t="s">
        <v>289</v>
      </c>
      <c r="K43" s="184" t="s">
        <v>474</v>
      </c>
      <c r="L43" s="184" t="s">
        <v>475</v>
      </c>
      <c r="M43" s="184" t="s">
        <v>361</v>
      </c>
      <c r="N43" s="184">
        <v>89</v>
      </c>
      <c r="O43" s="184">
        <v>8</v>
      </c>
      <c r="P43" s="184" t="s">
        <v>454</v>
      </c>
      <c r="Q43" s="184" t="s">
        <v>465</v>
      </c>
      <c r="R43" s="184">
        <v>40</v>
      </c>
      <c r="S43" s="184" t="s">
        <v>476</v>
      </c>
      <c r="T43" s="184"/>
      <c r="U43" s="184" t="s">
        <v>477</v>
      </c>
      <c r="V43" s="184" t="s">
        <v>478</v>
      </c>
      <c r="W43" s="184" t="s">
        <v>479</v>
      </c>
      <c r="X43" s="184" t="s">
        <v>480</v>
      </c>
      <c r="Y43" s="184"/>
      <c r="Z43" s="185">
        <v>38707</v>
      </c>
      <c r="AA43" s="186" t="s">
        <v>225</v>
      </c>
    </row>
    <row r="44" spans="2:27" s="187" customFormat="1" ht="93.75" customHeight="1">
      <c r="B44" s="183">
        <v>37</v>
      </c>
      <c r="C44" s="184" t="s">
        <v>218</v>
      </c>
      <c r="D44" s="184" t="s">
        <v>481</v>
      </c>
      <c r="E44" s="185">
        <v>38464</v>
      </c>
      <c r="F44" s="185">
        <v>43951</v>
      </c>
      <c r="G44" s="183">
        <v>9.1999999999999993</v>
      </c>
      <c r="H44" s="183">
        <v>9.1999999999999993</v>
      </c>
      <c r="I44" s="184" t="s">
        <v>482</v>
      </c>
      <c r="J44" s="184" t="s">
        <v>483</v>
      </c>
      <c r="K44" s="184" t="s">
        <v>484</v>
      </c>
      <c r="L44" s="184" t="s">
        <v>485</v>
      </c>
      <c r="M44" s="184" t="s">
        <v>361</v>
      </c>
      <c r="N44" s="184">
        <v>0</v>
      </c>
      <c r="O44" s="184">
        <v>0</v>
      </c>
      <c r="P44" s="184" t="s">
        <v>486</v>
      </c>
      <c r="Q44" s="184" t="s">
        <v>487</v>
      </c>
      <c r="R44" s="184">
        <v>70</v>
      </c>
      <c r="S44" s="184" t="s">
        <v>488</v>
      </c>
      <c r="T44" s="184"/>
      <c r="U44" s="184" t="s">
        <v>489</v>
      </c>
      <c r="V44" s="184"/>
      <c r="W44" s="184" t="s">
        <v>315</v>
      </c>
      <c r="X44" s="184"/>
      <c r="Y44" s="184"/>
      <c r="Z44" s="185">
        <v>38530</v>
      </c>
      <c r="AA44" s="186" t="s">
        <v>225</v>
      </c>
    </row>
    <row r="45" spans="2:27" s="187" customFormat="1" ht="75" customHeight="1">
      <c r="B45" s="183">
        <v>38</v>
      </c>
      <c r="C45" s="184" t="s">
        <v>218</v>
      </c>
      <c r="D45" s="184" t="s">
        <v>490</v>
      </c>
      <c r="E45" s="185">
        <v>38464</v>
      </c>
      <c r="F45" s="185">
        <v>43951</v>
      </c>
      <c r="G45" s="183">
        <v>6.5</v>
      </c>
      <c r="H45" s="183">
        <v>6.5</v>
      </c>
      <c r="I45" s="184" t="s">
        <v>491</v>
      </c>
      <c r="J45" s="184">
        <v>200</v>
      </c>
      <c r="K45" s="184">
        <v>60</v>
      </c>
      <c r="L45" s="184" t="s">
        <v>492</v>
      </c>
      <c r="M45" s="184" t="s">
        <v>493</v>
      </c>
      <c r="N45" s="184">
        <v>0</v>
      </c>
      <c r="O45" s="184">
        <v>0</v>
      </c>
      <c r="P45" s="184" t="s">
        <v>248</v>
      </c>
      <c r="Q45" s="184"/>
      <c r="R45" s="184"/>
      <c r="S45" s="184">
        <v>110</v>
      </c>
      <c r="T45" s="184"/>
      <c r="U45" s="184" t="s">
        <v>494</v>
      </c>
      <c r="V45" s="184">
        <v>10</v>
      </c>
      <c r="W45" s="184" t="s">
        <v>258</v>
      </c>
      <c r="X45" s="184" t="s">
        <v>495</v>
      </c>
      <c r="Y45" s="184"/>
      <c r="Z45" s="185">
        <v>38530</v>
      </c>
      <c r="AA45" s="186" t="s">
        <v>225</v>
      </c>
    </row>
    <row r="46" spans="2:27" s="187" customFormat="1" ht="66" customHeight="1">
      <c r="B46" s="183">
        <v>39</v>
      </c>
      <c r="C46" s="184" t="s">
        <v>218</v>
      </c>
      <c r="D46" s="184" t="s">
        <v>496</v>
      </c>
      <c r="E46" s="185">
        <v>38464</v>
      </c>
      <c r="F46" s="184"/>
      <c r="G46" s="183">
        <v>3.9</v>
      </c>
      <c r="H46" s="183">
        <v>3.9</v>
      </c>
      <c r="I46" s="184" t="s">
        <v>497</v>
      </c>
      <c r="J46" s="184"/>
      <c r="K46" s="184"/>
      <c r="L46" s="184" t="s">
        <v>498</v>
      </c>
      <c r="M46" s="184" t="s">
        <v>499</v>
      </c>
      <c r="N46" s="184">
        <v>0</v>
      </c>
      <c r="O46" s="184">
        <v>0</v>
      </c>
      <c r="P46" s="184" t="s">
        <v>223</v>
      </c>
      <c r="Q46" s="184">
        <v>150</v>
      </c>
      <c r="R46" s="184">
        <v>60</v>
      </c>
      <c r="S46" s="184">
        <v>110</v>
      </c>
      <c r="T46" s="184"/>
      <c r="U46" s="184" t="s">
        <v>500</v>
      </c>
      <c r="V46" s="184">
        <v>9</v>
      </c>
      <c r="W46" s="184" t="s">
        <v>357</v>
      </c>
      <c r="X46" s="184" t="s">
        <v>501</v>
      </c>
      <c r="Y46" s="184"/>
      <c r="Z46" s="185">
        <v>38530</v>
      </c>
      <c r="AA46" s="186" t="s">
        <v>502</v>
      </c>
    </row>
    <row r="47" spans="2:27" s="187" customFormat="1" ht="86.25" customHeight="1">
      <c r="B47" s="183">
        <v>40</v>
      </c>
      <c r="C47" s="184" t="s">
        <v>218</v>
      </c>
      <c r="D47" s="184" t="s">
        <v>503</v>
      </c>
      <c r="E47" s="185">
        <v>38464</v>
      </c>
      <c r="F47" s="185">
        <v>43191</v>
      </c>
      <c r="G47" s="183">
        <v>2.2999999999999998</v>
      </c>
      <c r="H47" s="183">
        <v>2.2999999999999998</v>
      </c>
      <c r="I47" s="184" t="s">
        <v>220</v>
      </c>
      <c r="J47" s="184">
        <v>400</v>
      </c>
      <c r="K47" s="184">
        <v>80</v>
      </c>
      <c r="L47" s="184" t="s">
        <v>504</v>
      </c>
      <c r="M47" s="184" t="s">
        <v>374</v>
      </c>
      <c r="N47" s="184">
        <v>0</v>
      </c>
      <c r="O47" s="184">
        <v>0</v>
      </c>
      <c r="P47" s="184" t="s">
        <v>223</v>
      </c>
      <c r="Q47" s="184"/>
      <c r="R47" s="184"/>
      <c r="S47" s="184">
        <v>1000</v>
      </c>
      <c r="T47" s="184"/>
      <c r="U47" s="184" t="s">
        <v>505</v>
      </c>
      <c r="V47" s="184"/>
      <c r="W47" s="184" t="s">
        <v>315</v>
      </c>
      <c r="X47" s="184"/>
      <c r="Y47" s="184"/>
      <c r="Z47" s="185">
        <v>38530</v>
      </c>
      <c r="AA47" s="186" t="s">
        <v>225</v>
      </c>
    </row>
    <row r="48" spans="2:27" s="187" customFormat="1" ht="132.75" customHeight="1">
      <c r="B48" s="183">
        <v>41</v>
      </c>
      <c r="C48" s="184" t="s">
        <v>218</v>
      </c>
      <c r="D48" s="184" t="s">
        <v>506</v>
      </c>
      <c r="E48" s="185">
        <v>38845</v>
      </c>
      <c r="F48" s="185">
        <v>42699</v>
      </c>
      <c r="G48" s="183">
        <v>1.5</v>
      </c>
      <c r="H48" s="183">
        <v>1.5</v>
      </c>
      <c r="I48" s="184" t="s">
        <v>220</v>
      </c>
      <c r="J48" s="184">
        <v>400</v>
      </c>
      <c r="K48" s="184">
        <v>80</v>
      </c>
      <c r="L48" s="184" t="s">
        <v>507</v>
      </c>
      <c r="M48" s="184" t="s">
        <v>508</v>
      </c>
      <c r="N48" s="184">
        <v>1</v>
      </c>
      <c r="O48" s="184">
        <v>0</v>
      </c>
      <c r="P48" s="184" t="s">
        <v>509</v>
      </c>
      <c r="Q48" s="184" t="s">
        <v>510</v>
      </c>
      <c r="R48" s="184">
        <v>60</v>
      </c>
      <c r="S48" s="184">
        <v>500</v>
      </c>
      <c r="T48" s="184"/>
      <c r="U48" s="184"/>
      <c r="V48" s="184"/>
      <c r="W48" s="184" t="s">
        <v>315</v>
      </c>
      <c r="X48" s="184"/>
      <c r="Y48" s="184" t="s">
        <v>328</v>
      </c>
      <c r="Z48" s="185">
        <v>38894</v>
      </c>
      <c r="AA48" s="186" t="s">
        <v>225</v>
      </c>
    </row>
    <row r="49" spans="2:27" s="187" customFormat="1" ht="87" customHeight="1">
      <c r="B49" s="183">
        <v>42</v>
      </c>
      <c r="C49" s="184" t="s">
        <v>218</v>
      </c>
      <c r="D49" s="184" t="s">
        <v>511</v>
      </c>
      <c r="E49" s="185">
        <v>38845</v>
      </c>
      <c r="F49" s="185">
        <v>43191</v>
      </c>
      <c r="G49" s="183">
        <v>5.0999999999999996</v>
      </c>
      <c r="H49" s="183">
        <v>5.0999999999999996</v>
      </c>
      <c r="I49" s="184" t="s">
        <v>512</v>
      </c>
      <c r="J49" s="184">
        <v>200</v>
      </c>
      <c r="K49" s="184">
        <v>60</v>
      </c>
      <c r="L49" s="184" t="s">
        <v>513</v>
      </c>
      <c r="M49" s="184" t="s">
        <v>514</v>
      </c>
      <c r="N49" s="184">
        <v>0</v>
      </c>
      <c r="O49" s="184">
        <v>0</v>
      </c>
      <c r="P49" s="184" t="s">
        <v>515</v>
      </c>
      <c r="Q49" s="184"/>
      <c r="R49" s="184"/>
      <c r="S49" s="184">
        <v>120</v>
      </c>
      <c r="T49" s="184"/>
      <c r="U49" s="184"/>
      <c r="V49" s="184" t="s">
        <v>516</v>
      </c>
      <c r="W49" s="184" t="s">
        <v>357</v>
      </c>
      <c r="X49" s="184" t="s">
        <v>394</v>
      </c>
      <c r="Y49" s="184"/>
      <c r="Z49" s="185">
        <v>38894</v>
      </c>
      <c r="AA49" s="186" t="s">
        <v>225</v>
      </c>
    </row>
    <row r="50" spans="2:27" s="187" customFormat="1" ht="122.25" customHeight="1">
      <c r="B50" s="183">
        <v>43</v>
      </c>
      <c r="C50" s="184" t="s">
        <v>218</v>
      </c>
      <c r="D50" s="184" t="s">
        <v>517</v>
      </c>
      <c r="E50" s="185">
        <v>38845</v>
      </c>
      <c r="F50" s="184"/>
      <c r="G50" s="183">
        <v>3.5</v>
      </c>
      <c r="H50" s="183">
        <v>3.5</v>
      </c>
      <c r="I50" s="184" t="s">
        <v>518</v>
      </c>
      <c r="J50" s="184">
        <v>200</v>
      </c>
      <c r="K50" s="184">
        <v>60</v>
      </c>
      <c r="L50" s="184" t="s">
        <v>519</v>
      </c>
      <c r="M50" s="184" t="s">
        <v>520</v>
      </c>
      <c r="N50" s="184">
        <v>0</v>
      </c>
      <c r="O50" s="184">
        <v>0</v>
      </c>
      <c r="P50" s="184" t="s">
        <v>509</v>
      </c>
      <c r="Q50" s="184"/>
      <c r="R50" s="184"/>
      <c r="S50" s="184">
        <v>100</v>
      </c>
      <c r="T50" s="184"/>
      <c r="U50" s="184"/>
      <c r="V50" s="184">
        <v>10</v>
      </c>
      <c r="W50" s="184" t="s">
        <v>357</v>
      </c>
      <c r="X50" s="184" t="s">
        <v>521</v>
      </c>
      <c r="Y50" s="184"/>
      <c r="Z50" s="185">
        <v>38894</v>
      </c>
      <c r="AA50" s="186" t="s">
        <v>225</v>
      </c>
    </row>
    <row r="51" spans="2:27" s="187" customFormat="1" ht="111" customHeight="1">
      <c r="B51" s="183">
        <v>44</v>
      </c>
      <c r="C51" s="184" t="s">
        <v>218</v>
      </c>
      <c r="D51" s="184" t="s">
        <v>522</v>
      </c>
      <c r="E51" s="185">
        <v>38951</v>
      </c>
      <c r="F51" s="185">
        <v>43191</v>
      </c>
      <c r="G51" s="183">
        <v>16.8</v>
      </c>
      <c r="H51" s="183">
        <v>16.8</v>
      </c>
      <c r="I51" s="184" t="s">
        <v>523</v>
      </c>
      <c r="J51" s="184" t="s">
        <v>262</v>
      </c>
      <c r="K51" s="184" t="s">
        <v>263</v>
      </c>
      <c r="L51" s="184" t="s">
        <v>524</v>
      </c>
      <c r="M51" s="184" t="s">
        <v>361</v>
      </c>
      <c r="N51" s="184">
        <v>2</v>
      </c>
      <c r="O51" s="184">
        <v>1</v>
      </c>
      <c r="P51" s="184" t="s">
        <v>515</v>
      </c>
      <c r="Q51" s="184"/>
      <c r="R51" s="184"/>
      <c r="S51" s="184" t="s">
        <v>418</v>
      </c>
      <c r="T51" s="184"/>
      <c r="U51" s="184">
        <v>2</v>
      </c>
      <c r="V51" s="184" t="s">
        <v>525</v>
      </c>
      <c r="W51" s="184" t="s">
        <v>315</v>
      </c>
      <c r="X51" s="184" t="s">
        <v>526</v>
      </c>
      <c r="Y51" s="184"/>
      <c r="Z51" s="185">
        <v>39073</v>
      </c>
      <c r="AA51" s="186" t="s">
        <v>225</v>
      </c>
    </row>
    <row r="52" spans="2:27" s="187" customFormat="1" ht="190.5" customHeight="1">
      <c r="B52" s="183">
        <v>45</v>
      </c>
      <c r="C52" s="184" t="s">
        <v>218</v>
      </c>
      <c r="D52" s="184" t="s">
        <v>527</v>
      </c>
      <c r="E52" s="185">
        <v>39077</v>
      </c>
      <c r="F52" s="185">
        <v>42699</v>
      </c>
      <c r="G52" s="183">
        <v>55.9</v>
      </c>
      <c r="H52" s="183">
        <v>55.9</v>
      </c>
      <c r="I52" s="184" t="s">
        <v>528</v>
      </c>
      <c r="J52" s="184" t="s">
        <v>529</v>
      </c>
      <c r="K52" s="184" t="s">
        <v>530</v>
      </c>
      <c r="L52" s="184" t="s">
        <v>531</v>
      </c>
      <c r="M52" s="184" t="s">
        <v>361</v>
      </c>
      <c r="N52" s="184">
        <v>0</v>
      </c>
      <c r="O52" s="184">
        <v>9</v>
      </c>
      <c r="P52" s="184" t="s">
        <v>532</v>
      </c>
      <c r="Q52" s="184"/>
      <c r="R52" s="184"/>
      <c r="S52" s="184" t="s">
        <v>533</v>
      </c>
      <c r="T52" s="184"/>
      <c r="U52" s="184" t="s">
        <v>284</v>
      </c>
      <c r="V52" s="184" t="s">
        <v>534</v>
      </c>
      <c r="W52" s="184" t="s">
        <v>315</v>
      </c>
      <c r="X52" s="184" t="s">
        <v>535</v>
      </c>
      <c r="Y52" s="184"/>
      <c r="Z52" s="185">
        <v>39156</v>
      </c>
      <c r="AA52" s="186" t="s">
        <v>225</v>
      </c>
    </row>
    <row r="53" spans="2:27" s="187" customFormat="1" ht="63" customHeight="1">
      <c r="B53" s="183">
        <v>46</v>
      </c>
      <c r="C53" s="184" t="s">
        <v>218</v>
      </c>
      <c r="D53" s="184" t="s">
        <v>536</v>
      </c>
      <c r="E53" s="185">
        <v>39171</v>
      </c>
      <c r="F53" s="185">
        <v>42699</v>
      </c>
      <c r="G53" s="183">
        <v>15.2</v>
      </c>
      <c r="H53" s="183">
        <v>15.2</v>
      </c>
      <c r="I53" s="184" t="s">
        <v>537</v>
      </c>
      <c r="J53" s="184" t="s">
        <v>371</v>
      </c>
      <c r="K53" s="184" t="s">
        <v>372</v>
      </c>
      <c r="L53" s="184" t="s">
        <v>538</v>
      </c>
      <c r="M53" s="184" t="s">
        <v>361</v>
      </c>
      <c r="N53" s="184">
        <v>2</v>
      </c>
      <c r="O53" s="184">
        <v>0</v>
      </c>
      <c r="P53" s="184" t="s">
        <v>539</v>
      </c>
      <c r="Q53" s="184"/>
      <c r="R53" s="184" t="s">
        <v>540</v>
      </c>
      <c r="S53" s="184" t="s">
        <v>488</v>
      </c>
      <c r="T53" s="184"/>
      <c r="U53" s="184" t="s">
        <v>284</v>
      </c>
      <c r="V53" s="184" t="s">
        <v>541</v>
      </c>
      <c r="W53" s="184" t="s">
        <v>315</v>
      </c>
      <c r="X53" s="184" t="s">
        <v>394</v>
      </c>
      <c r="Y53" s="184"/>
      <c r="Z53" s="185">
        <v>39255</v>
      </c>
      <c r="AA53" s="186" t="s">
        <v>225</v>
      </c>
    </row>
    <row r="54" spans="2:27" s="187" customFormat="1" ht="153.75" customHeight="1">
      <c r="B54" s="183">
        <v>47</v>
      </c>
      <c r="C54" s="184" t="s">
        <v>218</v>
      </c>
      <c r="D54" s="184" t="s">
        <v>542</v>
      </c>
      <c r="E54" s="185">
        <v>39353</v>
      </c>
      <c r="F54" s="185">
        <v>42699</v>
      </c>
      <c r="G54" s="183">
        <v>1.8</v>
      </c>
      <c r="H54" s="183">
        <v>1.8</v>
      </c>
      <c r="I54" s="184" t="s">
        <v>543</v>
      </c>
      <c r="J54" s="184" t="s">
        <v>544</v>
      </c>
      <c r="K54" s="184" t="s">
        <v>297</v>
      </c>
      <c r="L54" s="184" t="s">
        <v>545</v>
      </c>
      <c r="M54" s="184" t="s">
        <v>374</v>
      </c>
      <c r="N54" s="184">
        <v>1</v>
      </c>
      <c r="O54" s="184">
        <v>0</v>
      </c>
      <c r="P54" s="184" t="s">
        <v>509</v>
      </c>
      <c r="Q54" s="184"/>
      <c r="R54" s="184"/>
      <c r="S54" s="184">
        <v>1500</v>
      </c>
      <c r="T54" s="184">
        <v>1000</v>
      </c>
      <c r="U54" s="184">
        <v>2</v>
      </c>
      <c r="V54" s="184"/>
      <c r="W54" s="184" t="s">
        <v>357</v>
      </c>
      <c r="X54" s="184"/>
      <c r="Y54" s="184"/>
      <c r="Z54" s="185">
        <v>39441</v>
      </c>
      <c r="AA54" s="186" t="s">
        <v>225</v>
      </c>
    </row>
    <row r="55" spans="2:27" s="187" customFormat="1" ht="72.75" customHeight="1">
      <c r="B55" s="183">
        <v>48</v>
      </c>
      <c r="C55" s="184" t="s">
        <v>218</v>
      </c>
      <c r="D55" s="184" t="s">
        <v>546</v>
      </c>
      <c r="E55" s="185">
        <v>39532</v>
      </c>
      <c r="F55" s="184"/>
      <c r="G55" s="183">
        <v>1.7</v>
      </c>
      <c r="H55" s="183">
        <v>1.7</v>
      </c>
      <c r="I55" s="184" t="s">
        <v>497</v>
      </c>
      <c r="J55" s="184">
        <v>200</v>
      </c>
      <c r="K55" s="184">
        <v>60</v>
      </c>
      <c r="L55" s="184" t="s">
        <v>547</v>
      </c>
      <c r="M55" s="184" t="s">
        <v>499</v>
      </c>
      <c r="N55" s="184">
        <v>0</v>
      </c>
      <c r="O55" s="184">
        <v>1</v>
      </c>
      <c r="P55" s="184" t="s">
        <v>509</v>
      </c>
      <c r="Q55" s="184">
        <v>150</v>
      </c>
      <c r="R55" s="184"/>
      <c r="S55" s="184">
        <v>120</v>
      </c>
      <c r="T55" s="184"/>
      <c r="U55" s="184" t="s">
        <v>500</v>
      </c>
      <c r="V55" s="184" t="s">
        <v>548</v>
      </c>
      <c r="W55" s="184" t="s">
        <v>357</v>
      </c>
      <c r="X55" s="184" t="s">
        <v>411</v>
      </c>
      <c r="Y55" s="184"/>
      <c r="Z55" s="185">
        <v>39644</v>
      </c>
      <c r="AA55" s="186" t="s">
        <v>502</v>
      </c>
    </row>
    <row r="56" spans="2:27" s="187" customFormat="1" ht="85.5" customHeight="1">
      <c r="B56" s="183">
        <v>49</v>
      </c>
      <c r="C56" s="184" t="s">
        <v>218</v>
      </c>
      <c r="D56" s="184" t="s">
        <v>549</v>
      </c>
      <c r="E56" s="185">
        <v>39757</v>
      </c>
      <c r="F56" s="185">
        <v>43342</v>
      </c>
      <c r="G56" s="183">
        <v>115.3</v>
      </c>
      <c r="H56" s="183">
        <v>115.3</v>
      </c>
      <c r="I56" s="184" t="s">
        <v>550</v>
      </c>
      <c r="J56" s="184" t="s">
        <v>551</v>
      </c>
      <c r="K56" s="184" t="s">
        <v>552</v>
      </c>
      <c r="L56" s="184" t="s">
        <v>553</v>
      </c>
      <c r="M56" s="184" t="s">
        <v>361</v>
      </c>
      <c r="N56" s="184">
        <v>15</v>
      </c>
      <c r="O56" s="184">
        <v>10</v>
      </c>
      <c r="P56" s="184" t="s">
        <v>554</v>
      </c>
      <c r="Q56" s="184" t="s">
        <v>555</v>
      </c>
      <c r="R56" s="184">
        <v>50</v>
      </c>
      <c r="S56" s="184" t="s">
        <v>556</v>
      </c>
      <c r="T56" s="184"/>
      <c r="U56" s="184">
        <v>1</v>
      </c>
      <c r="V56" s="184" t="s">
        <v>557</v>
      </c>
      <c r="W56" s="184" t="s">
        <v>315</v>
      </c>
      <c r="X56" s="184" t="s">
        <v>558</v>
      </c>
      <c r="Y56" s="184" t="s">
        <v>328</v>
      </c>
      <c r="Z56" s="185">
        <v>39889</v>
      </c>
      <c r="AA56" s="186" t="s">
        <v>559</v>
      </c>
    </row>
    <row r="57" spans="2:27" s="187" customFormat="1" ht="79.5" customHeight="1">
      <c r="B57" s="183">
        <v>50</v>
      </c>
      <c r="C57" s="184" t="s">
        <v>218</v>
      </c>
      <c r="D57" s="184" t="s">
        <v>560</v>
      </c>
      <c r="E57" s="185">
        <v>39757</v>
      </c>
      <c r="F57" s="184"/>
      <c r="G57" s="183">
        <v>5.0999999999999996</v>
      </c>
      <c r="H57" s="183">
        <v>5.0999999999999996</v>
      </c>
      <c r="I57" s="184" t="s">
        <v>390</v>
      </c>
      <c r="J57" s="184">
        <v>100</v>
      </c>
      <c r="K57" s="184">
        <v>50</v>
      </c>
      <c r="L57" s="184" t="s">
        <v>561</v>
      </c>
      <c r="M57" s="184" t="s">
        <v>361</v>
      </c>
      <c r="N57" s="184">
        <v>0</v>
      </c>
      <c r="O57" s="184">
        <v>0</v>
      </c>
      <c r="P57" s="184" t="s">
        <v>562</v>
      </c>
      <c r="Q57" s="184"/>
      <c r="R57" s="184"/>
      <c r="S57" s="184" t="s">
        <v>563</v>
      </c>
      <c r="T57" s="184"/>
      <c r="U57" s="184" t="s">
        <v>284</v>
      </c>
      <c r="V57" s="184" t="s">
        <v>564</v>
      </c>
      <c r="W57" s="184" t="s">
        <v>267</v>
      </c>
      <c r="X57" s="184" t="s">
        <v>565</v>
      </c>
      <c r="Y57" s="184"/>
      <c r="Z57" s="185">
        <v>39889</v>
      </c>
      <c r="AA57" s="186" t="s">
        <v>559</v>
      </c>
    </row>
    <row r="58" spans="2:27" s="187" customFormat="1" ht="74.25" customHeight="1">
      <c r="B58" s="183">
        <v>51</v>
      </c>
      <c r="C58" s="184" t="s">
        <v>218</v>
      </c>
      <c r="D58" s="184" t="s">
        <v>566</v>
      </c>
      <c r="E58" s="185">
        <v>39903</v>
      </c>
      <c r="F58" s="185">
        <v>42699</v>
      </c>
      <c r="G58" s="183">
        <v>3.1</v>
      </c>
      <c r="H58" s="183">
        <v>3.1</v>
      </c>
      <c r="I58" s="184" t="s">
        <v>491</v>
      </c>
      <c r="J58" s="184">
        <v>200</v>
      </c>
      <c r="K58" s="184">
        <v>60</v>
      </c>
      <c r="L58" s="184" t="s">
        <v>567</v>
      </c>
      <c r="M58" s="184" t="s">
        <v>499</v>
      </c>
      <c r="N58" s="184">
        <v>0</v>
      </c>
      <c r="O58" s="184">
        <v>0</v>
      </c>
      <c r="P58" s="184">
        <v>3</v>
      </c>
      <c r="Q58" s="184"/>
      <c r="R58" s="184"/>
      <c r="S58" s="184">
        <v>0.1</v>
      </c>
      <c r="T58" s="184"/>
      <c r="U58" s="184" t="s">
        <v>568</v>
      </c>
      <c r="V58" s="184" t="s">
        <v>569</v>
      </c>
      <c r="W58" s="184" t="s">
        <v>357</v>
      </c>
      <c r="X58" s="184" t="s">
        <v>521</v>
      </c>
      <c r="Y58" s="184"/>
      <c r="Z58" s="185">
        <v>40026</v>
      </c>
      <c r="AA58" s="186" t="s">
        <v>559</v>
      </c>
    </row>
    <row r="59" spans="2:27" s="187" customFormat="1" ht="33.75" customHeight="1">
      <c r="B59" s="183">
        <v>52</v>
      </c>
      <c r="C59" s="184" t="s">
        <v>218</v>
      </c>
      <c r="D59" s="184" t="s">
        <v>570</v>
      </c>
      <c r="E59" s="185">
        <v>40116</v>
      </c>
      <c r="F59" s="185">
        <v>42699</v>
      </c>
      <c r="G59" s="183">
        <v>7</v>
      </c>
      <c r="H59" s="183">
        <v>7</v>
      </c>
      <c r="I59" s="184" t="s">
        <v>571</v>
      </c>
      <c r="J59" s="184" t="s">
        <v>572</v>
      </c>
      <c r="K59" s="184" t="s">
        <v>573</v>
      </c>
      <c r="L59" s="184"/>
      <c r="M59" s="184"/>
      <c r="N59" s="184">
        <v>7</v>
      </c>
      <c r="O59" s="184">
        <v>0</v>
      </c>
      <c r="P59" s="184"/>
      <c r="Q59" s="184"/>
      <c r="R59" s="184"/>
      <c r="S59" s="184">
        <v>120</v>
      </c>
      <c r="T59" s="184"/>
      <c r="U59" s="184" t="s">
        <v>574</v>
      </c>
      <c r="V59" s="184">
        <v>15</v>
      </c>
      <c r="W59" s="184" t="s">
        <v>575</v>
      </c>
      <c r="X59" s="184" t="s">
        <v>411</v>
      </c>
      <c r="Y59" s="184"/>
      <c r="Z59" s="185">
        <v>40171</v>
      </c>
      <c r="AA59" s="186" t="s">
        <v>559</v>
      </c>
    </row>
    <row r="60" spans="2:27" s="187" customFormat="1" ht="56.25" customHeight="1">
      <c r="B60" s="183">
        <v>53</v>
      </c>
      <c r="C60" s="184" t="s">
        <v>218</v>
      </c>
      <c r="D60" s="184" t="s">
        <v>576</v>
      </c>
      <c r="E60" s="185">
        <v>40116</v>
      </c>
      <c r="F60" s="185">
        <v>42699</v>
      </c>
      <c r="G60" s="183">
        <v>17</v>
      </c>
      <c r="H60" s="183">
        <v>17</v>
      </c>
      <c r="I60" s="184" t="s">
        <v>577</v>
      </c>
      <c r="J60" s="184" t="s">
        <v>234</v>
      </c>
      <c r="K60" s="184" t="s">
        <v>578</v>
      </c>
      <c r="L60" s="184"/>
      <c r="M60" s="184"/>
      <c r="N60" s="184">
        <v>25</v>
      </c>
      <c r="O60" s="184">
        <v>0</v>
      </c>
      <c r="P60" s="184"/>
      <c r="Q60" s="184"/>
      <c r="R60" s="184"/>
      <c r="S60" s="184">
        <v>135</v>
      </c>
      <c r="T60" s="184"/>
      <c r="U60" s="184" t="s">
        <v>579</v>
      </c>
      <c r="V60" s="184">
        <v>15</v>
      </c>
      <c r="W60" s="184" t="s">
        <v>575</v>
      </c>
      <c r="X60" s="184" t="s">
        <v>411</v>
      </c>
      <c r="Y60" s="184"/>
      <c r="Z60" s="185">
        <v>40171</v>
      </c>
      <c r="AA60" s="186" t="s">
        <v>559</v>
      </c>
    </row>
    <row r="61" spans="2:27" s="187" customFormat="1" ht="66" customHeight="1">
      <c r="B61" s="183">
        <v>54</v>
      </c>
      <c r="C61" s="184" t="s">
        <v>218</v>
      </c>
      <c r="D61" s="184" t="s">
        <v>580</v>
      </c>
      <c r="E61" s="185">
        <v>40116</v>
      </c>
      <c r="F61" s="185">
        <v>42699</v>
      </c>
      <c r="G61" s="183">
        <v>11</v>
      </c>
      <c r="H61" s="183">
        <v>11</v>
      </c>
      <c r="I61" s="184" t="s">
        <v>581</v>
      </c>
      <c r="J61" s="184" t="s">
        <v>582</v>
      </c>
      <c r="K61" s="184" t="s">
        <v>583</v>
      </c>
      <c r="L61" s="184"/>
      <c r="M61" s="184"/>
      <c r="N61" s="184">
        <v>15</v>
      </c>
      <c r="O61" s="184">
        <v>0</v>
      </c>
      <c r="P61" s="184"/>
      <c r="Q61" s="184"/>
      <c r="R61" s="184"/>
      <c r="S61" s="184">
        <v>120</v>
      </c>
      <c r="T61" s="184"/>
      <c r="U61" s="184" t="s">
        <v>584</v>
      </c>
      <c r="V61" s="184" t="s">
        <v>410</v>
      </c>
      <c r="W61" s="184" t="s">
        <v>575</v>
      </c>
      <c r="X61" s="184" t="s">
        <v>411</v>
      </c>
      <c r="Y61" s="184"/>
      <c r="Z61" s="185">
        <v>40171</v>
      </c>
      <c r="AA61" s="186" t="s">
        <v>559</v>
      </c>
    </row>
    <row r="62" spans="2:27" s="187" customFormat="1" ht="75.75" customHeight="1">
      <c r="B62" s="183">
        <v>55</v>
      </c>
      <c r="C62" s="184" t="s">
        <v>218</v>
      </c>
      <c r="D62" s="184" t="s">
        <v>585</v>
      </c>
      <c r="E62" s="185">
        <v>40116</v>
      </c>
      <c r="F62" s="185">
        <v>42699</v>
      </c>
      <c r="G62" s="183">
        <v>22</v>
      </c>
      <c r="H62" s="183">
        <v>22</v>
      </c>
      <c r="I62" s="184" t="s">
        <v>586</v>
      </c>
      <c r="J62" s="184" t="s">
        <v>582</v>
      </c>
      <c r="K62" s="184" t="s">
        <v>583</v>
      </c>
      <c r="L62" s="184"/>
      <c r="M62" s="184"/>
      <c r="N62" s="184">
        <v>31</v>
      </c>
      <c r="O62" s="184">
        <v>0</v>
      </c>
      <c r="P62" s="184"/>
      <c r="Q62" s="184"/>
      <c r="R62" s="184"/>
      <c r="S62" s="184">
        <v>120</v>
      </c>
      <c r="T62" s="184"/>
      <c r="U62" s="184" t="s">
        <v>587</v>
      </c>
      <c r="V62" s="184">
        <v>15</v>
      </c>
      <c r="W62" s="184" t="s">
        <v>575</v>
      </c>
      <c r="X62" s="184" t="s">
        <v>411</v>
      </c>
      <c r="Y62" s="184"/>
      <c r="Z62" s="185">
        <v>40171</v>
      </c>
      <c r="AA62" s="186" t="s">
        <v>559</v>
      </c>
    </row>
    <row r="63" spans="2:27" s="187" customFormat="1" ht="93.75" customHeight="1">
      <c r="B63" s="183">
        <v>56</v>
      </c>
      <c r="C63" s="184" t="s">
        <v>218</v>
      </c>
      <c r="D63" s="184" t="s">
        <v>588</v>
      </c>
      <c r="E63" s="185">
        <v>40116</v>
      </c>
      <c r="F63" s="185">
        <v>42699</v>
      </c>
      <c r="G63" s="183">
        <v>16</v>
      </c>
      <c r="H63" s="183">
        <v>16</v>
      </c>
      <c r="I63" s="184" t="s">
        <v>589</v>
      </c>
      <c r="J63" s="184" t="s">
        <v>582</v>
      </c>
      <c r="K63" s="184" t="s">
        <v>583</v>
      </c>
      <c r="L63" s="184"/>
      <c r="M63" s="184"/>
      <c r="N63" s="184">
        <v>34</v>
      </c>
      <c r="O63" s="184">
        <v>0</v>
      </c>
      <c r="P63" s="184"/>
      <c r="Q63" s="184"/>
      <c r="R63" s="184"/>
      <c r="S63" s="184">
        <v>120</v>
      </c>
      <c r="T63" s="184"/>
      <c r="U63" s="184" t="s">
        <v>590</v>
      </c>
      <c r="V63" s="184" t="s">
        <v>410</v>
      </c>
      <c r="W63" s="184" t="s">
        <v>575</v>
      </c>
      <c r="X63" s="184" t="s">
        <v>411</v>
      </c>
      <c r="Y63" s="184"/>
      <c r="Z63" s="185">
        <v>40171</v>
      </c>
      <c r="AA63" s="186" t="s">
        <v>559</v>
      </c>
    </row>
    <row r="64" spans="2:27" s="187" customFormat="1" ht="74.25" customHeight="1">
      <c r="B64" s="183">
        <v>57</v>
      </c>
      <c r="C64" s="184" t="s">
        <v>218</v>
      </c>
      <c r="D64" s="184" t="s">
        <v>591</v>
      </c>
      <c r="E64" s="185">
        <v>40452</v>
      </c>
      <c r="F64" s="184"/>
      <c r="G64" s="183">
        <v>6.6</v>
      </c>
      <c r="H64" s="183">
        <v>6.6</v>
      </c>
      <c r="I64" s="184" t="s">
        <v>592</v>
      </c>
      <c r="J64" s="184">
        <v>200</v>
      </c>
      <c r="K64" s="184">
        <v>60</v>
      </c>
      <c r="L64" s="184" t="s">
        <v>593</v>
      </c>
      <c r="M64" s="184"/>
      <c r="N64" s="184">
        <v>0</v>
      </c>
      <c r="O64" s="184">
        <v>0</v>
      </c>
      <c r="P64" s="184"/>
      <c r="Q64" s="184">
        <v>150</v>
      </c>
      <c r="R64" s="184">
        <v>60</v>
      </c>
      <c r="S64" s="184">
        <v>120</v>
      </c>
      <c r="T64" s="184"/>
      <c r="U64" s="184" t="s">
        <v>500</v>
      </c>
      <c r="V64" s="184" t="s">
        <v>594</v>
      </c>
      <c r="W64" s="184" t="s">
        <v>575</v>
      </c>
      <c r="X64" s="184" t="s">
        <v>565</v>
      </c>
      <c r="Y64" s="184"/>
      <c r="Z64" s="185">
        <v>40534</v>
      </c>
      <c r="AA64" s="186" t="s">
        <v>595</v>
      </c>
    </row>
    <row r="65" spans="2:27" s="187" customFormat="1" ht="75" customHeight="1">
      <c r="B65" s="183">
        <v>58</v>
      </c>
      <c r="C65" s="184" t="s">
        <v>218</v>
      </c>
      <c r="D65" s="184" t="s">
        <v>596</v>
      </c>
      <c r="E65" s="185">
        <v>40452</v>
      </c>
      <c r="F65" s="184"/>
      <c r="G65" s="183">
        <v>5.5</v>
      </c>
      <c r="H65" s="183">
        <v>5.5</v>
      </c>
      <c r="I65" s="184" t="s">
        <v>364</v>
      </c>
      <c r="J65" s="184">
        <v>200</v>
      </c>
      <c r="K65" s="184">
        <v>60</v>
      </c>
      <c r="L65" s="184" t="s">
        <v>597</v>
      </c>
      <c r="M65" s="184"/>
      <c r="N65" s="184">
        <v>0</v>
      </c>
      <c r="O65" s="184">
        <v>1</v>
      </c>
      <c r="P65" s="184"/>
      <c r="Q65" s="184">
        <v>120</v>
      </c>
      <c r="R65" s="184"/>
      <c r="S65" s="184">
        <v>150</v>
      </c>
      <c r="T65" s="184"/>
      <c r="U65" s="184" t="s">
        <v>598</v>
      </c>
      <c r="V65" s="184" t="s">
        <v>599</v>
      </c>
      <c r="W65" s="184" t="s">
        <v>575</v>
      </c>
      <c r="X65" s="184"/>
      <c r="Y65" s="184"/>
      <c r="Z65" s="185">
        <v>40534</v>
      </c>
      <c r="AA65" s="186" t="s">
        <v>225</v>
      </c>
    </row>
    <row r="66" spans="2:27" s="187" customFormat="1" ht="37.5" customHeight="1">
      <c r="B66" s="183">
        <v>59</v>
      </c>
      <c r="C66" s="184" t="s">
        <v>218</v>
      </c>
      <c r="D66" s="184" t="s">
        <v>600</v>
      </c>
      <c r="E66" s="185">
        <v>40997</v>
      </c>
      <c r="F66" s="185">
        <v>42699</v>
      </c>
      <c r="G66" s="183">
        <v>5.0999999999999996</v>
      </c>
      <c r="H66" s="183">
        <v>5.0999999999999996</v>
      </c>
      <c r="I66" s="184" t="s">
        <v>601</v>
      </c>
      <c r="J66" s="184" t="s">
        <v>602</v>
      </c>
      <c r="K66" s="184" t="s">
        <v>603</v>
      </c>
      <c r="L66" s="184" t="s">
        <v>604</v>
      </c>
      <c r="M66" s="184" t="s">
        <v>361</v>
      </c>
      <c r="N66" s="184">
        <v>0</v>
      </c>
      <c r="O66" s="184">
        <v>2</v>
      </c>
      <c r="P66" s="184" t="s">
        <v>605</v>
      </c>
      <c r="Q66" s="184"/>
      <c r="R66" s="184"/>
      <c r="S66" s="184">
        <v>110</v>
      </c>
      <c r="T66" s="184"/>
      <c r="U66" s="184" t="s">
        <v>606</v>
      </c>
      <c r="V66" s="184">
        <v>15</v>
      </c>
      <c r="W66" s="184" t="s">
        <v>575</v>
      </c>
      <c r="X66" s="184" t="s">
        <v>411</v>
      </c>
      <c r="Y66" s="184"/>
      <c r="Z66" s="185">
        <v>41093</v>
      </c>
      <c r="AA66" s="186" t="s">
        <v>225</v>
      </c>
    </row>
    <row r="67" spans="2:27" s="187" customFormat="1" ht="34.5" customHeight="1">
      <c r="B67" s="183">
        <v>60</v>
      </c>
      <c r="C67" s="184" t="s">
        <v>218</v>
      </c>
      <c r="D67" s="184" t="s">
        <v>607</v>
      </c>
      <c r="E67" s="185">
        <v>41152</v>
      </c>
      <c r="F67" s="184"/>
      <c r="G67" s="183">
        <v>4.2</v>
      </c>
      <c r="H67" s="183">
        <v>4.2</v>
      </c>
      <c r="I67" s="184" t="s">
        <v>592</v>
      </c>
      <c r="J67" s="184">
        <v>200</v>
      </c>
      <c r="K67" s="184">
        <v>60</v>
      </c>
      <c r="L67" s="184" t="s">
        <v>604</v>
      </c>
      <c r="M67" s="184" t="s">
        <v>608</v>
      </c>
      <c r="N67" s="184">
        <v>0</v>
      </c>
      <c r="O67" s="184">
        <v>0</v>
      </c>
      <c r="P67" s="184">
        <v>1</v>
      </c>
      <c r="Q67" s="184">
        <v>120</v>
      </c>
      <c r="R67" s="184">
        <v>60</v>
      </c>
      <c r="S67" s="184">
        <v>130</v>
      </c>
      <c r="T67" s="184"/>
      <c r="U67" s="184" t="s">
        <v>609</v>
      </c>
      <c r="V67" s="184" t="s">
        <v>610</v>
      </c>
      <c r="W67" s="184" t="s">
        <v>357</v>
      </c>
      <c r="X67" s="184" t="s">
        <v>411</v>
      </c>
      <c r="Y67" s="184"/>
      <c r="Z67" s="185">
        <v>41152</v>
      </c>
      <c r="AA67" s="186" t="s">
        <v>595</v>
      </c>
    </row>
    <row r="68" spans="2:27" s="187" customFormat="1" ht="63" customHeight="1">
      <c r="B68" s="183">
        <v>61</v>
      </c>
      <c r="C68" s="184" t="s">
        <v>218</v>
      </c>
      <c r="D68" s="184" t="s">
        <v>611</v>
      </c>
      <c r="E68" s="185">
        <v>41516</v>
      </c>
      <c r="F68" s="185">
        <v>43191</v>
      </c>
      <c r="G68" s="183">
        <v>2</v>
      </c>
      <c r="H68" s="183">
        <v>0</v>
      </c>
      <c r="I68" s="184" t="s">
        <v>612</v>
      </c>
      <c r="J68" s="184">
        <v>200</v>
      </c>
      <c r="K68" s="184">
        <v>60</v>
      </c>
      <c r="L68" s="184" t="s">
        <v>613</v>
      </c>
      <c r="M68" s="184"/>
      <c r="N68" s="184">
        <v>0</v>
      </c>
      <c r="O68" s="184">
        <v>0</v>
      </c>
      <c r="P68" s="184"/>
      <c r="Q68" s="184"/>
      <c r="R68" s="184"/>
      <c r="S68" s="184"/>
      <c r="T68" s="184"/>
      <c r="U68" s="184"/>
      <c r="V68" s="184"/>
      <c r="W68" s="184"/>
      <c r="X68" s="184"/>
      <c r="Y68" s="184"/>
      <c r="Z68" s="184"/>
      <c r="AA68" s="186"/>
    </row>
    <row r="69" spans="2:27" s="187" customFormat="1" ht="63" customHeight="1">
      <c r="B69" s="183">
        <v>62</v>
      </c>
      <c r="C69" s="184" t="s">
        <v>218</v>
      </c>
      <c r="D69" s="184" t="s">
        <v>614</v>
      </c>
      <c r="E69" s="185">
        <v>43951</v>
      </c>
      <c r="F69" s="185">
        <v>43951</v>
      </c>
      <c r="G69" s="183">
        <v>0.9</v>
      </c>
      <c r="H69" s="183">
        <v>0.9</v>
      </c>
      <c r="I69" s="184" t="s">
        <v>220</v>
      </c>
      <c r="J69" s="184">
        <v>600</v>
      </c>
      <c r="K69" s="184">
        <v>80</v>
      </c>
      <c r="L69" s="184" t="s">
        <v>615</v>
      </c>
      <c r="M69" s="184"/>
      <c r="N69" s="184">
        <v>1</v>
      </c>
      <c r="O69" s="184">
        <v>0</v>
      </c>
      <c r="P69" s="184"/>
      <c r="Q69" s="184">
        <v>600</v>
      </c>
      <c r="R69" s="184"/>
      <c r="S69" s="184">
        <v>100</v>
      </c>
      <c r="T69" s="184"/>
      <c r="U69" s="184" t="s">
        <v>616</v>
      </c>
      <c r="V69" s="184">
        <v>45</v>
      </c>
      <c r="W69" s="184"/>
      <c r="X69" s="184"/>
      <c r="Y69" s="184"/>
      <c r="Z69" s="184"/>
      <c r="AA69" s="186"/>
    </row>
    <row r="70" spans="2:27" s="187" customFormat="1" ht="87" customHeight="1">
      <c r="B70" s="183">
        <v>63</v>
      </c>
      <c r="C70" s="184" t="s">
        <v>218</v>
      </c>
      <c r="D70" s="184" t="s">
        <v>617</v>
      </c>
      <c r="E70" s="184"/>
      <c r="F70" s="185">
        <v>42699</v>
      </c>
      <c r="G70" s="183">
        <v>29.9</v>
      </c>
      <c r="H70" s="183">
        <v>29.9</v>
      </c>
      <c r="I70" s="184" t="s">
        <v>618</v>
      </c>
      <c r="J70" s="184" t="s">
        <v>619</v>
      </c>
      <c r="K70" s="184" t="s">
        <v>620</v>
      </c>
      <c r="L70" s="184" t="s">
        <v>621</v>
      </c>
      <c r="M70" s="184"/>
      <c r="N70" s="184">
        <v>0</v>
      </c>
      <c r="O70" s="184">
        <v>0</v>
      </c>
      <c r="P70" s="184" t="s">
        <v>622</v>
      </c>
      <c r="Q70" s="184"/>
      <c r="R70" s="184"/>
      <c r="S70" s="184" t="s">
        <v>623</v>
      </c>
      <c r="T70" s="184"/>
      <c r="U70" s="184" t="s">
        <v>624</v>
      </c>
      <c r="V70" s="184" t="s">
        <v>625</v>
      </c>
      <c r="W70" s="184" t="s">
        <v>315</v>
      </c>
      <c r="X70" s="184" t="s">
        <v>626</v>
      </c>
      <c r="Y70" s="184"/>
      <c r="Z70" s="184"/>
      <c r="AA70" s="186" t="s">
        <v>559</v>
      </c>
    </row>
    <row r="71" spans="2:27" s="187" customFormat="1" ht="86.25" customHeight="1">
      <c r="B71" s="183">
        <v>64</v>
      </c>
      <c r="C71" s="184" t="s">
        <v>218</v>
      </c>
      <c r="D71" s="184" t="s">
        <v>627</v>
      </c>
      <c r="E71" s="184"/>
      <c r="F71" s="185">
        <v>41729</v>
      </c>
      <c r="G71" s="183">
        <v>55</v>
      </c>
      <c r="H71" s="183">
        <v>55</v>
      </c>
      <c r="I71" s="184" t="s">
        <v>628</v>
      </c>
      <c r="J71" s="184" t="s">
        <v>629</v>
      </c>
      <c r="K71" s="184" t="s">
        <v>630</v>
      </c>
      <c r="L71" s="184" t="s">
        <v>631</v>
      </c>
      <c r="M71" s="184"/>
      <c r="N71" s="184">
        <v>0</v>
      </c>
      <c r="O71" s="184">
        <v>0</v>
      </c>
      <c r="P71" s="184" t="s">
        <v>622</v>
      </c>
      <c r="Q71" s="184"/>
      <c r="R71" s="184"/>
      <c r="S71" s="184">
        <v>120</v>
      </c>
      <c r="T71" s="184"/>
      <c r="U71" s="184" t="s">
        <v>632</v>
      </c>
      <c r="V71" s="184" t="s">
        <v>633</v>
      </c>
      <c r="W71" s="184" t="s">
        <v>315</v>
      </c>
      <c r="X71" s="184" t="s">
        <v>634</v>
      </c>
      <c r="Y71" s="184"/>
      <c r="Z71" s="184"/>
      <c r="AA71" s="186" t="s">
        <v>559</v>
      </c>
    </row>
    <row r="72" spans="2:27" s="187" customFormat="1" ht="59.25" customHeight="1">
      <c r="B72" s="183">
        <v>65</v>
      </c>
      <c r="C72" s="184" t="s">
        <v>218</v>
      </c>
      <c r="D72" s="184" t="s">
        <v>635</v>
      </c>
      <c r="E72" s="184"/>
      <c r="F72" s="185">
        <v>41830</v>
      </c>
      <c r="G72" s="183">
        <v>6.1</v>
      </c>
      <c r="H72" s="183">
        <v>6.1</v>
      </c>
      <c r="I72" s="184" t="s">
        <v>636</v>
      </c>
      <c r="J72" s="184"/>
      <c r="K72" s="184"/>
      <c r="L72" s="184" t="s">
        <v>604</v>
      </c>
      <c r="M72" s="184"/>
      <c r="N72" s="184">
        <v>0</v>
      </c>
      <c r="O72" s="184">
        <v>0</v>
      </c>
      <c r="P72" s="184"/>
      <c r="Q72" s="184"/>
      <c r="R72" s="184">
        <v>60</v>
      </c>
      <c r="S72" s="184">
        <v>130</v>
      </c>
      <c r="T72" s="184"/>
      <c r="U72" s="184">
        <v>1</v>
      </c>
      <c r="V72" s="184">
        <v>9</v>
      </c>
      <c r="W72" s="184"/>
      <c r="X72" s="184" t="s">
        <v>637</v>
      </c>
      <c r="Y72" s="184"/>
      <c r="Z72" s="184"/>
      <c r="AA72" s="186" t="s">
        <v>638</v>
      </c>
    </row>
    <row r="73" spans="2:27" s="187" customFormat="1" ht="96" customHeight="1">
      <c r="B73" s="183">
        <v>66</v>
      </c>
      <c r="C73" s="184" t="s">
        <v>218</v>
      </c>
      <c r="D73" s="184" t="s">
        <v>639</v>
      </c>
      <c r="E73" s="184"/>
      <c r="F73" s="185">
        <v>42699</v>
      </c>
      <c r="G73" s="183">
        <v>16.3</v>
      </c>
      <c r="H73" s="183">
        <v>16.3</v>
      </c>
      <c r="I73" s="184" t="s">
        <v>640</v>
      </c>
      <c r="J73" s="188">
        <v>200400</v>
      </c>
      <c r="K73" s="184" t="s">
        <v>372</v>
      </c>
      <c r="L73" s="184" t="s">
        <v>641</v>
      </c>
      <c r="M73" s="184"/>
      <c r="N73" s="184">
        <v>7</v>
      </c>
      <c r="O73" s="184">
        <v>3</v>
      </c>
      <c r="P73" s="184" t="s">
        <v>642</v>
      </c>
      <c r="Q73" s="184"/>
      <c r="R73" s="184"/>
      <c r="S73" s="184">
        <v>1500</v>
      </c>
      <c r="T73" s="184"/>
      <c r="U73" s="184" t="s">
        <v>643</v>
      </c>
      <c r="V73" s="184"/>
      <c r="W73" s="184" t="s">
        <v>315</v>
      </c>
      <c r="X73" s="184" t="s">
        <v>644</v>
      </c>
      <c r="Y73" s="184"/>
      <c r="Z73" s="184"/>
      <c r="AA73" s="186" t="s">
        <v>559</v>
      </c>
    </row>
    <row r="74" spans="2:27" s="187" customFormat="1" ht="76.5" customHeight="1">
      <c r="B74" s="183">
        <v>67</v>
      </c>
      <c r="C74" s="184" t="s">
        <v>218</v>
      </c>
      <c r="D74" s="184" t="s">
        <v>645</v>
      </c>
      <c r="E74" s="184"/>
      <c r="F74" s="185">
        <v>42093</v>
      </c>
      <c r="G74" s="183">
        <v>9.6</v>
      </c>
      <c r="H74" s="183">
        <v>9.6</v>
      </c>
      <c r="I74" s="184" t="s">
        <v>646</v>
      </c>
      <c r="J74" s="184">
        <v>200</v>
      </c>
      <c r="K74" s="184">
        <v>60</v>
      </c>
      <c r="L74" s="184" t="s">
        <v>647</v>
      </c>
      <c r="M74" s="184"/>
      <c r="N74" s="184">
        <v>0</v>
      </c>
      <c r="O74" s="184">
        <v>0</v>
      </c>
      <c r="P74" s="184" t="s">
        <v>648</v>
      </c>
      <c r="Q74" s="184">
        <v>100</v>
      </c>
      <c r="R74" s="184">
        <v>53</v>
      </c>
      <c r="S74" s="184">
        <v>150</v>
      </c>
      <c r="T74" s="184"/>
      <c r="U74" s="184">
        <v>1</v>
      </c>
      <c r="V74" s="184">
        <v>10</v>
      </c>
      <c r="W74" s="184"/>
      <c r="X74" s="184" t="s">
        <v>637</v>
      </c>
      <c r="Y74" s="184"/>
      <c r="Z74" s="184"/>
      <c r="AA74" s="186" t="s">
        <v>559</v>
      </c>
    </row>
    <row r="75" spans="2:27" s="187" customFormat="1" ht="77.25" customHeight="1">
      <c r="B75" s="183">
        <v>68</v>
      </c>
      <c r="C75" s="184" t="s">
        <v>218</v>
      </c>
      <c r="D75" s="184" t="s">
        <v>649</v>
      </c>
      <c r="E75" s="184"/>
      <c r="F75" s="185">
        <v>42093</v>
      </c>
      <c r="G75" s="183">
        <v>3.5</v>
      </c>
      <c r="H75" s="183">
        <v>3.5</v>
      </c>
      <c r="I75" s="184" t="s">
        <v>650</v>
      </c>
      <c r="J75" s="188">
        <v>80200</v>
      </c>
      <c r="K75" s="184" t="s">
        <v>651</v>
      </c>
      <c r="L75" s="184" t="s">
        <v>652</v>
      </c>
      <c r="M75" s="184"/>
      <c r="N75" s="184">
        <v>0</v>
      </c>
      <c r="O75" s="184">
        <v>0</v>
      </c>
      <c r="P75" s="184" t="s">
        <v>653</v>
      </c>
      <c r="Q75" s="184"/>
      <c r="R75" s="184"/>
      <c r="S75" s="184">
        <v>120</v>
      </c>
      <c r="T75" s="184"/>
      <c r="U75" s="184" t="s">
        <v>654</v>
      </c>
      <c r="V75" s="184"/>
      <c r="W75" s="184"/>
      <c r="X75" s="184" t="s">
        <v>637</v>
      </c>
      <c r="Y75" s="184"/>
      <c r="Z75" s="184"/>
      <c r="AA75" s="186" t="s">
        <v>559</v>
      </c>
    </row>
    <row r="76" spans="2:27" s="187" customFormat="1" ht="77.25" customHeight="1">
      <c r="B76" s="183">
        <v>69</v>
      </c>
      <c r="C76" s="184" t="s">
        <v>218</v>
      </c>
      <c r="D76" s="184" t="s">
        <v>655</v>
      </c>
      <c r="E76" s="184"/>
      <c r="F76" s="185">
        <v>42362</v>
      </c>
      <c r="G76" s="183">
        <v>5.2</v>
      </c>
      <c r="H76" s="183">
        <v>5.2</v>
      </c>
      <c r="I76" s="184" t="s">
        <v>656</v>
      </c>
      <c r="J76" s="184">
        <v>200</v>
      </c>
      <c r="K76" s="184">
        <v>60</v>
      </c>
      <c r="L76" s="184" t="s">
        <v>657</v>
      </c>
      <c r="M76" s="184"/>
      <c r="N76" s="184">
        <v>0</v>
      </c>
      <c r="O76" s="184">
        <v>0</v>
      </c>
      <c r="P76" s="184" t="s">
        <v>658</v>
      </c>
      <c r="Q76" s="184"/>
      <c r="R76" s="184"/>
      <c r="S76" s="184"/>
      <c r="T76" s="184"/>
      <c r="U76" s="184"/>
      <c r="V76" s="184"/>
      <c r="W76" s="184" t="s">
        <v>357</v>
      </c>
      <c r="X76" s="184"/>
      <c r="Y76" s="184"/>
      <c r="Z76" s="184"/>
      <c r="AA76" s="186" t="s">
        <v>225</v>
      </c>
    </row>
    <row r="77" spans="2:27" s="187" customFormat="1" ht="40.5" customHeight="1">
      <c r="B77" s="183">
        <v>70</v>
      </c>
      <c r="C77" s="184" t="s">
        <v>218</v>
      </c>
      <c r="D77" s="184" t="s">
        <v>659</v>
      </c>
      <c r="E77" s="184"/>
      <c r="F77" s="185">
        <v>43342</v>
      </c>
      <c r="G77" s="183">
        <v>1.5</v>
      </c>
      <c r="H77" s="183">
        <v>1.5</v>
      </c>
      <c r="I77" s="184" t="s">
        <v>220</v>
      </c>
      <c r="J77" s="184">
        <v>400</v>
      </c>
      <c r="K77" s="184">
        <v>80</v>
      </c>
      <c r="L77" s="184"/>
      <c r="M77" s="184"/>
      <c r="N77" s="184">
        <v>0</v>
      </c>
      <c r="O77" s="184">
        <v>0</v>
      </c>
      <c r="P77" s="184"/>
      <c r="Q77" s="184"/>
      <c r="R77" s="184"/>
      <c r="S77" s="184"/>
      <c r="T77" s="184"/>
      <c r="U77" s="184"/>
      <c r="V77" s="184"/>
      <c r="W77" s="184"/>
      <c r="X77" s="184"/>
      <c r="Y77" s="184"/>
      <c r="Z77" s="184"/>
      <c r="AA77" s="186"/>
    </row>
    <row r="78" spans="2:27" s="187" customFormat="1" ht="300.75" customHeight="1">
      <c r="B78" s="183">
        <v>71</v>
      </c>
      <c r="C78" s="184" t="s">
        <v>218</v>
      </c>
      <c r="D78" s="184" t="s">
        <v>660</v>
      </c>
      <c r="E78" s="184"/>
      <c r="F78" s="185">
        <v>43342</v>
      </c>
      <c r="G78" s="183">
        <v>5.4</v>
      </c>
      <c r="H78" s="183">
        <v>5.4</v>
      </c>
      <c r="I78" s="184" t="s">
        <v>661</v>
      </c>
      <c r="J78" s="184">
        <v>200</v>
      </c>
      <c r="K78" s="184">
        <v>60</v>
      </c>
      <c r="L78" s="184"/>
      <c r="M78" s="184"/>
      <c r="N78" s="184">
        <v>0</v>
      </c>
      <c r="O78" s="184">
        <v>0</v>
      </c>
      <c r="P78" s="184"/>
      <c r="Q78" s="184">
        <v>150</v>
      </c>
      <c r="R78" s="184"/>
      <c r="S78" s="184"/>
      <c r="T78" s="184"/>
      <c r="U78" s="184" t="s">
        <v>662</v>
      </c>
      <c r="V78" s="184">
        <v>9</v>
      </c>
      <c r="W78" s="184" t="s">
        <v>663</v>
      </c>
      <c r="X78" s="184" t="s">
        <v>664</v>
      </c>
      <c r="Y78" s="184"/>
      <c r="Z78" s="184"/>
      <c r="AA78" s="186"/>
    </row>
    <row r="79" spans="2:27" s="187" customFormat="1" ht="66" customHeight="1">
      <c r="B79" s="183">
        <v>72</v>
      </c>
      <c r="C79" s="184" t="s">
        <v>218</v>
      </c>
      <c r="D79" s="184" t="s">
        <v>665</v>
      </c>
      <c r="E79" s="184"/>
      <c r="F79" s="185">
        <v>43426</v>
      </c>
      <c r="G79" s="183">
        <v>11.6</v>
      </c>
      <c r="H79" s="183">
        <v>11.6</v>
      </c>
      <c r="I79" s="184" t="s">
        <v>666</v>
      </c>
      <c r="J79" s="184"/>
      <c r="K79" s="184"/>
      <c r="L79" s="184" t="s">
        <v>667</v>
      </c>
      <c r="M79" s="184"/>
      <c r="N79" s="184">
        <v>0</v>
      </c>
      <c r="O79" s="184">
        <v>0</v>
      </c>
      <c r="P79" s="184" t="s">
        <v>648</v>
      </c>
      <c r="Q79" s="184"/>
      <c r="R79" s="184"/>
      <c r="S79" s="184">
        <v>120</v>
      </c>
      <c r="T79" s="184"/>
      <c r="U79" s="184" t="s">
        <v>609</v>
      </c>
      <c r="V79" s="184">
        <v>9</v>
      </c>
      <c r="W79" s="184"/>
      <c r="X79" s="184" t="s">
        <v>668</v>
      </c>
      <c r="Y79" s="184"/>
      <c r="Z79" s="184"/>
      <c r="AA79" s="186"/>
    </row>
    <row r="80" spans="2:27" s="187" customFormat="1" ht="41.25" customHeight="1">
      <c r="B80" s="183">
        <v>73</v>
      </c>
      <c r="C80" s="184" t="s">
        <v>669</v>
      </c>
      <c r="D80" s="184" t="s">
        <v>670</v>
      </c>
      <c r="E80" s="185">
        <v>31793</v>
      </c>
      <c r="F80" s="185">
        <v>35150</v>
      </c>
      <c r="G80" s="183">
        <v>41.6</v>
      </c>
      <c r="H80" s="183">
        <v>41.6</v>
      </c>
      <c r="I80" s="184" t="s">
        <v>671</v>
      </c>
      <c r="J80" s="184" t="s">
        <v>672</v>
      </c>
      <c r="K80" s="184" t="s">
        <v>651</v>
      </c>
      <c r="L80" s="184" t="s">
        <v>673</v>
      </c>
      <c r="M80" s="184" t="s">
        <v>361</v>
      </c>
      <c r="N80" s="184">
        <v>0</v>
      </c>
      <c r="O80" s="184">
        <v>0</v>
      </c>
      <c r="P80" s="184" t="s">
        <v>674</v>
      </c>
      <c r="Q80" s="184"/>
      <c r="R80" s="184"/>
      <c r="S80" s="184">
        <v>130</v>
      </c>
      <c r="T80" s="184"/>
      <c r="U80" s="184" t="s">
        <v>284</v>
      </c>
      <c r="V80" s="184">
        <v>15</v>
      </c>
      <c r="W80" s="184" t="s">
        <v>258</v>
      </c>
      <c r="X80" s="184" t="s">
        <v>495</v>
      </c>
      <c r="Y80" s="184"/>
      <c r="Z80" s="185">
        <v>36434</v>
      </c>
      <c r="AA80" s="186" t="s">
        <v>225</v>
      </c>
    </row>
    <row r="81" spans="2:27" s="187" customFormat="1" ht="47.25" customHeight="1">
      <c r="B81" s="183">
        <v>74</v>
      </c>
      <c r="C81" s="184" t="s">
        <v>669</v>
      </c>
      <c r="D81" s="184" t="s">
        <v>675</v>
      </c>
      <c r="E81" s="185">
        <v>33589</v>
      </c>
      <c r="F81" s="184"/>
      <c r="G81" s="183">
        <v>2.2999999999999998</v>
      </c>
      <c r="H81" s="183">
        <v>0</v>
      </c>
      <c r="I81" s="184" t="s">
        <v>220</v>
      </c>
      <c r="J81" s="184">
        <v>700</v>
      </c>
      <c r="K81" s="184">
        <v>80</v>
      </c>
      <c r="L81" s="184" t="s">
        <v>676</v>
      </c>
      <c r="M81" s="184" t="s">
        <v>374</v>
      </c>
      <c r="N81" s="184">
        <v>0</v>
      </c>
      <c r="O81" s="184">
        <v>0</v>
      </c>
      <c r="P81" s="184"/>
      <c r="Q81" s="184"/>
      <c r="R81" s="184"/>
      <c r="S81" s="184"/>
      <c r="T81" s="184"/>
      <c r="U81" s="184"/>
      <c r="V81" s="184"/>
      <c r="W81" s="184"/>
      <c r="X81" s="184"/>
      <c r="Y81" s="184"/>
      <c r="Z81" s="184"/>
      <c r="AA81" s="186" t="s">
        <v>225</v>
      </c>
    </row>
    <row r="82" spans="2:27" s="187" customFormat="1" ht="69" customHeight="1">
      <c r="B82" s="183">
        <v>75</v>
      </c>
      <c r="C82" s="184" t="s">
        <v>669</v>
      </c>
      <c r="D82" s="184" t="s">
        <v>677</v>
      </c>
      <c r="E82" s="185">
        <v>34061</v>
      </c>
      <c r="F82" s="185">
        <v>42584</v>
      </c>
      <c r="G82" s="183">
        <v>10.3</v>
      </c>
      <c r="H82" s="183">
        <v>10.3</v>
      </c>
      <c r="I82" s="184" t="s">
        <v>678</v>
      </c>
      <c r="J82" s="184">
        <v>200</v>
      </c>
      <c r="K82" s="184">
        <v>80</v>
      </c>
      <c r="L82" s="184" t="s">
        <v>679</v>
      </c>
      <c r="M82" s="184" t="s">
        <v>231</v>
      </c>
      <c r="N82" s="184">
        <v>0</v>
      </c>
      <c r="O82" s="184">
        <v>0</v>
      </c>
      <c r="P82" s="184" t="s">
        <v>223</v>
      </c>
      <c r="Q82" s="184"/>
      <c r="R82" s="184"/>
      <c r="S82" s="184"/>
      <c r="T82" s="184"/>
      <c r="U82" s="184" t="s">
        <v>284</v>
      </c>
      <c r="V82" s="184"/>
      <c r="W82" s="184" t="s">
        <v>680</v>
      </c>
      <c r="X82" s="184" t="s">
        <v>558</v>
      </c>
      <c r="Y82" s="184"/>
      <c r="Z82" s="185">
        <v>36434</v>
      </c>
      <c r="AA82" s="186" t="s">
        <v>225</v>
      </c>
    </row>
    <row r="83" spans="2:27" s="187" customFormat="1" ht="60.75" customHeight="1">
      <c r="B83" s="183">
        <v>76</v>
      </c>
      <c r="C83" s="184" t="s">
        <v>669</v>
      </c>
      <c r="D83" s="184" t="s">
        <v>681</v>
      </c>
      <c r="E83" s="185">
        <v>34310</v>
      </c>
      <c r="F83" s="185">
        <v>43641</v>
      </c>
      <c r="G83" s="183">
        <v>9</v>
      </c>
      <c r="H83" s="183">
        <v>9</v>
      </c>
      <c r="I83" s="184" t="s">
        <v>682</v>
      </c>
      <c r="J83" s="184" t="s">
        <v>683</v>
      </c>
      <c r="K83" s="184" t="s">
        <v>684</v>
      </c>
      <c r="L83" s="184" t="s">
        <v>685</v>
      </c>
      <c r="M83" s="184"/>
      <c r="N83" s="184">
        <v>12</v>
      </c>
      <c r="O83" s="184">
        <v>12</v>
      </c>
      <c r="P83" s="184" t="s">
        <v>686</v>
      </c>
      <c r="Q83" s="184" t="s">
        <v>687</v>
      </c>
      <c r="R83" s="184" t="s">
        <v>688</v>
      </c>
      <c r="S83" s="184">
        <v>2000</v>
      </c>
      <c r="T83" s="184"/>
      <c r="U83" s="184" t="s">
        <v>689</v>
      </c>
      <c r="V83" s="184"/>
      <c r="W83" s="184" t="s">
        <v>680</v>
      </c>
      <c r="X83" s="184" t="s">
        <v>690</v>
      </c>
      <c r="Y83" s="184"/>
      <c r="Z83" s="185">
        <v>38353</v>
      </c>
      <c r="AA83" s="186" t="s">
        <v>225</v>
      </c>
    </row>
    <row r="84" spans="2:27" s="187" customFormat="1" ht="67.5" customHeight="1">
      <c r="B84" s="183">
        <v>77</v>
      </c>
      <c r="C84" s="184" t="s">
        <v>669</v>
      </c>
      <c r="D84" s="184" t="s">
        <v>691</v>
      </c>
      <c r="E84" s="185">
        <v>35150</v>
      </c>
      <c r="F84" s="185">
        <v>43191</v>
      </c>
      <c r="G84" s="183">
        <v>13.5</v>
      </c>
      <c r="H84" s="183">
        <v>13.5</v>
      </c>
      <c r="I84" s="184" t="s">
        <v>692</v>
      </c>
      <c r="J84" s="184">
        <v>200</v>
      </c>
      <c r="K84" s="184">
        <v>60</v>
      </c>
      <c r="L84" s="184" t="s">
        <v>693</v>
      </c>
      <c r="M84" s="184" t="s">
        <v>361</v>
      </c>
      <c r="N84" s="184">
        <v>0</v>
      </c>
      <c r="O84" s="184">
        <v>0</v>
      </c>
      <c r="P84" s="184" t="s">
        <v>223</v>
      </c>
      <c r="Q84" s="184"/>
      <c r="R84" s="184"/>
      <c r="S84" s="184"/>
      <c r="T84" s="184"/>
      <c r="U84" s="184"/>
      <c r="V84" s="184">
        <v>31</v>
      </c>
      <c r="W84" s="184" t="s">
        <v>680</v>
      </c>
      <c r="X84" s="184" t="s">
        <v>694</v>
      </c>
      <c r="Y84" s="184"/>
      <c r="Z84" s="185">
        <v>36434</v>
      </c>
      <c r="AA84" s="186" t="s">
        <v>225</v>
      </c>
    </row>
    <row r="85" spans="2:27" s="187" customFormat="1" ht="86.25" customHeight="1">
      <c r="B85" s="183">
        <v>78</v>
      </c>
      <c r="C85" s="184" t="s">
        <v>669</v>
      </c>
      <c r="D85" s="184" t="s">
        <v>695</v>
      </c>
      <c r="E85" s="185">
        <v>35150</v>
      </c>
      <c r="F85" s="185">
        <v>41674</v>
      </c>
      <c r="G85" s="183">
        <v>1</v>
      </c>
      <c r="H85" s="183">
        <v>1</v>
      </c>
      <c r="I85" s="184" t="s">
        <v>364</v>
      </c>
      <c r="J85" s="184">
        <v>100</v>
      </c>
      <c r="K85" s="184">
        <v>60</v>
      </c>
      <c r="L85" s="184" t="s">
        <v>696</v>
      </c>
      <c r="M85" s="184" t="s">
        <v>231</v>
      </c>
      <c r="N85" s="184">
        <v>0</v>
      </c>
      <c r="O85" s="184">
        <v>0</v>
      </c>
      <c r="P85" s="184" t="s">
        <v>223</v>
      </c>
      <c r="Q85" s="184"/>
      <c r="R85" s="184"/>
      <c r="S85" s="184"/>
      <c r="T85" s="184"/>
      <c r="U85" s="184"/>
      <c r="V85" s="184">
        <v>12</v>
      </c>
      <c r="W85" s="184"/>
      <c r="X85" s="184"/>
      <c r="Y85" s="184"/>
      <c r="Z85" s="184"/>
      <c r="AA85" s="186" t="s">
        <v>225</v>
      </c>
    </row>
    <row r="86" spans="2:27" s="187" customFormat="1" ht="85.5" customHeight="1">
      <c r="B86" s="183">
        <v>79</v>
      </c>
      <c r="C86" s="184" t="s">
        <v>669</v>
      </c>
      <c r="D86" s="184" t="s">
        <v>697</v>
      </c>
      <c r="E86" s="185">
        <v>35150</v>
      </c>
      <c r="F86" s="185">
        <v>41674</v>
      </c>
      <c r="G86" s="183">
        <v>4.9000000000000004</v>
      </c>
      <c r="H86" s="183">
        <v>4.9000000000000004</v>
      </c>
      <c r="I86" s="184" t="s">
        <v>220</v>
      </c>
      <c r="J86" s="184">
        <v>400</v>
      </c>
      <c r="K86" s="184">
        <v>80</v>
      </c>
      <c r="L86" s="184" t="s">
        <v>698</v>
      </c>
      <c r="M86" s="184" t="s">
        <v>361</v>
      </c>
      <c r="N86" s="184">
        <v>0</v>
      </c>
      <c r="O86" s="184">
        <v>0</v>
      </c>
      <c r="P86" s="184" t="s">
        <v>223</v>
      </c>
      <c r="Q86" s="184"/>
      <c r="R86" s="184"/>
      <c r="S86" s="184">
        <v>100</v>
      </c>
      <c r="T86" s="184"/>
      <c r="U86" s="184"/>
      <c r="V86" s="184"/>
      <c r="W86" s="184"/>
      <c r="X86" s="184"/>
      <c r="Y86" s="184"/>
      <c r="Z86" s="184"/>
      <c r="AA86" s="186" t="s">
        <v>225</v>
      </c>
    </row>
    <row r="87" spans="2:27" s="187" customFormat="1" ht="59.25" customHeight="1">
      <c r="B87" s="183">
        <v>80</v>
      </c>
      <c r="C87" s="184" t="s">
        <v>669</v>
      </c>
      <c r="D87" s="184" t="s">
        <v>699</v>
      </c>
      <c r="E87" s="185">
        <v>36242</v>
      </c>
      <c r="F87" s="185">
        <v>41857</v>
      </c>
      <c r="G87" s="183">
        <v>11.8</v>
      </c>
      <c r="H87" s="183">
        <v>4.2</v>
      </c>
      <c r="I87" s="184" t="s">
        <v>347</v>
      </c>
      <c r="J87" s="184">
        <v>200</v>
      </c>
      <c r="K87" s="184">
        <v>60</v>
      </c>
      <c r="L87" s="184" t="s">
        <v>700</v>
      </c>
      <c r="M87" s="184"/>
      <c r="N87" s="184">
        <v>0</v>
      </c>
      <c r="O87" s="184">
        <v>3</v>
      </c>
      <c r="P87" s="184" t="s">
        <v>223</v>
      </c>
      <c r="Q87" s="188" t="s">
        <v>701</v>
      </c>
      <c r="R87" s="184">
        <v>50</v>
      </c>
      <c r="S87" s="184">
        <v>2000</v>
      </c>
      <c r="T87" s="184"/>
      <c r="U87" s="184">
        <v>4</v>
      </c>
      <c r="V87" s="184"/>
      <c r="W87" s="184" t="s">
        <v>702</v>
      </c>
      <c r="X87" s="184" t="s">
        <v>703</v>
      </c>
      <c r="Y87" s="184"/>
      <c r="Z87" s="185">
        <v>36800</v>
      </c>
      <c r="AA87" s="186" t="s">
        <v>225</v>
      </c>
    </row>
    <row r="88" spans="2:27" s="187" customFormat="1" ht="84.75" customHeight="1">
      <c r="B88" s="183">
        <v>81</v>
      </c>
      <c r="C88" s="184" t="s">
        <v>669</v>
      </c>
      <c r="D88" s="184" t="s">
        <v>704</v>
      </c>
      <c r="E88" s="185">
        <v>36242</v>
      </c>
      <c r="F88" s="185">
        <v>42584</v>
      </c>
      <c r="G88" s="183">
        <v>208.5</v>
      </c>
      <c r="H88" s="183">
        <v>208.5</v>
      </c>
      <c r="I88" s="184" t="s">
        <v>705</v>
      </c>
      <c r="J88" s="184">
        <v>200</v>
      </c>
      <c r="K88" s="184" t="s">
        <v>684</v>
      </c>
      <c r="L88" s="184" t="s">
        <v>706</v>
      </c>
      <c r="M88" s="184" t="s">
        <v>361</v>
      </c>
      <c r="N88" s="184">
        <v>0</v>
      </c>
      <c r="O88" s="184">
        <v>0</v>
      </c>
      <c r="P88" s="184" t="s">
        <v>707</v>
      </c>
      <c r="Q88" s="184" t="s">
        <v>409</v>
      </c>
      <c r="R88" s="184"/>
      <c r="S88" s="184" t="s">
        <v>563</v>
      </c>
      <c r="T88" s="184"/>
      <c r="U88" s="184" t="s">
        <v>708</v>
      </c>
      <c r="V88" s="184" t="s">
        <v>709</v>
      </c>
      <c r="W88" s="184" t="s">
        <v>680</v>
      </c>
      <c r="X88" s="184" t="s">
        <v>710</v>
      </c>
      <c r="Y88" s="184"/>
      <c r="Z88" s="185">
        <v>36800</v>
      </c>
      <c r="AA88" s="186" t="s">
        <v>225</v>
      </c>
    </row>
    <row r="89" spans="2:27" s="187" customFormat="1" ht="64.5" customHeight="1">
      <c r="B89" s="183">
        <v>82</v>
      </c>
      <c r="C89" s="184" t="s">
        <v>669</v>
      </c>
      <c r="D89" s="184" t="s">
        <v>711</v>
      </c>
      <c r="E89" s="185">
        <v>37019</v>
      </c>
      <c r="F89" s="184"/>
      <c r="G89" s="183">
        <v>9.4</v>
      </c>
      <c r="H89" s="183">
        <v>9.4</v>
      </c>
      <c r="I89" s="184" t="s">
        <v>390</v>
      </c>
      <c r="J89" s="184">
        <v>100</v>
      </c>
      <c r="K89" s="184">
        <v>50</v>
      </c>
      <c r="L89" s="184" t="s">
        <v>712</v>
      </c>
      <c r="M89" s="184" t="s">
        <v>493</v>
      </c>
      <c r="N89" s="184">
        <v>0</v>
      </c>
      <c r="O89" s="184">
        <v>0</v>
      </c>
      <c r="P89" s="184" t="s">
        <v>223</v>
      </c>
      <c r="Q89" s="184"/>
      <c r="R89" s="184">
        <v>50</v>
      </c>
      <c r="S89" s="184">
        <v>130</v>
      </c>
      <c r="T89" s="184"/>
      <c r="U89" s="184" t="s">
        <v>713</v>
      </c>
      <c r="V89" s="184">
        <v>7</v>
      </c>
      <c r="W89" s="184" t="s">
        <v>714</v>
      </c>
      <c r="X89" s="184" t="s">
        <v>715</v>
      </c>
      <c r="Y89" s="184" t="s">
        <v>716</v>
      </c>
      <c r="Z89" s="185">
        <v>37253</v>
      </c>
      <c r="AA89" s="186" t="s">
        <v>225</v>
      </c>
    </row>
    <row r="90" spans="2:27" s="187" customFormat="1" ht="112.5" customHeight="1">
      <c r="B90" s="183">
        <v>83</v>
      </c>
      <c r="C90" s="184" t="s">
        <v>669</v>
      </c>
      <c r="D90" s="184" t="s">
        <v>717</v>
      </c>
      <c r="E90" s="185">
        <v>37078</v>
      </c>
      <c r="F90" s="185">
        <v>42584</v>
      </c>
      <c r="G90" s="183">
        <v>5.4</v>
      </c>
      <c r="H90" s="183">
        <v>5.4</v>
      </c>
      <c r="I90" s="184" t="s">
        <v>678</v>
      </c>
      <c r="J90" s="184">
        <v>200</v>
      </c>
      <c r="K90" s="184">
        <v>80</v>
      </c>
      <c r="L90" s="184" t="s">
        <v>718</v>
      </c>
      <c r="M90" s="184" t="s">
        <v>231</v>
      </c>
      <c r="N90" s="184">
        <v>0</v>
      </c>
      <c r="O90" s="184">
        <v>0</v>
      </c>
      <c r="P90" s="184" t="s">
        <v>223</v>
      </c>
      <c r="Q90" s="184"/>
      <c r="R90" s="184"/>
      <c r="S90" s="184"/>
      <c r="T90" s="184"/>
      <c r="U90" s="184"/>
      <c r="V90" s="184"/>
      <c r="W90" s="184" t="s">
        <v>680</v>
      </c>
      <c r="X90" s="184"/>
      <c r="Y90" s="184"/>
      <c r="Z90" s="184"/>
      <c r="AA90" s="186" t="s">
        <v>225</v>
      </c>
    </row>
    <row r="91" spans="2:27" s="187" customFormat="1" ht="111" customHeight="1">
      <c r="B91" s="183">
        <v>84</v>
      </c>
      <c r="C91" s="184" t="s">
        <v>669</v>
      </c>
      <c r="D91" s="184" t="s">
        <v>719</v>
      </c>
      <c r="E91" s="185">
        <v>37078</v>
      </c>
      <c r="F91" s="185">
        <v>42584</v>
      </c>
      <c r="G91" s="183">
        <v>3.2</v>
      </c>
      <c r="H91" s="183">
        <v>3.2</v>
      </c>
      <c r="I91" s="184" t="s">
        <v>678</v>
      </c>
      <c r="J91" s="184">
        <v>200</v>
      </c>
      <c r="K91" s="184">
        <v>80</v>
      </c>
      <c r="L91" s="184" t="s">
        <v>718</v>
      </c>
      <c r="M91" s="184" t="s">
        <v>231</v>
      </c>
      <c r="N91" s="184">
        <v>0</v>
      </c>
      <c r="O91" s="184">
        <v>0</v>
      </c>
      <c r="P91" s="184" t="s">
        <v>223</v>
      </c>
      <c r="Q91" s="184"/>
      <c r="R91" s="184"/>
      <c r="S91" s="184"/>
      <c r="T91" s="184"/>
      <c r="U91" s="184"/>
      <c r="V91" s="184"/>
      <c r="W91" s="184" t="s">
        <v>680</v>
      </c>
      <c r="X91" s="184"/>
      <c r="Y91" s="184"/>
      <c r="Z91" s="184"/>
      <c r="AA91" s="186" t="s">
        <v>225</v>
      </c>
    </row>
    <row r="92" spans="2:27" s="187" customFormat="1" ht="141" customHeight="1">
      <c r="B92" s="183">
        <v>85</v>
      </c>
      <c r="C92" s="184" t="s">
        <v>669</v>
      </c>
      <c r="D92" s="184" t="s">
        <v>720</v>
      </c>
      <c r="E92" s="185">
        <v>37208</v>
      </c>
      <c r="F92" s="185">
        <v>42584</v>
      </c>
      <c r="G92" s="183">
        <v>21.9</v>
      </c>
      <c r="H92" s="183">
        <v>21.9</v>
      </c>
      <c r="I92" s="184" t="s">
        <v>413</v>
      </c>
      <c r="J92" s="184" t="s">
        <v>414</v>
      </c>
      <c r="K92" s="184">
        <v>80</v>
      </c>
      <c r="L92" s="184" t="s">
        <v>721</v>
      </c>
      <c r="M92" s="184" t="s">
        <v>231</v>
      </c>
      <c r="N92" s="184">
        <v>0</v>
      </c>
      <c r="O92" s="184">
        <v>0</v>
      </c>
      <c r="P92" s="184">
        <v>2</v>
      </c>
      <c r="Q92" s="184">
        <v>300</v>
      </c>
      <c r="R92" s="184"/>
      <c r="S92" s="184"/>
      <c r="T92" s="184"/>
      <c r="U92" s="184" t="s">
        <v>224</v>
      </c>
      <c r="V92" s="184" t="s">
        <v>722</v>
      </c>
      <c r="W92" s="184" t="s">
        <v>680</v>
      </c>
      <c r="X92" s="184" t="s">
        <v>558</v>
      </c>
      <c r="Y92" s="184"/>
      <c r="Z92" s="185">
        <v>37435</v>
      </c>
      <c r="AA92" s="186" t="s">
        <v>225</v>
      </c>
    </row>
    <row r="93" spans="2:27" s="187" customFormat="1" ht="64.5" customHeight="1">
      <c r="B93" s="183">
        <v>86</v>
      </c>
      <c r="C93" s="184" t="s">
        <v>669</v>
      </c>
      <c r="D93" s="184" t="s">
        <v>723</v>
      </c>
      <c r="E93" s="185">
        <v>38275</v>
      </c>
      <c r="F93" s="184"/>
      <c r="G93" s="183">
        <v>2</v>
      </c>
      <c r="H93" s="183">
        <v>2</v>
      </c>
      <c r="I93" s="184" t="s">
        <v>724</v>
      </c>
      <c r="J93" s="184">
        <v>200</v>
      </c>
      <c r="K93" s="184">
        <v>60</v>
      </c>
      <c r="L93" s="184" t="s">
        <v>725</v>
      </c>
      <c r="M93" s="184" t="s">
        <v>726</v>
      </c>
      <c r="N93" s="184">
        <v>0</v>
      </c>
      <c r="O93" s="184">
        <v>0</v>
      </c>
      <c r="P93" s="184" t="s">
        <v>223</v>
      </c>
      <c r="Q93" s="184"/>
      <c r="R93" s="184"/>
      <c r="S93" s="184"/>
      <c r="T93" s="184"/>
      <c r="U93" s="184"/>
      <c r="V93" s="184">
        <v>15</v>
      </c>
      <c r="W93" s="184" t="s">
        <v>727</v>
      </c>
      <c r="X93" s="184"/>
      <c r="Y93" s="184" t="s">
        <v>728</v>
      </c>
      <c r="Z93" s="185">
        <v>38353</v>
      </c>
      <c r="AA93" s="186" t="s">
        <v>225</v>
      </c>
    </row>
    <row r="94" spans="2:27" s="187" customFormat="1" ht="87" customHeight="1">
      <c r="B94" s="183">
        <v>87</v>
      </c>
      <c r="C94" s="184" t="s">
        <v>669</v>
      </c>
      <c r="D94" s="184" t="s">
        <v>729</v>
      </c>
      <c r="E94" s="185">
        <v>38610</v>
      </c>
      <c r="F94" s="185">
        <v>43191</v>
      </c>
      <c r="G94" s="183">
        <v>12.1</v>
      </c>
      <c r="H94" s="183">
        <v>10.7</v>
      </c>
      <c r="I94" s="184" t="s">
        <v>692</v>
      </c>
      <c r="J94" s="184">
        <v>200</v>
      </c>
      <c r="K94" s="184">
        <v>60</v>
      </c>
      <c r="L94" s="184" t="s">
        <v>730</v>
      </c>
      <c r="M94" s="184" t="s">
        <v>731</v>
      </c>
      <c r="N94" s="184">
        <v>1</v>
      </c>
      <c r="O94" s="184">
        <v>6</v>
      </c>
      <c r="P94" s="184" t="s">
        <v>464</v>
      </c>
      <c r="Q94" s="184"/>
      <c r="R94" s="184"/>
      <c r="S94" s="184">
        <v>100</v>
      </c>
      <c r="T94" s="184"/>
      <c r="U94" s="184"/>
      <c r="V94" s="184">
        <v>10</v>
      </c>
      <c r="W94" s="184" t="s">
        <v>680</v>
      </c>
      <c r="X94" s="184" t="s">
        <v>732</v>
      </c>
      <c r="Y94" s="184"/>
      <c r="Z94" s="185">
        <v>40445</v>
      </c>
      <c r="AA94" s="186" t="s">
        <v>225</v>
      </c>
    </row>
    <row r="95" spans="2:27" s="187" customFormat="1" ht="143.25" customHeight="1">
      <c r="B95" s="183">
        <v>88</v>
      </c>
      <c r="C95" s="184" t="s">
        <v>669</v>
      </c>
      <c r="D95" s="184" t="s">
        <v>733</v>
      </c>
      <c r="E95" s="185">
        <v>38931</v>
      </c>
      <c r="F95" s="185">
        <v>41674</v>
      </c>
      <c r="G95" s="183">
        <v>1.7</v>
      </c>
      <c r="H95" s="183">
        <v>1.7</v>
      </c>
      <c r="I95" s="184" t="s">
        <v>491</v>
      </c>
      <c r="J95" s="184">
        <v>200</v>
      </c>
      <c r="K95" s="184" t="s">
        <v>734</v>
      </c>
      <c r="L95" s="184" t="s">
        <v>735</v>
      </c>
      <c r="M95" s="184" t="s">
        <v>736</v>
      </c>
      <c r="N95" s="184">
        <v>0</v>
      </c>
      <c r="O95" s="184">
        <v>0</v>
      </c>
      <c r="P95" s="184" t="s">
        <v>737</v>
      </c>
      <c r="Q95" s="184" t="s">
        <v>738</v>
      </c>
      <c r="R95" s="184"/>
      <c r="S95" s="184" t="s">
        <v>739</v>
      </c>
      <c r="T95" s="184"/>
      <c r="U95" s="184" t="s">
        <v>740</v>
      </c>
      <c r="V95" s="184" t="s">
        <v>741</v>
      </c>
      <c r="W95" s="184" t="s">
        <v>242</v>
      </c>
      <c r="X95" s="184" t="s">
        <v>742</v>
      </c>
      <c r="Y95" s="184"/>
      <c r="Z95" s="184"/>
      <c r="AA95" s="186" t="s">
        <v>225</v>
      </c>
    </row>
    <row r="96" spans="2:27" s="187" customFormat="1" ht="93" customHeight="1">
      <c r="B96" s="183">
        <v>89</v>
      </c>
      <c r="C96" s="184" t="s">
        <v>669</v>
      </c>
      <c r="D96" s="184" t="s">
        <v>743</v>
      </c>
      <c r="E96" s="185">
        <v>38931</v>
      </c>
      <c r="F96" s="185">
        <v>41674</v>
      </c>
      <c r="G96" s="183">
        <v>4.5999999999999996</v>
      </c>
      <c r="H96" s="183">
        <v>4.5999999999999996</v>
      </c>
      <c r="I96" s="184" t="s">
        <v>744</v>
      </c>
      <c r="J96" s="184">
        <v>200</v>
      </c>
      <c r="K96" s="184" t="s">
        <v>734</v>
      </c>
      <c r="L96" s="184" t="s">
        <v>735</v>
      </c>
      <c r="M96" s="184" t="s">
        <v>736</v>
      </c>
      <c r="N96" s="184">
        <v>0</v>
      </c>
      <c r="O96" s="184">
        <v>0</v>
      </c>
      <c r="P96" s="184" t="s">
        <v>362</v>
      </c>
      <c r="Q96" s="184" t="s">
        <v>745</v>
      </c>
      <c r="R96" s="184"/>
      <c r="S96" s="184" t="s">
        <v>746</v>
      </c>
      <c r="T96" s="184"/>
      <c r="U96" s="184" t="s">
        <v>747</v>
      </c>
      <c r="V96" s="184" t="s">
        <v>748</v>
      </c>
      <c r="W96" s="184" t="s">
        <v>242</v>
      </c>
      <c r="X96" s="184" t="s">
        <v>742</v>
      </c>
      <c r="Y96" s="184"/>
      <c r="Z96" s="184"/>
      <c r="AA96" s="186" t="s">
        <v>225</v>
      </c>
    </row>
    <row r="97" spans="2:27" s="187" customFormat="1" ht="75" customHeight="1">
      <c r="B97" s="183">
        <v>90</v>
      </c>
      <c r="C97" s="184" t="s">
        <v>669</v>
      </c>
      <c r="D97" s="184" t="s">
        <v>749</v>
      </c>
      <c r="E97" s="185">
        <v>39828</v>
      </c>
      <c r="F97" s="184"/>
      <c r="G97" s="183">
        <v>0.8</v>
      </c>
      <c r="H97" s="183">
        <v>0.8</v>
      </c>
      <c r="I97" s="184" t="s">
        <v>692</v>
      </c>
      <c r="J97" s="184">
        <v>200</v>
      </c>
      <c r="K97" s="184">
        <v>60</v>
      </c>
      <c r="L97" s="184" t="s">
        <v>750</v>
      </c>
      <c r="M97" s="184" t="s">
        <v>751</v>
      </c>
      <c r="N97" s="184">
        <v>0</v>
      </c>
      <c r="O97" s="184">
        <v>4</v>
      </c>
      <c r="P97" s="184" t="s">
        <v>752</v>
      </c>
      <c r="Q97" s="184"/>
      <c r="R97" s="184"/>
      <c r="S97" s="184">
        <v>2000</v>
      </c>
      <c r="T97" s="184"/>
      <c r="U97" s="184" t="s">
        <v>753</v>
      </c>
      <c r="V97" s="184">
        <v>100</v>
      </c>
      <c r="W97" s="184" t="s">
        <v>754</v>
      </c>
      <c r="X97" s="184" t="s">
        <v>316</v>
      </c>
      <c r="Y97" s="184"/>
      <c r="Z97" s="185">
        <v>40085</v>
      </c>
      <c r="AA97" s="186"/>
    </row>
    <row r="98" spans="2:27" s="187" customFormat="1" ht="84" customHeight="1">
      <c r="B98" s="183">
        <v>91</v>
      </c>
      <c r="C98" s="184" t="s">
        <v>669</v>
      </c>
      <c r="D98" s="184" t="s">
        <v>755</v>
      </c>
      <c r="E98" s="185">
        <v>40260</v>
      </c>
      <c r="F98" s="185">
        <v>43191</v>
      </c>
      <c r="G98" s="183">
        <v>1.1000000000000001</v>
      </c>
      <c r="H98" s="183">
        <v>1.1000000000000001</v>
      </c>
      <c r="I98" s="184" t="s">
        <v>692</v>
      </c>
      <c r="J98" s="184">
        <v>200</v>
      </c>
      <c r="K98" s="184">
        <v>60</v>
      </c>
      <c r="L98" s="184"/>
      <c r="M98" s="184"/>
      <c r="N98" s="184">
        <v>1</v>
      </c>
      <c r="O98" s="184">
        <v>6</v>
      </c>
      <c r="P98" s="184"/>
      <c r="Q98" s="184"/>
      <c r="R98" s="184"/>
      <c r="S98" s="184">
        <v>2000</v>
      </c>
      <c r="T98" s="184"/>
      <c r="U98" s="184" t="s">
        <v>753</v>
      </c>
      <c r="V98" s="184">
        <v>100</v>
      </c>
      <c r="W98" s="184" t="s">
        <v>756</v>
      </c>
      <c r="X98" s="184" t="s">
        <v>710</v>
      </c>
      <c r="Y98" s="184"/>
      <c r="Z98" s="185">
        <v>40445</v>
      </c>
      <c r="AA98" s="186" t="s">
        <v>225</v>
      </c>
    </row>
    <row r="99" spans="2:27" s="187" customFormat="1" ht="76.5" customHeight="1">
      <c r="B99" s="183">
        <v>92</v>
      </c>
      <c r="C99" s="184" t="s">
        <v>669</v>
      </c>
      <c r="D99" s="184" t="s">
        <v>757</v>
      </c>
      <c r="E99" s="185">
        <v>44085</v>
      </c>
      <c r="F99" s="185">
        <v>44085</v>
      </c>
      <c r="G99" s="183">
        <v>0.7</v>
      </c>
      <c r="H99" s="183">
        <v>0.7</v>
      </c>
      <c r="I99" s="184"/>
      <c r="J99" s="184"/>
      <c r="K99" s="184"/>
      <c r="L99" s="184" t="s">
        <v>758</v>
      </c>
      <c r="M99" s="184"/>
      <c r="N99" s="184">
        <v>2</v>
      </c>
      <c r="O99" s="184">
        <v>3</v>
      </c>
      <c r="P99" s="184"/>
      <c r="Q99" s="184"/>
      <c r="R99" s="184"/>
      <c r="S99" s="184">
        <v>2000</v>
      </c>
      <c r="T99" s="184"/>
      <c r="U99" s="184" t="s">
        <v>759</v>
      </c>
      <c r="V99" s="184">
        <v>100</v>
      </c>
      <c r="W99" s="184" t="s">
        <v>760</v>
      </c>
      <c r="X99" s="184" t="s">
        <v>761</v>
      </c>
      <c r="Y99" s="184"/>
      <c r="Z99" s="184"/>
      <c r="AA99" s="186"/>
    </row>
    <row r="100" spans="2:27" s="187" customFormat="1" ht="72.75" customHeight="1">
      <c r="B100" s="183">
        <v>93</v>
      </c>
      <c r="C100" s="184" t="s">
        <v>669</v>
      </c>
      <c r="D100" s="184" t="s">
        <v>762</v>
      </c>
      <c r="E100" s="184"/>
      <c r="F100" s="185">
        <v>42095</v>
      </c>
      <c r="G100" s="183">
        <v>28.4</v>
      </c>
      <c r="H100" s="183">
        <v>28.4</v>
      </c>
      <c r="I100" s="184" t="s">
        <v>763</v>
      </c>
      <c r="J100" s="184">
        <v>200</v>
      </c>
      <c r="K100" s="184">
        <v>60</v>
      </c>
      <c r="L100" s="184" t="s">
        <v>764</v>
      </c>
      <c r="M100" s="184" t="s">
        <v>361</v>
      </c>
      <c r="N100" s="184">
        <v>3</v>
      </c>
      <c r="O100" s="184">
        <v>0</v>
      </c>
      <c r="P100" s="184" t="s">
        <v>653</v>
      </c>
      <c r="Q100" s="184"/>
      <c r="R100" s="184"/>
      <c r="S100" s="184">
        <v>100</v>
      </c>
      <c r="T100" s="184"/>
      <c r="U100" s="184">
        <v>0.5</v>
      </c>
      <c r="V100" s="184" t="s">
        <v>765</v>
      </c>
      <c r="W100" s="184"/>
      <c r="X100" s="184" t="s">
        <v>637</v>
      </c>
      <c r="Y100" s="184"/>
      <c r="Z100" s="184"/>
      <c r="AA100" s="186" t="s">
        <v>559</v>
      </c>
    </row>
    <row r="101" spans="2:27" s="187" customFormat="1" ht="72.75" customHeight="1">
      <c r="B101" s="183">
        <v>94</v>
      </c>
      <c r="C101" s="184" t="s">
        <v>669</v>
      </c>
      <c r="D101" s="184" t="s">
        <v>766</v>
      </c>
      <c r="E101" s="184"/>
      <c r="F101" s="185">
        <v>42095</v>
      </c>
      <c r="G101" s="183">
        <v>51</v>
      </c>
      <c r="H101" s="183">
        <v>51</v>
      </c>
      <c r="I101" s="184" t="s">
        <v>767</v>
      </c>
      <c r="J101" s="188">
        <v>200400</v>
      </c>
      <c r="K101" s="184" t="s">
        <v>372</v>
      </c>
      <c r="L101" s="184" t="s">
        <v>764</v>
      </c>
      <c r="M101" s="184" t="s">
        <v>361</v>
      </c>
      <c r="N101" s="184">
        <v>4</v>
      </c>
      <c r="O101" s="184">
        <v>0</v>
      </c>
      <c r="P101" s="184" t="s">
        <v>768</v>
      </c>
      <c r="Q101" s="184"/>
      <c r="R101" s="184"/>
      <c r="S101" s="184">
        <v>100</v>
      </c>
      <c r="T101" s="184"/>
      <c r="U101" s="184">
        <v>0.5</v>
      </c>
      <c r="V101" s="184" t="s">
        <v>769</v>
      </c>
      <c r="W101" s="184"/>
      <c r="X101" s="184" t="s">
        <v>770</v>
      </c>
      <c r="Y101" s="184"/>
      <c r="Z101" s="184"/>
      <c r="AA101" s="186" t="s">
        <v>559</v>
      </c>
    </row>
    <row r="102" spans="2:27" s="187" customFormat="1" ht="87.75" customHeight="1">
      <c r="B102" s="183">
        <v>95</v>
      </c>
      <c r="C102" s="184" t="s">
        <v>669</v>
      </c>
      <c r="D102" s="184" t="s">
        <v>771</v>
      </c>
      <c r="E102" s="184"/>
      <c r="F102" s="185">
        <v>42584</v>
      </c>
      <c r="G102" s="183">
        <v>0.9</v>
      </c>
      <c r="H102" s="183">
        <v>0.9</v>
      </c>
      <c r="I102" s="184" t="s">
        <v>220</v>
      </c>
      <c r="J102" s="184">
        <v>400</v>
      </c>
      <c r="K102" s="184"/>
      <c r="L102" s="184" t="s">
        <v>772</v>
      </c>
      <c r="M102" s="184"/>
      <c r="N102" s="184">
        <v>0</v>
      </c>
      <c r="O102" s="184">
        <v>1</v>
      </c>
      <c r="P102" s="184" t="s">
        <v>658</v>
      </c>
      <c r="Q102" s="184"/>
      <c r="R102" s="184"/>
      <c r="S102" s="184"/>
      <c r="T102" s="184"/>
      <c r="U102" s="184">
        <v>0.5</v>
      </c>
      <c r="V102" s="184"/>
      <c r="W102" s="184" t="s">
        <v>756</v>
      </c>
      <c r="X102" s="184" t="s">
        <v>710</v>
      </c>
      <c r="Y102" s="184"/>
      <c r="Z102" s="184"/>
      <c r="AA102" s="186" t="s">
        <v>225</v>
      </c>
    </row>
    <row r="103" spans="2:27" s="187" customFormat="1" ht="64.5" customHeight="1">
      <c r="B103" s="183">
        <v>96</v>
      </c>
      <c r="C103" s="184" t="s">
        <v>669</v>
      </c>
      <c r="D103" s="184" t="s">
        <v>773</v>
      </c>
      <c r="E103" s="184"/>
      <c r="F103" s="185">
        <v>42691</v>
      </c>
      <c r="G103" s="183">
        <v>2</v>
      </c>
      <c r="H103" s="183">
        <v>2</v>
      </c>
      <c r="I103" s="184" t="s">
        <v>692</v>
      </c>
      <c r="J103" s="184">
        <v>200</v>
      </c>
      <c r="K103" s="184">
        <v>60</v>
      </c>
      <c r="L103" s="184" t="s">
        <v>774</v>
      </c>
      <c r="M103" s="184"/>
      <c r="N103" s="184">
        <v>0</v>
      </c>
      <c r="O103" s="184">
        <v>2</v>
      </c>
      <c r="P103" s="184" t="s">
        <v>775</v>
      </c>
      <c r="Q103" s="184"/>
      <c r="R103" s="184"/>
      <c r="S103" s="184">
        <v>2000</v>
      </c>
      <c r="T103" s="184"/>
      <c r="U103" s="184" t="s">
        <v>759</v>
      </c>
      <c r="V103" s="184" t="s">
        <v>776</v>
      </c>
      <c r="W103" s="184" t="s">
        <v>575</v>
      </c>
      <c r="X103" s="184"/>
      <c r="Y103" s="184"/>
      <c r="Z103" s="184"/>
      <c r="AA103" s="186"/>
    </row>
    <row r="104" spans="2:27" s="187" customFormat="1" ht="69.75" customHeight="1">
      <c r="B104" s="183">
        <v>97</v>
      </c>
      <c r="C104" s="184" t="s">
        <v>669</v>
      </c>
      <c r="D104" s="184" t="s">
        <v>777</v>
      </c>
      <c r="E104" s="184"/>
      <c r="F104" s="185">
        <v>42856</v>
      </c>
      <c r="G104" s="183">
        <v>1.1000000000000001</v>
      </c>
      <c r="H104" s="183">
        <v>1.1000000000000001</v>
      </c>
      <c r="I104" s="184" t="s">
        <v>220</v>
      </c>
      <c r="J104" s="184">
        <v>400</v>
      </c>
      <c r="K104" s="184">
        <v>80</v>
      </c>
      <c r="L104" s="184" t="s">
        <v>778</v>
      </c>
      <c r="M104" s="184"/>
      <c r="N104" s="184">
        <v>0</v>
      </c>
      <c r="O104" s="184">
        <v>4</v>
      </c>
      <c r="P104" s="184" t="s">
        <v>779</v>
      </c>
      <c r="Q104" s="184"/>
      <c r="R104" s="184"/>
      <c r="S104" s="184">
        <v>2000</v>
      </c>
      <c r="T104" s="184"/>
      <c r="U104" s="184" t="s">
        <v>759</v>
      </c>
      <c r="V104" s="184">
        <v>100</v>
      </c>
      <c r="W104" s="184" t="s">
        <v>575</v>
      </c>
      <c r="X104" s="184" t="s">
        <v>780</v>
      </c>
      <c r="Y104" s="184"/>
      <c r="Z104" s="184"/>
      <c r="AA104" s="186"/>
    </row>
    <row r="105" spans="2:27" s="187" customFormat="1" ht="61.5" customHeight="1">
      <c r="B105" s="183">
        <v>98</v>
      </c>
      <c r="C105" s="184" t="s">
        <v>781</v>
      </c>
      <c r="D105" s="184" t="s">
        <v>782</v>
      </c>
      <c r="E105" s="185">
        <v>31112</v>
      </c>
      <c r="F105" s="184"/>
      <c r="G105" s="183">
        <v>2.2000000000000002</v>
      </c>
      <c r="H105" s="183">
        <v>2.2000000000000002</v>
      </c>
      <c r="I105" s="184" t="s">
        <v>390</v>
      </c>
      <c r="J105" s="184">
        <v>80</v>
      </c>
      <c r="K105" s="184">
        <v>50</v>
      </c>
      <c r="L105" s="184" t="s">
        <v>783</v>
      </c>
      <c r="M105" s="184" t="s">
        <v>361</v>
      </c>
      <c r="N105" s="184">
        <v>6</v>
      </c>
      <c r="O105" s="184">
        <v>0</v>
      </c>
      <c r="P105" s="184" t="s">
        <v>223</v>
      </c>
      <c r="Q105" s="184"/>
      <c r="R105" s="184"/>
      <c r="S105" s="184"/>
      <c r="T105" s="184"/>
      <c r="U105" s="184"/>
      <c r="V105" s="184"/>
      <c r="W105" s="184"/>
      <c r="X105" s="184"/>
      <c r="Y105" s="184" t="s">
        <v>784</v>
      </c>
      <c r="Z105" s="184"/>
      <c r="AA105" s="186" t="s">
        <v>225</v>
      </c>
    </row>
    <row r="106" spans="2:27" s="187" customFormat="1" ht="36.75" customHeight="1">
      <c r="B106" s="183">
        <v>99</v>
      </c>
      <c r="C106" s="184" t="s">
        <v>781</v>
      </c>
      <c r="D106" s="184" t="s">
        <v>785</v>
      </c>
      <c r="E106" s="185">
        <v>31229</v>
      </c>
      <c r="F106" s="184"/>
      <c r="G106" s="183">
        <v>0.2</v>
      </c>
      <c r="H106" s="183">
        <v>0.2</v>
      </c>
      <c r="I106" s="184" t="s">
        <v>678</v>
      </c>
      <c r="J106" s="184">
        <v>300</v>
      </c>
      <c r="K106" s="184">
        <v>80</v>
      </c>
      <c r="L106" s="184" t="s">
        <v>786</v>
      </c>
      <c r="M106" s="184" t="s">
        <v>787</v>
      </c>
      <c r="N106" s="184">
        <v>1</v>
      </c>
      <c r="O106" s="184">
        <v>0</v>
      </c>
      <c r="P106" s="184"/>
      <c r="Q106" s="184"/>
      <c r="R106" s="184"/>
      <c r="S106" s="184">
        <v>100</v>
      </c>
      <c r="T106" s="184"/>
      <c r="U106" s="184" t="s">
        <v>788</v>
      </c>
      <c r="V106" s="184"/>
      <c r="W106" s="184"/>
      <c r="X106" s="184"/>
      <c r="Y106" s="184"/>
      <c r="Z106" s="184"/>
      <c r="AA106" s="186" t="s">
        <v>225</v>
      </c>
    </row>
    <row r="107" spans="2:27" s="187" customFormat="1" ht="48.75" customHeight="1">
      <c r="B107" s="183">
        <v>100</v>
      </c>
      <c r="C107" s="184" t="s">
        <v>781</v>
      </c>
      <c r="D107" s="184" t="s">
        <v>789</v>
      </c>
      <c r="E107" s="185">
        <v>31296</v>
      </c>
      <c r="F107" s="184"/>
      <c r="G107" s="183">
        <v>3.5</v>
      </c>
      <c r="H107" s="183">
        <v>3.5</v>
      </c>
      <c r="I107" s="184" t="s">
        <v>390</v>
      </c>
      <c r="J107" s="184">
        <v>80</v>
      </c>
      <c r="K107" s="184">
        <v>50</v>
      </c>
      <c r="L107" s="184" t="s">
        <v>790</v>
      </c>
      <c r="M107" s="184" t="s">
        <v>791</v>
      </c>
      <c r="N107" s="184">
        <v>0</v>
      </c>
      <c r="O107" s="184">
        <v>0</v>
      </c>
      <c r="P107" s="184" t="s">
        <v>223</v>
      </c>
      <c r="Q107" s="184"/>
      <c r="R107" s="184"/>
      <c r="S107" s="184">
        <v>120</v>
      </c>
      <c r="T107" s="184"/>
      <c r="U107" s="184"/>
      <c r="V107" s="184"/>
      <c r="W107" s="184"/>
      <c r="X107" s="184" t="s">
        <v>792</v>
      </c>
      <c r="Y107" s="184"/>
      <c r="Z107" s="185">
        <v>31406</v>
      </c>
      <c r="AA107" s="186" t="s">
        <v>225</v>
      </c>
    </row>
    <row r="108" spans="2:27" s="187" customFormat="1" ht="89.25" customHeight="1">
      <c r="B108" s="183">
        <v>101</v>
      </c>
      <c r="C108" s="184" t="s">
        <v>781</v>
      </c>
      <c r="D108" s="184" t="s">
        <v>793</v>
      </c>
      <c r="E108" s="185">
        <v>32091</v>
      </c>
      <c r="F108" s="185">
        <v>43656</v>
      </c>
      <c r="G108" s="183">
        <v>58.6</v>
      </c>
      <c r="H108" s="183">
        <v>58.6</v>
      </c>
      <c r="I108" s="184" t="s">
        <v>794</v>
      </c>
      <c r="J108" s="184" t="s">
        <v>795</v>
      </c>
      <c r="K108" s="184" t="s">
        <v>796</v>
      </c>
      <c r="L108" s="184" t="s">
        <v>797</v>
      </c>
      <c r="M108" s="184" t="s">
        <v>361</v>
      </c>
      <c r="N108" s="184">
        <v>1</v>
      </c>
      <c r="O108" s="184">
        <v>0</v>
      </c>
      <c r="P108" s="184" t="s">
        <v>798</v>
      </c>
      <c r="Q108" s="184"/>
      <c r="R108" s="184"/>
      <c r="S108" s="184" t="s">
        <v>799</v>
      </c>
      <c r="T108" s="184"/>
      <c r="U108" s="184" t="s">
        <v>800</v>
      </c>
      <c r="V108" s="184" t="s">
        <v>801</v>
      </c>
      <c r="W108" s="184"/>
      <c r="X108" s="184" t="s">
        <v>802</v>
      </c>
      <c r="Y108" s="184"/>
      <c r="Z108" s="184"/>
      <c r="AA108" s="186" t="s">
        <v>225</v>
      </c>
    </row>
    <row r="109" spans="2:27" s="187" customFormat="1" ht="48" customHeight="1">
      <c r="B109" s="183">
        <v>102</v>
      </c>
      <c r="C109" s="184" t="s">
        <v>781</v>
      </c>
      <c r="D109" s="184" t="s">
        <v>803</v>
      </c>
      <c r="E109" s="185">
        <v>32518</v>
      </c>
      <c r="F109" s="184"/>
      <c r="G109" s="183">
        <v>1.1000000000000001</v>
      </c>
      <c r="H109" s="183">
        <v>1.1000000000000001</v>
      </c>
      <c r="I109" s="184" t="s">
        <v>491</v>
      </c>
      <c r="J109" s="184">
        <v>200</v>
      </c>
      <c r="K109" s="184">
        <v>60</v>
      </c>
      <c r="L109" s="184" t="s">
        <v>804</v>
      </c>
      <c r="M109" s="184" t="s">
        <v>791</v>
      </c>
      <c r="N109" s="184">
        <v>0</v>
      </c>
      <c r="O109" s="184">
        <v>0</v>
      </c>
      <c r="P109" s="184" t="s">
        <v>223</v>
      </c>
      <c r="Q109" s="184"/>
      <c r="R109" s="184"/>
      <c r="S109" s="184">
        <v>100</v>
      </c>
      <c r="T109" s="184"/>
      <c r="U109" s="184" t="s">
        <v>805</v>
      </c>
      <c r="V109" s="184">
        <v>9</v>
      </c>
      <c r="W109" s="184"/>
      <c r="X109" s="184"/>
      <c r="Y109" s="184"/>
      <c r="Z109" s="184"/>
      <c r="AA109" s="186" t="s">
        <v>225</v>
      </c>
    </row>
    <row r="110" spans="2:27" s="187" customFormat="1" ht="61.5" customHeight="1">
      <c r="B110" s="183">
        <v>103</v>
      </c>
      <c r="C110" s="184" t="s">
        <v>781</v>
      </c>
      <c r="D110" s="184" t="s">
        <v>806</v>
      </c>
      <c r="E110" s="185">
        <v>32602</v>
      </c>
      <c r="F110" s="185">
        <v>35055</v>
      </c>
      <c r="G110" s="183">
        <v>6.7</v>
      </c>
      <c r="H110" s="183">
        <v>6.7</v>
      </c>
      <c r="I110" s="184" t="s">
        <v>390</v>
      </c>
      <c r="J110" s="184">
        <v>100</v>
      </c>
      <c r="K110" s="184">
        <v>60</v>
      </c>
      <c r="L110" s="184" t="s">
        <v>807</v>
      </c>
      <c r="M110" s="184" t="s">
        <v>791</v>
      </c>
      <c r="N110" s="184">
        <v>0</v>
      </c>
      <c r="O110" s="184">
        <v>0</v>
      </c>
      <c r="P110" s="184" t="s">
        <v>223</v>
      </c>
      <c r="Q110" s="184"/>
      <c r="R110" s="184"/>
      <c r="S110" s="184">
        <v>120</v>
      </c>
      <c r="T110" s="184"/>
      <c r="U110" s="184" t="s">
        <v>808</v>
      </c>
      <c r="V110" s="184">
        <v>9</v>
      </c>
      <c r="W110" s="184" t="s">
        <v>315</v>
      </c>
      <c r="X110" s="184" t="s">
        <v>809</v>
      </c>
      <c r="Y110" s="184"/>
      <c r="Z110" s="185">
        <v>32867</v>
      </c>
      <c r="AA110" s="186" t="s">
        <v>225</v>
      </c>
    </row>
    <row r="111" spans="2:27" s="187" customFormat="1" ht="82.5" customHeight="1">
      <c r="B111" s="183">
        <v>104</v>
      </c>
      <c r="C111" s="184" t="s">
        <v>781</v>
      </c>
      <c r="D111" s="184" t="s">
        <v>810</v>
      </c>
      <c r="E111" s="185">
        <v>33256</v>
      </c>
      <c r="F111" s="185">
        <v>43656</v>
      </c>
      <c r="G111" s="183">
        <v>9.1</v>
      </c>
      <c r="H111" s="183">
        <v>9.1</v>
      </c>
      <c r="I111" s="184" t="s">
        <v>220</v>
      </c>
      <c r="J111" s="184">
        <v>400</v>
      </c>
      <c r="K111" s="184">
        <v>80</v>
      </c>
      <c r="L111" s="184" t="s">
        <v>811</v>
      </c>
      <c r="M111" s="184" t="s">
        <v>812</v>
      </c>
      <c r="N111" s="184">
        <v>0</v>
      </c>
      <c r="O111" s="184">
        <v>1</v>
      </c>
      <c r="P111" s="184" t="s">
        <v>223</v>
      </c>
      <c r="Q111" s="184" t="s">
        <v>813</v>
      </c>
      <c r="R111" s="184"/>
      <c r="S111" s="184">
        <v>100</v>
      </c>
      <c r="T111" s="184"/>
      <c r="U111" s="184" t="s">
        <v>814</v>
      </c>
      <c r="V111" s="184"/>
      <c r="W111" s="184"/>
      <c r="X111" s="184" t="s">
        <v>770</v>
      </c>
      <c r="Y111" s="184"/>
      <c r="Z111" s="184"/>
      <c r="AA111" s="186" t="s">
        <v>225</v>
      </c>
    </row>
    <row r="112" spans="2:27" s="187" customFormat="1" ht="63.75" customHeight="1">
      <c r="B112" s="183">
        <v>105</v>
      </c>
      <c r="C112" s="184" t="s">
        <v>781</v>
      </c>
      <c r="D112" s="184" t="s">
        <v>815</v>
      </c>
      <c r="E112" s="185">
        <v>33256</v>
      </c>
      <c r="F112" s="185">
        <v>43656</v>
      </c>
      <c r="G112" s="183">
        <v>29.9</v>
      </c>
      <c r="H112" s="183">
        <v>29.9</v>
      </c>
      <c r="I112" s="184" t="s">
        <v>816</v>
      </c>
      <c r="J112" s="184" t="s">
        <v>289</v>
      </c>
      <c r="K112" s="184" t="s">
        <v>817</v>
      </c>
      <c r="L112" s="184" t="s">
        <v>818</v>
      </c>
      <c r="M112" s="184" t="s">
        <v>361</v>
      </c>
      <c r="N112" s="184">
        <v>0</v>
      </c>
      <c r="O112" s="184">
        <v>0</v>
      </c>
      <c r="P112" s="184" t="s">
        <v>232</v>
      </c>
      <c r="Q112" s="184"/>
      <c r="R112" s="184"/>
      <c r="S112" s="184">
        <v>100</v>
      </c>
      <c r="T112" s="184"/>
      <c r="U112" s="184" t="s">
        <v>224</v>
      </c>
      <c r="V112" s="184"/>
      <c r="W112" s="184" t="s">
        <v>819</v>
      </c>
      <c r="X112" s="184" t="s">
        <v>820</v>
      </c>
      <c r="Y112" s="184"/>
      <c r="Z112" s="184"/>
      <c r="AA112" s="186" t="s">
        <v>225</v>
      </c>
    </row>
    <row r="113" spans="2:27" s="187" customFormat="1" ht="61.5" customHeight="1">
      <c r="B113" s="183">
        <v>106</v>
      </c>
      <c r="C113" s="184" t="s">
        <v>781</v>
      </c>
      <c r="D113" s="184" t="s">
        <v>821</v>
      </c>
      <c r="E113" s="185">
        <v>33620</v>
      </c>
      <c r="F113" s="185">
        <v>35055</v>
      </c>
      <c r="G113" s="183">
        <v>5.0999999999999996</v>
      </c>
      <c r="H113" s="183">
        <v>5.0999999999999996</v>
      </c>
      <c r="I113" s="184" t="s">
        <v>518</v>
      </c>
      <c r="J113" s="184">
        <v>100</v>
      </c>
      <c r="K113" s="184">
        <v>60</v>
      </c>
      <c r="L113" s="184" t="s">
        <v>822</v>
      </c>
      <c r="M113" s="184" t="s">
        <v>231</v>
      </c>
      <c r="N113" s="184">
        <v>0</v>
      </c>
      <c r="O113" s="184">
        <v>0</v>
      </c>
      <c r="P113" s="184" t="s">
        <v>223</v>
      </c>
      <c r="Q113" s="184"/>
      <c r="R113" s="184"/>
      <c r="S113" s="184">
        <v>100</v>
      </c>
      <c r="T113" s="184"/>
      <c r="U113" s="184" t="s">
        <v>224</v>
      </c>
      <c r="V113" s="184">
        <v>12</v>
      </c>
      <c r="W113" s="184"/>
      <c r="X113" s="184" t="s">
        <v>823</v>
      </c>
      <c r="Y113" s="184"/>
      <c r="Z113" s="184"/>
      <c r="AA113" s="186" t="s">
        <v>225</v>
      </c>
    </row>
    <row r="114" spans="2:27" s="187" customFormat="1" ht="75" customHeight="1">
      <c r="B114" s="183">
        <v>107</v>
      </c>
      <c r="C114" s="184" t="s">
        <v>781</v>
      </c>
      <c r="D114" s="184" t="s">
        <v>824</v>
      </c>
      <c r="E114" s="185">
        <v>34205</v>
      </c>
      <c r="F114" s="185">
        <v>43656</v>
      </c>
      <c r="G114" s="183">
        <v>12.9</v>
      </c>
      <c r="H114" s="183">
        <v>12.9</v>
      </c>
      <c r="I114" s="184" t="s">
        <v>825</v>
      </c>
      <c r="J114" s="188">
        <v>200300400</v>
      </c>
      <c r="K114" s="184" t="s">
        <v>826</v>
      </c>
      <c r="L114" s="184" t="s">
        <v>827</v>
      </c>
      <c r="M114" s="184" t="s">
        <v>812</v>
      </c>
      <c r="N114" s="184">
        <v>0</v>
      </c>
      <c r="O114" s="184">
        <v>0</v>
      </c>
      <c r="P114" s="184" t="s">
        <v>737</v>
      </c>
      <c r="Q114" s="184"/>
      <c r="R114" s="184"/>
      <c r="S114" s="184" t="s">
        <v>828</v>
      </c>
      <c r="T114" s="184"/>
      <c r="U114" s="184" t="s">
        <v>829</v>
      </c>
      <c r="V114" s="184" t="s">
        <v>830</v>
      </c>
      <c r="W114" s="184"/>
      <c r="X114" s="184" t="s">
        <v>820</v>
      </c>
      <c r="Y114" s="184"/>
      <c r="Z114" s="184"/>
      <c r="AA114" s="186" t="s">
        <v>225</v>
      </c>
    </row>
    <row r="115" spans="2:27" s="187" customFormat="1" ht="60.75" customHeight="1">
      <c r="B115" s="183">
        <v>108</v>
      </c>
      <c r="C115" s="184" t="s">
        <v>781</v>
      </c>
      <c r="D115" s="184" t="s">
        <v>831</v>
      </c>
      <c r="E115" s="185">
        <v>35500</v>
      </c>
      <c r="F115" s="185">
        <v>43656</v>
      </c>
      <c r="G115" s="183">
        <v>33.9</v>
      </c>
      <c r="H115" s="183">
        <v>33.9</v>
      </c>
      <c r="I115" s="184" t="s">
        <v>832</v>
      </c>
      <c r="J115" s="184" t="s">
        <v>422</v>
      </c>
      <c r="K115" s="184" t="s">
        <v>833</v>
      </c>
      <c r="L115" s="184" t="s">
        <v>834</v>
      </c>
      <c r="M115" s="184" t="s">
        <v>361</v>
      </c>
      <c r="N115" s="184">
        <v>0</v>
      </c>
      <c r="O115" s="184">
        <v>0</v>
      </c>
      <c r="P115" s="184" t="s">
        <v>835</v>
      </c>
      <c r="Q115" s="184"/>
      <c r="R115" s="184"/>
      <c r="S115" s="184" t="s">
        <v>836</v>
      </c>
      <c r="T115" s="184"/>
      <c r="U115" s="184">
        <v>1</v>
      </c>
      <c r="V115" s="184"/>
      <c r="W115" s="184" t="s">
        <v>258</v>
      </c>
      <c r="X115" s="184" t="s">
        <v>837</v>
      </c>
      <c r="Y115" s="184"/>
      <c r="Z115" s="184"/>
      <c r="AA115" s="186" t="s">
        <v>225</v>
      </c>
    </row>
    <row r="116" spans="2:27" s="187" customFormat="1" ht="71.25" customHeight="1">
      <c r="B116" s="183">
        <v>109</v>
      </c>
      <c r="C116" s="184" t="s">
        <v>781</v>
      </c>
      <c r="D116" s="184" t="s">
        <v>838</v>
      </c>
      <c r="E116" s="185">
        <v>35726</v>
      </c>
      <c r="F116" s="184"/>
      <c r="G116" s="183">
        <v>4.0999999999999996</v>
      </c>
      <c r="H116" s="183">
        <v>4.0999999999999996</v>
      </c>
      <c r="I116" s="184" t="s">
        <v>839</v>
      </c>
      <c r="J116" s="184" t="s">
        <v>840</v>
      </c>
      <c r="K116" s="184" t="s">
        <v>651</v>
      </c>
      <c r="L116" s="184" t="s">
        <v>790</v>
      </c>
      <c r="M116" s="184" t="s">
        <v>608</v>
      </c>
      <c r="N116" s="184">
        <v>0</v>
      </c>
      <c r="O116" s="184">
        <v>0</v>
      </c>
      <c r="P116" s="184" t="s">
        <v>223</v>
      </c>
      <c r="Q116" s="184"/>
      <c r="R116" s="184"/>
      <c r="S116" s="184">
        <v>120</v>
      </c>
      <c r="T116" s="184"/>
      <c r="U116" s="184">
        <v>1</v>
      </c>
      <c r="V116" s="184"/>
      <c r="W116" s="184"/>
      <c r="X116" s="184" t="s">
        <v>841</v>
      </c>
      <c r="Y116" s="184"/>
      <c r="Z116" s="184"/>
      <c r="AA116" s="186" t="s">
        <v>225</v>
      </c>
    </row>
    <row r="117" spans="2:27" s="187" customFormat="1" ht="99" customHeight="1">
      <c r="B117" s="183">
        <v>110</v>
      </c>
      <c r="C117" s="184" t="s">
        <v>781</v>
      </c>
      <c r="D117" s="184" t="s">
        <v>842</v>
      </c>
      <c r="E117" s="185">
        <v>36937</v>
      </c>
      <c r="F117" s="184"/>
      <c r="G117" s="183">
        <v>57.3</v>
      </c>
      <c r="H117" s="183">
        <v>55.6</v>
      </c>
      <c r="I117" s="184" t="s">
        <v>843</v>
      </c>
      <c r="J117" s="188">
        <v>80200</v>
      </c>
      <c r="K117" s="184" t="s">
        <v>651</v>
      </c>
      <c r="L117" s="184" t="s">
        <v>844</v>
      </c>
      <c r="M117" s="184" t="s">
        <v>608</v>
      </c>
      <c r="N117" s="184">
        <v>0</v>
      </c>
      <c r="O117" s="184">
        <v>0</v>
      </c>
      <c r="P117" s="184" t="s">
        <v>674</v>
      </c>
      <c r="Q117" s="184" t="s">
        <v>845</v>
      </c>
      <c r="R117" s="184">
        <v>40</v>
      </c>
      <c r="S117" s="184" t="s">
        <v>846</v>
      </c>
      <c r="T117" s="184"/>
      <c r="U117" s="184" t="s">
        <v>814</v>
      </c>
      <c r="V117" s="184" t="s">
        <v>847</v>
      </c>
      <c r="W117" s="184" t="s">
        <v>242</v>
      </c>
      <c r="X117" s="184" t="s">
        <v>848</v>
      </c>
      <c r="Y117" s="184" t="s">
        <v>849</v>
      </c>
      <c r="Z117" s="185">
        <v>37071</v>
      </c>
      <c r="AA117" s="186" t="s">
        <v>225</v>
      </c>
    </row>
    <row r="118" spans="2:27" s="187" customFormat="1" ht="62.25" customHeight="1">
      <c r="B118" s="183">
        <v>111</v>
      </c>
      <c r="C118" s="184" t="s">
        <v>781</v>
      </c>
      <c r="D118" s="184" t="s">
        <v>850</v>
      </c>
      <c r="E118" s="185">
        <v>37013</v>
      </c>
      <c r="F118" s="185">
        <v>43191</v>
      </c>
      <c r="G118" s="183">
        <v>4.3</v>
      </c>
      <c r="H118" s="183">
        <v>4.3</v>
      </c>
      <c r="I118" s="184" t="s">
        <v>497</v>
      </c>
      <c r="J118" s="184"/>
      <c r="K118" s="184"/>
      <c r="L118" s="184" t="s">
        <v>851</v>
      </c>
      <c r="M118" s="184" t="s">
        <v>852</v>
      </c>
      <c r="N118" s="184">
        <v>0</v>
      </c>
      <c r="O118" s="184">
        <v>3</v>
      </c>
      <c r="P118" s="184" t="s">
        <v>223</v>
      </c>
      <c r="Q118" s="184">
        <v>200</v>
      </c>
      <c r="R118" s="184">
        <v>60</v>
      </c>
      <c r="S118" s="184">
        <v>500</v>
      </c>
      <c r="T118" s="184"/>
      <c r="U118" s="184">
        <v>1</v>
      </c>
      <c r="V118" s="184">
        <v>20</v>
      </c>
      <c r="W118" s="184" t="s">
        <v>357</v>
      </c>
      <c r="X118" s="184"/>
      <c r="Y118" s="184" t="s">
        <v>716</v>
      </c>
      <c r="Z118" s="185">
        <v>37253</v>
      </c>
      <c r="AA118" s="186" t="s">
        <v>502</v>
      </c>
    </row>
    <row r="119" spans="2:27" s="187" customFormat="1" ht="139.5" customHeight="1">
      <c r="B119" s="183">
        <v>112</v>
      </c>
      <c r="C119" s="184" t="s">
        <v>781</v>
      </c>
      <c r="D119" s="184" t="s">
        <v>853</v>
      </c>
      <c r="E119" s="185">
        <v>40521</v>
      </c>
      <c r="F119" s="184"/>
      <c r="G119" s="183">
        <v>7.2</v>
      </c>
      <c r="H119" s="183">
        <v>0</v>
      </c>
      <c r="I119" s="184"/>
      <c r="J119" s="184">
        <v>100</v>
      </c>
      <c r="K119" s="184">
        <v>60</v>
      </c>
      <c r="L119" s="184" t="s">
        <v>854</v>
      </c>
      <c r="M119" s="184" t="s">
        <v>855</v>
      </c>
      <c r="N119" s="184">
        <v>0</v>
      </c>
      <c r="O119" s="184">
        <v>0</v>
      </c>
      <c r="P119" s="184"/>
      <c r="Q119" s="184">
        <v>100</v>
      </c>
      <c r="R119" s="184">
        <v>60</v>
      </c>
      <c r="S119" s="184">
        <v>132</v>
      </c>
      <c r="T119" s="184"/>
      <c r="U119" s="184">
        <v>1</v>
      </c>
      <c r="V119" s="184">
        <v>10</v>
      </c>
      <c r="W119" s="184" t="s">
        <v>856</v>
      </c>
      <c r="X119" s="184" t="s">
        <v>857</v>
      </c>
      <c r="Y119" s="184"/>
      <c r="Z119" s="184"/>
      <c r="AA119" s="186"/>
    </row>
    <row r="120" spans="2:27" s="187" customFormat="1" ht="30" customHeight="1">
      <c r="B120" s="183">
        <v>113</v>
      </c>
      <c r="C120" s="184" t="s">
        <v>781</v>
      </c>
      <c r="D120" s="184" t="s">
        <v>858</v>
      </c>
      <c r="E120" s="185">
        <v>41122</v>
      </c>
      <c r="F120" s="184"/>
      <c r="G120" s="183">
        <v>82.4</v>
      </c>
      <c r="H120" s="183">
        <v>82.4</v>
      </c>
      <c r="I120" s="184"/>
      <c r="J120" s="184"/>
      <c r="K120" s="184"/>
      <c r="L120" s="184" t="s">
        <v>604</v>
      </c>
      <c r="M120" s="184" t="s">
        <v>361</v>
      </c>
      <c r="N120" s="184">
        <v>0</v>
      </c>
      <c r="O120" s="184">
        <v>0</v>
      </c>
      <c r="P120" s="184">
        <v>1</v>
      </c>
      <c r="Q120" s="184"/>
      <c r="R120" s="184"/>
      <c r="S120" s="184">
        <v>0.1</v>
      </c>
      <c r="T120" s="184"/>
      <c r="U120" s="184"/>
      <c r="V120" s="184"/>
      <c r="W120" s="184"/>
      <c r="X120" s="184"/>
      <c r="Y120" s="184"/>
      <c r="Z120" s="184"/>
      <c r="AA120" s="186"/>
    </row>
    <row r="121" spans="2:27" s="187" customFormat="1" ht="79.5" customHeight="1">
      <c r="B121" s="183">
        <v>114</v>
      </c>
      <c r="C121" s="184" t="s">
        <v>781</v>
      </c>
      <c r="D121" s="184" t="s">
        <v>859</v>
      </c>
      <c r="E121" s="185">
        <v>43917</v>
      </c>
      <c r="F121" s="185">
        <v>43917</v>
      </c>
      <c r="G121" s="183">
        <v>14.4</v>
      </c>
      <c r="H121" s="183">
        <v>14.4</v>
      </c>
      <c r="I121" s="184" t="s">
        <v>860</v>
      </c>
      <c r="J121" s="188">
        <v>100200</v>
      </c>
      <c r="K121" s="184" t="s">
        <v>263</v>
      </c>
      <c r="L121" s="184"/>
      <c r="M121" s="184"/>
      <c r="N121" s="184">
        <v>4</v>
      </c>
      <c r="O121" s="184">
        <v>0</v>
      </c>
      <c r="P121" s="184"/>
      <c r="Q121" s="184"/>
      <c r="R121" s="184"/>
      <c r="S121" s="184">
        <v>120</v>
      </c>
      <c r="T121" s="184"/>
      <c r="U121" s="184" t="s">
        <v>861</v>
      </c>
      <c r="V121" s="184">
        <v>25</v>
      </c>
      <c r="W121" s="184"/>
      <c r="X121" s="184" t="s">
        <v>862</v>
      </c>
      <c r="Y121" s="184"/>
      <c r="Z121" s="184"/>
      <c r="AA121" s="186"/>
    </row>
    <row r="122" spans="2:27" s="187" customFormat="1" ht="30.75" customHeight="1">
      <c r="B122" s="183">
        <v>115</v>
      </c>
      <c r="C122" s="184" t="s">
        <v>781</v>
      </c>
      <c r="D122" s="184" t="s">
        <v>863</v>
      </c>
      <c r="E122" s="184"/>
      <c r="F122" s="185">
        <v>43656</v>
      </c>
      <c r="G122" s="183">
        <v>1.6</v>
      </c>
      <c r="H122" s="183">
        <v>0</v>
      </c>
      <c r="I122" s="184"/>
      <c r="J122" s="184"/>
      <c r="K122" s="184"/>
      <c r="L122" s="184"/>
      <c r="M122" s="184"/>
      <c r="N122" s="184">
        <v>0</v>
      </c>
      <c r="O122" s="184">
        <v>0</v>
      </c>
      <c r="P122" s="184"/>
      <c r="Q122" s="184"/>
      <c r="R122" s="184"/>
      <c r="S122" s="184">
        <v>300</v>
      </c>
      <c r="T122" s="184"/>
      <c r="U122" s="184"/>
      <c r="V122" s="184"/>
      <c r="W122" s="184"/>
      <c r="X122" s="184"/>
      <c r="Y122" s="184"/>
      <c r="Z122" s="184"/>
      <c r="AA122" s="186"/>
    </row>
    <row r="123" spans="2:27" s="187" customFormat="1" ht="74.25" customHeight="1">
      <c r="B123" s="183">
        <v>116</v>
      </c>
      <c r="C123" s="184" t="s">
        <v>781</v>
      </c>
      <c r="D123" s="184" t="s">
        <v>864</v>
      </c>
      <c r="E123" s="184"/>
      <c r="F123" s="185">
        <v>43046</v>
      </c>
      <c r="G123" s="183">
        <v>5.7</v>
      </c>
      <c r="H123" s="183">
        <v>5.7</v>
      </c>
      <c r="I123" s="184" t="s">
        <v>692</v>
      </c>
      <c r="J123" s="184">
        <v>300</v>
      </c>
      <c r="K123" s="184">
        <v>60</v>
      </c>
      <c r="L123" s="184" t="s">
        <v>865</v>
      </c>
      <c r="M123" s="184"/>
      <c r="N123" s="184">
        <v>0</v>
      </c>
      <c r="O123" s="184">
        <v>3</v>
      </c>
      <c r="P123" s="184" t="s">
        <v>866</v>
      </c>
      <c r="Q123" s="184" t="s">
        <v>867</v>
      </c>
      <c r="R123" s="184"/>
      <c r="S123" s="184"/>
      <c r="T123" s="184"/>
      <c r="U123" s="184">
        <v>3</v>
      </c>
      <c r="V123" s="184">
        <v>60</v>
      </c>
      <c r="W123" s="184" t="s">
        <v>868</v>
      </c>
      <c r="X123" s="184"/>
      <c r="Y123" s="184"/>
      <c r="Z123" s="184"/>
      <c r="AA123" s="186" t="s">
        <v>225</v>
      </c>
    </row>
    <row r="124" spans="2:27" s="187" customFormat="1" ht="75.75" customHeight="1">
      <c r="B124" s="183">
        <v>117</v>
      </c>
      <c r="C124" s="184" t="s">
        <v>781</v>
      </c>
      <c r="D124" s="184" t="s">
        <v>869</v>
      </c>
      <c r="E124" s="184"/>
      <c r="F124" s="185">
        <v>43656</v>
      </c>
      <c r="G124" s="183">
        <v>7.9</v>
      </c>
      <c r="H124" s="183">
        <v>3.9</v>
      </c>
      <c r="I124" s="184" t="s">
        <v>870</v>
      </c>
      <c r="J124" s="184" t="s">
        <v>683</v>
      </c>
      <c r="K124" s="184" t="s">
        <v>684</v>
      </c>
      <c r="L124" s="184" t="s">
        <v>871</v>
      </c>
      <c r="M124" s="184"/>
      <c r="N124" s="184">
        <v>2</v>
      </c>
      <c r="O124" s="184">
        <v>1</v>
      </c>
      <c r="P124" s="184" t="s">
        <v>872</v>
      </c>
      <c r="Q124" s="184"/>
      <c r="R124" s="184"/>
      <c r="S124" s="184" t="s">
        <v>873</v>
      </c>
      <c r="T124" s="184"/>
      <c r="U124" s="184">
        <v>4</v>
      </c>
      <c r="V124" s="184"/>
      <c r="W124" s="184" t="s">
        <v>868</v>
      </c>
      <c r="X124" s="184" t="s">
        <v>558</v>
      </c>
      <c r="Y124" s="184"/>
      <c r="Z124" s="184"/>
      <c r="AA124" s="186" t="s">
        <v>225</v>
      </c>
    </row>
    <row r="125" spans="2:27" s="187" customFormat="1" ht="86.25" customHeight="1">
      <c r="B125" s="183">
        <v>118</v>
      </c>
      <c r="C125" s="184" t="s">
        <v>781</v>
      </c>
      <c r="D125" s="184" t="s">
        <v>874</v>
      </c>
      <c r="E125" s="184"/>
      <c r="F125" s="185">
        <v>43917</v>
      </c>
      <c r="G125" s="183">
        <v>33</v>
      </c>
      <c r="H125" s="183">
        <v>33</v>
      </c>
      <c r="I125" s="184" t="s">
        <v>860</v>
      </c>
      <c r="J125" s="188">
        <v>80200</v>
      </c>
      <c r="K125" s="184" t="s">
        <v>651</v>
      </c>
      <c r="L125" s="184" t="s">
        <v>875</v>
      </c>
      <c r="M125" s="184" t="s">
        <v>361</v>
      </c>
      <c r="N125" s="184">
        <v>3</v>
      </c>
      <c r="O125" s="184">
        <v>0</v>
      </c>
      <c r="P125" s="184" t="s">
        <v>876</v>
      </c>
      <c r="Q125" s="184"/>
      <c r="R125" s="184"/>
      <c r="S125" s="184">
        <v>100</v>
      </c>
      <c r="T125" s="184"/>
      <c r="U125" s="184"/>
      <c r="V125" s="184"/>
      <c r="W125" s="184"/>
      <c r="X125" s="184"/>
      <c r="Y125" s="184"/>
      <c r="Z125" s="184"/>
      <c r="AA125" s="186"/>
    </row>
    <row r="126" spans="2:27" s="187" customFormat="1" ht="56.25">
      <c r="B126" s="183">
        <v>119</v>
      </c>
      <c r="C126" s="184" t="s">
        <v>781</v>
      </c>
      <c r="D126" s="184" t="s">
        <v>877</v>
      </c>
      <c r="E126" s="184"/>
      <c r="F126" s="185">
        <v>43434</v>
      </c>
      <c r="G126" s="183">
        <v>2</v>
      </c>
      <c r="H126" s="183">
        <v>2</v>
      </c>
      <c r="I126" s="184" t="s">
        <v>666</v>
      </c>
      <c r="J126" s="184"/>
      <c r="K126" s="184"/>
      <c r="L126" s="184" t="s">
        <v>878</v>
      </c>
      <c r="M126" s="184"/>
      <c r="N126" s="184">
        <v>0</v>
      </c>
      <c r="O126" s="184">
        <v>0</v>
      </c>
      <c r="P126" s="184" t="s">
        <v>879</v>
      </c>
      <c r="Q126" s="184"/>
      <c r="R126" s="184"/>
      <c r="S126" s="184">
        <v>120</v>
      </c>
      <c r="T126" s="184"/>
      <c r="U126" s="184"/>
      <c r="V126" s="184">
        <v>10</v>
      </c>
      <c r="W126" s="184"/>
      <c r="X126" s="184" t="s">
        <v>880</v>
      </c>
      <c r="Y126" s="184"/>
      <c r="Z126" s="184"/>
      <c r="AA126" s="186"/>
    </row>
    <row r="127" spans="2:27" s="187" customFormat="1" ht="40.5" customHeight="1">
      <c r="B127" s="183">
        <v>120</v>
      </c>
      <c r="C127" s="184" t="s">
        <v>881</v>
      </c>
      <c r="D127" s="184" t="s">
        <v>882</v>
      </c>
      <c r="E127" s="185">
        <v>30335</v>
      </c>
      <c r="F127" s="185">
        <v>38958</v>
      </c>
      <c r="G127" s="183">
        <v>4</v>
      </c>
      <c r="H127" s="183">
        <v>4</v>
      </c>
      <c r="I127" s="184" t="s">
        <v>839</v>
      </c>
      <c r="J127" s="184" t="s">
        <v>840</v>
      </c>
      <c r="K127" s="184" t="s">
        <v>651</v>
      </c>
      <c r="L127" s="184" t="s">
        <v>883</v>
      </c>
      <c r="M127" s="184" t="s">
        <v>884</v>
      </c>
      <c r="N127" s="184">
        <v>0</v>
      </c>
      <c r="O127" s="184">
        <v>6</v>
      </c>
      <c r="P127" s="184" t="s">
        <v>885</v>
      </c>
      <c r="Q127" s="184">
        <v>80</v>
      </c>
      <c r="R127" s="184">
        <v>50</v>
      </c>
      <c r="S127" s="184">
        <v>150</v>
      </c>
      <c r="T127" s="184"/>
      <c r="U127" s="184" t="s">
        <v>224</v>
      </c>
      <c r="V127" s="184"/>
      <c r="W127" s="184"/>
      <c r="X127" s="184" t="s">
        <v>886</v>
      </c>
      <c r="Y127" s="184"/>
      <c r="Z127" s="184"/>
      <c r="AA127" s="186" t="s">
        <v>225</v>
      </c>
    </row>
    <row r="128" spans="2:27" s="187" customFormat="1" ht="39.75" customHeight="1">
      <c r="B128" s="183">
        <v>121</v>
      </c>
      <c r="C128" s="184" t="s">
        <v>881</v>
      </c>
      <c r="D128" s="184" t="s">
        <v>887</v>
      </c>
      <c r="E128" s="185">
        <v>30725</v>
      </c>
      <c r="F128" s="185">
        <v>38958</v>
      </c>
      <c r="G128" s="183">
        <v>4</v>
      </c>
      <c r="H128" s="183">
        <v>4</v>
      </c>
      <c r="I128" s="184" t="s">
        <v>888</v>
      </c>
      <c r="J128" s="184" t="s">
        <v>840</v>
      </c>
      <c r="K128" s="184" t="s">
        <v>651</v>
      </c>
      <c r="L128" s="184" t="s">
        <v>883</v>
      </c>
      <c r="M128" s="184" t="s">
        <v>889</v>
      </c>
      <c r="N128" s="184">
        <v>0</v>
      </c>
      <c r="O128" s="184">
        <v>3</v>
      </c>
      <c r="P128" s="184" t="s">
        <v>248</v>
      </c>
      <c r="Q128" s="184">
        <v>80</v>
      </c>
      <c r="R128" s="184">
        <v>50</v>
      </c>
      <c r="S128" s="184">
        <v>150</v>
      </c>
      <c r="T128" s="184"/>
      <c r="U128" s="184" t="s">
        <v>890</v>
      </c>
      <c r="V128" s="184" t="s">
        <v>891</v>
      </c>
      <c r="W128" s="184"/>
      <c r="X128" s="184" t="s">
        <v>411</v>
      </c>
      <c r="Y128" s="184"/>
      <c r="Z128" s="184"/>
      <c r="AA128" s="186" t="s">
        <v>225</v>
      </c>
    </row>
    <row r="129" spans="2:27" s="187" customFormat="1" ht="58.5" customHeight="1">
      <c r="B129" s="183">
        <v>122</v>
      </c>
      <c r="C129" s="184" t="s">
        <v>881</v>
      </c>
      <c r="D129" s="184" t="s">
        <v>892</v>
      </c>
      <c r="E129" s="185">
        <v>30858</v>
      </c>
      <c r="F129" s="185">
        <v>39416</v>
      </c>
      <c r="G129" s="183">
        <v>35.4</v>
      </c>
      <c r="H129" s="183">
        <v>31.1</v>
      </c>
      <c r="I129" s="184" t="s">
        <v>612</v>
      </c>
      <c r="J129" s="184">
        <v>200</v>
      </c>
      <c r="K129" s="184">
        <v>60</v>
      </c>
      <c r="L129" s="184" t="s">
        <v>893</v>
      </c>
      <c r="M129" s="184" t="s">
        <v>894</v>
      </c>
      <c r="N129" s="184">
        <v>0</v>
      </c>
      <c r="O129" s="184">
        <v>9</v>
      </c>
      <c r="P129" s="184" t="s">
        <v>223</v>
      </c>
      <c r="Q129" s="184"/>
      <c r="R129" s="184"/>
      <c r="S129" s="184" t="s">
        <v>895</v>
      </c>
      <c r="T129" s="184"/>
      <c r="U129" s="184" t="s">
        <v>896</v>
      </c>
      <c r="V129" s="184">
        <v>31</v>
      </c>
      <c r="W129" s="184"/>
      <c r="X129" s="184" t="s">
        <v>897</v>
      </c>
      <c r="Y129" s="184"/>
      <c r="Z129" s="184"/>
      <c r="AA129" s="186" t="s">
        <v>225</v>
      </c>
    </row>
    <row r="130" spans="2:27" s="187" customFormat="1" ht="49.5" customHeight="1">
      <c r="B130" s="183">
        <v>123</v>
      </c>
      <c r="C130" s="184" t="s">
        <v>881</v>
      </c>
      <c r="D130" s="184" t="s">
        <v>898</v>
      </c>
      <c r="E130" s="185">
        <v>31057</v>
      </c>
      <c r="F130" s="185">
        <v>43191</v>
      </c>
      <c r="G130" s="183">
        <v>5</v>
      </c>
      <c r="H130" s="183">
        <v>5</v>
      </c>
      <c r="I130" s="184" t="s">
        <v>220</v>
      </c>
      <c r="J130" s="184">
        <v>400</v>
      </c>
      <c r="K130" s="184">
        <v>80</v>
      </c>
      <c r="L130" s="184" t="s">
        <v>899</v>
      </c>
      <c r="M130" s="184" t="s">
        <v>900</v>
      </c>
      <c r="N130" s="184">
        <v>5</v>
      </c>
      <c r="O130" s="184">
        <v>2</v>
      </c>
      <c r="P130" s="184" t="s">
        <v>223</v>
      </c>
      <c r="Q130" s="184"/>
      <c r="R130" s="184"/>
      <c r="S130" s="184"/>
      <c r="T130" s="184"/>
      <c r="U130" s="184">
        <v>2</v>
      </c>
      <c r="V130" s="184"/>
      <c r="W130" s="184"/>
      <c r="X130" s="184"/>
      <c r="Y130" s="184"/>
      <c r="Z130" s="184"/>
      <c r="AA130" s="186" t="s">
        <v>225</v>
      </c>
    </row>
    <row r="131" spans="2:27" s="187" customFormat="1" ht="43.5" customHeight="1">
      <c r="B131" s="183">
        <v>124</v>
      </c>
      <c r="C131" s="184" t="s">
        <v>881</v>
      </c>
      <c r="D131" s="184" t="s">
        <v>901</v>
      </c>
      <c r="E131" s="185">
        <v>31686</v>
      </c>
      <c r="F131" s="185">
        <v>38958</v>
      </c>
      <c r="G131" s="183">
        <v>6.8</v>
      </c>
      <c r="H131" s="183">
        <v>6.8</v>
      </c>
      <c r="I131" s="184" t="s">
        <v>839</v>
      </c>
      <c r="J131" s="184" t="s">
        <v>840</v>
      </c>
      <c r="K131" s="184" t="s">
        <v>651</v>
      </c>
      <c r="L131" s="184" t="s">
        <v>883</v>
      </c>
      <c r="M131" s="184" t="s">
        <v>902</v>
      </c>
      <c r="N131" s="184">
        <v>0</v>
      </c>
      <c r="O131" s="184">
        <v>1</v>
      </c>
      <c r="P131" s="184" t="s">
        <v>248</v>
      </c>
      <c r="Q131" s="184" t="s">
        <v>903</v>
      </c>
      <c r="R131" s="184" t="s">
        <v>904</v>
      </c>
      <c r="S131" s="184">
        <v>150</v>
      </c>
      <c r="T131" s="184"/>
      <c r="U131" s="184" t="s">
        <v>905</v>
      </c>
      <c r="V131" s="184" t="s">
        <v>906</v>
      </c>
      <c r="W131" s="184" t="s">
        <v>907</v>
      </c>
      <c r="X131" s="184" t="s">
        <v>823</v>
      </c>
      <c r="Y131" s="184"/>
      <c r="Z131" s="184"/>
      <c r="AA131" s="186" t="s">
        <v>225</v>
      </c>
    </row>
    <row r="132" spans="2:27" s="187" customFormat="1" ht="47.25" customHeight="1">
      <c r="B132" s="183">
        <v>125</v>
      </c>
      <c r="C132" s="184" t="s">
        <v>881</v>
      </c>
      <c r="D132" s="184" t="s">
        <v>908</v>
      </c>
      <c r="E132" s="185">
        <v>31686</v>
      </c>
      <c r="F132" s="185">
        <v>38958</v>
      </c>
      <c r="G132" s="183">
        <v>4.5999999999999996</v>
      </c>
      <c r="H132" s="183">
        <v>4.5999999999999996</v>
      </c>
      <c r="I132" s="184" t="s">
        <v>359</v>
      </c>
      <c r="J132" s="184" t="s">
        <v>262</v>
      </c>
      <c r="K132" s="184" t="s">
        <v>263</v>
      </c>
      <c r="L132" s="184" t="s">
        <v>883</v>
      </c>
      <c r="M132" s="184" t="s">
        <v>884</v>
      </c>
      <c r="N132" s="184">
        <v>0</v>
      </c>
      <c r="O132" s="184">
        <v>2</v>
      </c>
      <c r="P132" s="184" t="s">
        <v>486</v>
      </c>
      <c r="Q132" s="184">
        <v>120</v>
      </c>
      <c r="R132" s="184"/>
      <c r="S132" s="184">
        <v>140</v>
      </c>
      <c r="T132" s="184"/>
      <c r="U132" s="184" t="s">
        <v>890</v>
      </c>
      <c r="V132" s="184" t="s">
        <v>906</v>
      </c>
      <c r="W132" s="184" t="s">
        <v>907</v>
      </c>
      <c r="X132" s="184" t="s">
        <v>909</v>
      </c>
      <c r="Y132" s="184"/>
      <c r="Z132" s="184"/>
      <c r="AA132" s="186" t="s">
        <v>225</v>
      </c>
    </row>
    <row r="133" spans="2:27" s="187" customFormat="1" ht="123.75" customHeight="1">
      <c r="B133" s="183">
        <v>126</v>
      </c>
      <c r="C133" s="184" t="s">
        <v>881</v>
      </c>
      <c r="D133" s="184" t="s">
        <v>910</v>
      </c>
      <c r="E133" s="185">
        <v>31686</v>
      </c>
      <c r="F133" s="185">
        <v>41122</v>
      </c>
      <c r="G133" s="183">
        <v>6.2</v>
      </c>
      <c r="H133" s="183">
        <v>6.2</v>
      </c>
      <c r="I133" s="184" t="s">
        <v>359</v>
      </c>
      <c r="J133" s="184" t="s">
        <v>262</v>
      </c>
      <c r="K133" s="184" t="s">
        <v>263</v>
      </c>
      <c r="L133" s="184" t="s">
        <v>911</v>
      </c>
      <c r="M133" s="184" t="s">
        <v>912</v>
      </c>
      <c r="N133" s="184">
        <v>0</v>
      </c>
      <c r="O133" s="184">
        <v>0</v>
      </c>
      <c r="P133" s="184">
        <v>3</v>
      </c>
      <c r="Q133" s="184"/>
      <c r="R133" s="184"/>
      <c r="S133" s="184">
        <v>140</v>
      </c>
      <c r="T133" s="184"/>
      <c r="U133" s="184" t="s">
        <v>913</v>
      </c>
      <c r="V133" s="189" t="s">
        <v>914</v>
      </c>
      <c r="W133" s="184" t="s">
        <v>915</v>
      </c>
      <c r="X133" s="184" t="s">
        <v>916</v>
      </c>
      <c r="Y133" s="184"/>
      <c r="Z133" s="184"/>
      <c r="AA133" s="186" t="s">
        <v>225</v>
      </c>
    </row>
    <row r="134" spans="2:27" s="187" customFormat="1" ht="60" customHeight="1">
      <c r="B134" s="183">
        <v>127</v>
      </c>
      <c r="C134" s="184" t="s">
        <v>881</v>
      </c>
      <c r="D134" s="184" t="s">
        <v>917</v>
      </c>
      <c r="E134" s="185">
        <v>32106</v>
      </c>
      <c r="F134" s="185">
        <v>35125</v>
      </c>
      <c r="G134" s="183">
        <v>19</v>
      </c>
      <c r="H134" s="183">
        <v>19</v>
      </c>
      <c r="I134" s="184" t="s">
        <v>359</v>
      </c>
      <c r="J134" s="184" t="s">
        <v>262</v>
      </c>
      <c r="K134" s="184" t="s">
        <v>263</v>
      </c>
      <c r="L134" s="184" t="s">
        <v>918</v>
      </c>
      <c r="M134" s="184" t="s">
        <v>919</v>
      </c>
      <c r="N134" s="184">
        <v>6</v>
      </c>
      <c r="O134" s="184">
        <v>0</v>
      </c>
      <c r="P134" s="184" t="s">
        <v>885</v>
      </c>
      <c r="Q134" s="184">
        <v>150</v>
      </c>
      <c r="R134" s="184"/>
      <c r="S134" s="184">
        <v>100</v>
      </c>
      <c r="T134" s="184"/>
      <c r="U134" s="184"/>
      <c r="V134" s="184">
        <v>12</v>
      </c>
      <c r="W134" s="184"/>
      <c r="X134" s="184" t="s">
        <v>920</v>
      </c>
      <c r="Y134" s="184"/>
      <c r="Z134" s="184"/>
      <c r="AA134" s="186" t="s">
        <v>225</v>
      </c>
    </row>
    <row r="135" spans="2:27" s="187" customFormat="1" ht="80.25" customHeight="1">
      <c r="B135" s="183">
        <v>128</v>
      </c>
      <c r="C135" s="184" t="s">
        <v>881</v>
      </c>
      <c r="D135" s="184" t="s">
        <v>921</v>
      </c>
      <c r="E135" s="185">
        <v>34611</v>
      </c>
      <c r="F135" s="185">
        <v>38958</v>
      </c>
      <c r="G135" s="183">
        <v>16.600000000000001</v>
      </c>
      <c r="H135" s="183">
        <v>16.600000000000001</v>
      </c>
      <c r="I135" s="184" t="s">
        <v>390</v>
      </c>
      <c r="J135" s="184">
        <v>100</v>
      </c>
      <c r="K135" s="184">
        <v>60</v>
      </c>
      <c r="L135" s="184" t="s">
        <v>922</v>
      </c>
      <c r="M135" s="184" t="s">
        <v>923</v>
      </c>
      <c r="N135" s="184">
        <v>0</v>
      </c>
      <c r="O135" s="184">
        <v>0</v>
      </c>
      <c r="P135" s="184"/>
      <c r="Q135" s="184"/>
      <c r="R135" s="184"/>
      <c r="S135" s="184">
        <v>100</v>
      </c>
      <c r="T135" s="184"/>
      <c r="U135" s="184">
        <v>0.5</v>
      </c>
      <c r="V135" s="184"/>
      <c r="W135" s="184"/>
      <c r="X135" s="184" t="s">
        <v>823</v>
      </c>
      <c r="Y135" s="184"/>
      <c r="Z135" s="184"/>
      <c r="AA135" s="186" t="s">
        <v>225</v>
      </c>
    </row>
    <row r="136" spans="2:27" s="187" customFormat="1" ht="68.25" customHeight="1">
      <c r="B136" s="183">
        <v>129</v>
      </c>
      <c r="C136" s="184" t="s">
        <v>881</v>
      </c>
      <c r="D136" s="184" t="s">
        <v>924</v>
      </c>
      <c r="E136" s="185">
        <v>34611</v>
      </c>
      <c r="F136" s="184"/>
      <c r="G136" s="183">
        <v>44.6</v>
      </c>
      <c r="H136" s="183">
        <v>44.6</v>
      </c>
      <c r="I136" s="184" t="s">
        <v>390</v>
      </c>
      <c r="J136" s="184">
        <v>100</v>
      </c>
      <c r="K136" s="184">
        <v>60</v>
      </c>
      <c r="L136" s="184" t="s">
        <v>925</v>
      </c>
      <c r="M136" s="184" t="s">
        <v>926</v>
      </c>
      <c r="N136" s="184">
        <v>0</v>
      </c>
      <c r="O136" s="184">
        <v>1</v>
      </c>
      <c r="P136" s="184" t="s">
        <v>223</v>
      </c>
      <c r="Q136" s="184"/>
      <c r="R136" s="184"/>
      <c r="S136" s="184">
        <v>100</v>
      </c>
      <c r="T136" s="184"/>
      <c r="U136" s="184">
        <v>0.5</v>
      </c>
      <c r="V136" s="184"/>
      <c r="W136" s="184"/>
      <c r="X136" s="184" t="s">
        <v>823</v>
      </c>
      <c r="Y136" s="184"/>
      <c r="Z136" s="184"/>
      <c r="AA136" s="186" t="s">
        <v>225</v>
      </c>
    </row>
    <row r="137" spans="2:27" s="187" customFormat="1" ht="57.75" customHeight="1">
      <c r="B137" s="183">
        <v>130</v>
      </c>
      <c r="C137" s="184" t="s">
        <v>881</v>
      </c>
      <c r="D137" s="184" t="s">
        <v>927</v>
      </c>
      <c r="E137" s="185">
        <v>35125</v>
      </c>
      <c r="F137" s="185">
        <v>38958</v>
      </c>
      <c r="G137" s="183">
        <v>2.1</v>
      </c>
      <c r="H137" s="183">
        <v>2.1</v>
      </c>
      <c r="I137" s="184" t="s">
        <v>364</v>
      </c>
      <c r="J137" s="184">
        <v>200</v>
      </c>
      <c r="K137" s="184">
        <v>60</v>
      </c>
      <c r="L137" s="184" t="s">
        <v>928</v>
      </c>
      <c r="M137" s="184" t="s">
        <v>361</v>
      </c>
      <c r="N137" s="184">
        <v>0</v>
      </c>
      <c r="O137" s="184">
        <v>0</v>
      </c>
      <c r="P137" s="184"/>
      <c r="Q137" s="184">
        <v>150</v>
      </c>
      <c r="R137" s="184"/>
      <c r="S137" s="184">
        <v>100</v>
      </c>
      <c r="T137" s="184"/>
      <c r="U137" s="184">
        <v>0.5</v>
      </c>
      <c r="V137" s="184">
        <v>12</v>
      </c>
      <c r="W137" s="184"/>
      <c r="X137" s="184" t="s">
        <v>920</v>
      </c>
      <c r="Y137" s="184"/>
      <c r="Z137" s="184"/>
      <c r="AA137" s="186" t="s">
        <v>225</v>
      </c>
    </row>
    <row r="138" spans="2:27" s="187" customFormat="1" ht="52.5" customHeight="1">
      <c r="B138" s="183">
        <v>131</v>
      </c>
      <c r="C138" s="184" t="s">
        <v>881</v>
      </c>
      <c r="D138" s="184" t="s">
        <v>929</v>
      </c>
      <c r="E138" s="185">
        <v>35125</v>
      </c>
      <c r="F138" s="185">
        <v>38958</v>
      </c>
      <c r="G138" s="183">
        <v>2.2999999999999998</v>
      </c>
      <c r="H138" s="183">
        <v>2.2999999999999998</v>
      </c>
      <c r="I138" s="184" t="s">
        <v>359</v>
      </c>
      <c r="J138" s="184" t="s">
        <v>262</v>
      </c>
      <c r="K138" s="184" t="s">
        <v>263</v>
      </c>
      <c r="L138" s="184" t="s">
        <v>930</v>
      </c>
      <c r="M138" s="184" t="s">
        <v>931</v>
      </c>
      <c r="N138" s="184">
        <v>0</v>
      </c>
      <c r="O138" s="184">
        <v>0</v>
      </c>
      <c r="P138" s="184" t="s">
        <v>248</v>
      </c>
      <c r="Q138" s="184"/>
      <c r="R138" s="184"/>
      <c r="S138" s="184">
        <v>135</v>
      </c>
      <c r="T138" s="184"/>
      <c r="U138" s="184" t="s">
        <v>932</v>
      </c>
      <c r="V138" s="184" t="s">
        <v>933</v>
      </c>
      <c r="W138" s="184" t="s">
        <v>315</v>
      </c>
      <c r="X138" s="184" t="s">
        <v>934</v>
      </c>
      <c r="Y138" s="184"/>
      <c r="Z138" s="184"/>
      <c r="AA138" s="186" t="s">
        <v>225</v>
      </c>
    </row>
    <row r="139" spans="2:27" s="187" customFormat="1" ht="52.5" customHeight="1">
      <c r="B139" s="183">
        <v>132</v>
      </c>
      <c r="C139" s="184" t="s">
        <v>881</v>
      </c>
      <c r="D139" s="184" t="s">
        <v>935</v>
      </c>
      <c r="E139" s="185">
        <v>35125</v>
      </c>
      <c r="F139" s="185">
        <v>41723</v>
      </c>
      <c r="G139" s="183">
        <v>33.6</v>
      </c>
      <c r="H139" s="183">
        <v>33.6</v>
      </c>
      <c r="I139" s="184" t="s">
        <v>839</v>
      </c>
      <c r="J139" s="184" t="s">
        <v>672</v>
      </c>
      <c r="K139" s="184" t="s">
        <v>936</v>
      </c>
      <c r="L139" s="184" t="s">
        <v>937</v>
      </c>
      <c r="M139" s="184" t="s">
        <v>938</v>
      </c>
      <c r="N139" s="184">
        <v>3</v>
      </c>
      <c r="O139" s="184">
        <v>6</v>
      </c>
      <c r="P139" s="184" t="s">
        <v>248</v>
      </c>
      <c r="Q139" s="184"/>
      <c r="R139" s="184"/>
      <c r="S139" s="184"/>
      <c r="T139" s="184"/>
      <c r="U139" s="184"/>
      <c r="V139" s="184"/>
      <c r="W139" s="184"/>
      <c r="X139" s="184"/>
      <c r="Y139" s="184"/>
      <c r="Z139" s="184"/>
      <c r="AA139" s="186" t="s">
        <v>225</v>
      </c>
    </row>
    <row r="140" spans="2:27" s="187" customFormat="1" ht="49.5" customHeight="1">
      <c r="B140" s="183">
        <v>133</v>
      </c>
      <c r="C140" s="184" t="s">
        <v>881</v>
      </c>
      <c r="D140" s="184" t="s">
        <v>939</v>
      </c>
      <c r="E140" s="185">
        <v>38104</v>
      </c>
      <c r="F140" s="185">
        <v>43532</v>
      </c>
      <c r="G140" s="183">
        <v>3.8</v>
      </c>
      <c r="H140" s="183">
        <v>3.8</v>
      </c>
      <c r="I140" s="184" t="s">
        <v>220</v>
      </c>
      <c r="J140" s="184">
        <v>400</v>
      </c>
      <c r="K140" s="184">
        <v>80</v>
      </c>
      <c r="L140" s="184" t="s">
        <v>940</v>
      </c>
      <c r="M140" s="184" t="s">
        <v>361</v>
      </c>
      <c r="N140" s="184">
        <v>0</v>
      </c>
      <c r="O140" s="184">
        <v>0</v>
      </c>
      <c r="P140" s="184" t="s">
        <v>362</v>
      </c>
      <c r="Q140" s="184"/>
      <c r="R140" s="184">
        <v>80</v>
      </c>
      <c r="S140" s="184"/>
      <c r="T140" s="184"/>
      <c r="U140" s="184" t="s">
        <v>941</v>
      </c>
      <c r="V140" s="184"/>
      <c r="W140" s="184" t="s">
        <v>942</v>
      </c>
      <c r="X140" s="184" t="s">
        <v>943</v>
      </c>
      <c r="Y140" s="184"/>
      <c r="Z140" s="184"/>
      <c r="AA140" s="186" t="s">
        <v>225</v>
      </c>
    </row>
    <row r="141" spans="2:27" s="187" customFormat="1" ht="60.75" customHeight="1">
      <c r="B141" s="183">
        <v>134</v>
      </c>
      <c r="C141" s="184" t="s">
        <v>881</v>
      </c>
      <c r="D141" s="184" t="s">
        <v>944</v>
      </c>
      <c r="E141" s="185">
        <v>38415</v>
      </c>
      <c r="F141" s="185">
        <v>38958</v>
      </c>
      <c r="G141" s="183">
        <v>2.4</v>
      </c>
      <c r="H141" s="183">
        <v>2.4</v>
      </c>
      <c r="I141" s="184" t="s">
        <v>839</v>
      </c>
      <c r="J141" s="184" t="s">
        <v>840</v>
      </c>
      <c r="K141" s="184" t="s">
        <v>651</v>
      </c>
      <c r="L141" s="184" t="s">
        <v>945</v>
      </c>
      <c r="M141" s="184" t="s">
        <v>889</v>
      </c>
      <c r="N141" s="184">
        <v>0</v>
      </c>
      <c r="O141" s="184">
        <v>3</v>
      </c>
      <c r="P141" s="184" t="s">
        <v>885</v>
      </c>
      <c r="Q141" s="184">
        <v>80</v>
      </c>
      <c r="R141" s="184">
        <v>50</v>
      </c>
      <c r="S141" s="184"/>
      <c r="T141" s="184"/>
      <c r="U141" s="184" t="s">
        <v>946</v>
      </c>
      <c r="V141" s="184">
        <v>8</v>
      </c>
      <c r="W141" s="184" t="s">
        <v>947</v>
      </c>
      <c r="X141" s="184" t="s">
        <v>316</v>
      </c>
      <c r="Y141" s="184" t="s">
        <v>948</v>
      </c>
      <c r="Z141" s="184"/>
      <c r="AA141" s="186" t="s">
        <v>225</v>
      </c>
    </row>
    <row r="142" spans="2:27" s="187" customFormat="1" ht="60.75" customHeight="1">
      <c r="B142" s="183">
        <v>135</v>
      </c>
      <c r="C142" s="184" t="s">
        <v>881</v>
      </c>
      <c r="D142" s="184" t="s">
        <v>949</v>
      </c>
      <c r="E142" s="185">
        <v>39129</v>
      </c>
      <c r="F142" s="184"/>
      <c r="G142" s="183">
        <v>3.6</v>
      </c>
      <c r="H142" s="183">
        <v>3.6</v>
      </c>
      <c r="I142" s="184" t="s">
        <v>950</v>
      </c>
      <c r="J142" s="184" t="s">
        <v>951</v>
      </c>
      <c r="K142" s="184" t="s">
        <v>833</v>
      </c>
      <c r="L142" s="184" t="s">
        <v>952</v>
      </c>
      <c r="M142" s="184" t="s">
        <v>361</v>
      </c>
      <c r="N142" s="184">
        <v>0</v>
      </c>
      <c r="O142" s="184">
        <v>3</v>
      </c>
      <c r="P142" s="184" t="s">
        <v>241</v>
      </c>
      <c r="Q142" s="184"/>
      <c r="R142" s="184"/>
      <c r="S142" s="184">
        <v>100</v>
      </c>
      <c r="T142" s="184"/>
      <c r="U142" s="184" t="s">
        <v>953</v>
      </c>
      <c r="V142" s="184" t="s">
        <v>954</v>
      </c>
      <c r="W142" s="184" t="s">
        <v>942</v>
      </c>
      <c r="X142" s="184" t="s">
        <v>920</v>
      </c>
      <c r="Y142" s="184"/>
      <c r="Z142" s="184"/>
      <c r="AA142" s="186" t="s">
        <v>225</v>
      </c>
    </row>
    <row r="143" spans="2:27" s="187" customFormat="1" ht="120" customHeight="1">
      <c r="B143" s="183">
        <v>136</v>
      </c>
      <c r="C143" s="184" t="s">
        <v>881</v>
      </c>
      <c r="D143" s="184" t="s">
        <v>955</v>
      </c>
      <c r="E143" s="185">
        <v>39539</v>
      </c>
      <c r="F143" s="184"/>
      <c r="G143" s="183">
        <v>0.9</v>
      </c>
      <c r="H143" s="183">
        <v>0.9</v>
      </c>
      <c r="I143" s="184" t="s">
        <v>956</v>
      </c>
      <c r="J143" s="184"/>
      <c r="K143" s="184"/>
      <c r="L143" s="184" t="s">
        <v>957</v>
      </c>
      <c r="M143" s="184" t="s">
        <v>499</v>
      </c>
      <c r="N143" s="184">
        <v>0</v>
      </c>
      <c r="O143" s="184">
        <v>0</v>
      </c>
      <c r="P143" s="184" t="s">
        <v>958</v>
      </c>
      <c r="Q143" s="184">
        <v>80</v>
      </c>
      <c r="R143" s="184">
        <v>50</v>
      </c>
      <c r="S143" s="184">
        <v>150</v>
      </c>
      <c r="T143" s="184"/>
      <c r="U143" s="184"/>
      <c r="V143" s="184" t="s">
        <v>959</v>
      </c>
      <c r="W143" s="184" t="s">
        <v>960</v>
      </c>
      <c r="X143" s="184" t="s">
        <v>961</v>
      </c>
      <c r="Y143" s="184"/>
      <c r="Z143" s="184"/>
      <c r="AA143" s="186"/>
    </row>
    <row r="144" spans="2:27" s="187" customFormat="1" ht="44.25" customHeight="1">
      <c r="B144" s="183">
        <v>137</v>
      </c>
      <c r="C144" s="184" t="s">
        <v>881</v>
      </c>
      <c r="D144" s="184" t="s">
        <v>962</v>
      </c>
      <c r="E144" s="185">
        <v>39878</v>
      </c>
      <c r="F144" s="184"/>
      <c r="G144" s="183">
        <v>8.1</v>
      </c>
      <c r="H144" s="183">
        <v>8.1</v>
      </c>
      <c r="I144" s="184" t="s">
        <v>963</v>
      </c>
      <c r="J144" s="184"/>
      <c r="K144" s="184"/>
      <c r="L144" s="184" t="s">
        <v>964</v>
      </c>
      <c r="M144" s="184" t="s">
        <v>965</v>
      </c>
      <c r="N144" s="184">
        <v>0</v>
      </c>
      <c r="O144" s="184">
        <v>4</v>
      </c>
      <c r="P144" s="184" t="s">
        <v>966</v>
      </c>
      <c r="Q144" s="184"/>
      <c r="R144" s="184"/>
      <c r="S144" s="184"/>
      <c r="T144" s="184"/>
      <c r="U144" s="184"/>
      <c r="V144" s="184"/>
      <c r="W144" s="184" t="s">
        <v>967</v>
      </c>
      <c r="X144" s="184" t="s">
        <v>316</v>
      </c>
      <c r="Y144" s="184"/>
      <c r="Z144" s="184"/>
      <c r="AA144" s="186"/>
    </row>
    <row r="145" spans="2:27" s="187" customFormat="1" ht="147.75" customHeight="1">
      <c r="B145" s="183">
        <v>138</v>
      </c>
      <c r="C145" s="184" t="s">
        <v>881</v>
      </c>
      <c r="D145" s="184" t="s">
        <v>968</v>
      </c>
      <c r="E145" s="185">
        <v>40540</v>
      </c>
      <c r="F145" s="184"/>
      <c r="G145" s="183">
        <v>43.2</v>
      </c>
      <c r="H145" s="183">
        <v>43.2</v>
      </c>
      <c r="I145" s="184" t="s">
        <v>969</v>
      </c>
      <c r="J145" s="184">
        <v>200</v>
      </c>
      <c r="K145" s="184">
        <v>60</v>
      </c>
      <c r="L145" s="184" t="s">
        <v>970</v>
      </c>
      <c r="M145" s="184"/>
      <c r="N145" s="184">
        <v>0</v>
      </c>
      <c r="O145" s="184">
        <v>0</v>
      </c>
      <c r="P145" s="184" t="s">
        <v>971</v>
      </c>
      <c r="Q145" s="184"/>
      <c r="R145" s="184"/>
      <c r="S145" s="188" t="s">
        <v>972</v>
      </c>
      <c r="T145" s="184"/>
      <c r="U145" s="184">
        <v>0.5</v>
      </c>
      <c r="V145" s="184"/>
      <c r="W145" s="184" t="s">
        <v>973</v>
      </c>
      <c r="X145" s="184"/>
      <c r="Y145" s="184"/>
      <c r="Z145" s="184"/>
      <c r="AA145" s="186"/>
    </row>
    <row r="146" spans="2:27" s="187" customFormat="1" ht="135" customHeight="1">
      <c r="B146" s="183">
        <v>139</v>
      </c>
      <c r="C146" s="184" t="s">
        <v>881</v>
      </c>
      <c r="D146" s="184" t="s">
        <v>974</v>
      </c>
      <c r="E146" s="185">
        <v>41122</v>
      </c>
      <c r="F146" s="184"/>
      <c r="G146" s="183">
        <v>11.8</v>
      </c>
      <c r="H146" s="183">
        <v>11.8</v>
      </c>
      <c r="I146" s="184" t="s">
        <v>678</v>
      </c>
      <c r="J146" s="184">
        <v>200</v>
      </c>
      <c r="K146" s="184">
        <v>80</v>
      </c>
      <c r="L146" s="184" t="s">
        <v>975</v>
      </c>
      <c r="M146" s="184" t="s">
        <v>976</v>
      </c>
      <c r="N146" s="184">
        <v>0</v>
      </c>
      <c r="O146" s="184">
        <v>0</v>
      </c>
      <c r="P146" s="184">
        <v>3</v>
      </c>
      <c r="Q146" s="184"/>
      <c r="R146" s="184"/>
      <c r="S146" s="184" t="s">
        <v>977</v>
      </c>
      <c r="T146" s="184"/>
      <c r="U146" s="184"/>
      <c r="V146" s="184"/>
      <c r="W146" s="184" t="s">
        <v>978</v>
      </c>
      <c r="X146" s="184" t="s">
        <v>916</v>
      </c>
      <c r="Y146" s="184"/>
      <c r="Z146" s="184"/>
      <c r="AA146" s="186"/>
    </row>
    <row r="147" spans="2:27" s="187" customFormat="1" ht="59.25" customHeight="1">
      <c r="B147" s="183">
        <v>140</v>
      </c>
      <c r="C147" s="184" t="s">
        <v>881</v>
      </c>
      <c r="D147" s="184" t="s">
        <v>979</v>
      </c>
      <c r="E147" s="184"/>
      <c r="F147" s="185">
        <v>41723</v>
      </c>
      <c r="G147" s="183">
        <v>1.3</v>
      </c>
      <c r="H147" s="183">
        <v>1.3</v>
      </c>
      <c r="I147" s="184" t="s">
        <v>678</v>
      </c>
      <c r="J147" s="184">
        <v>200</v>
      </c>
      <c r="K147" s="184">
        <v>80</v>
      </c>
      <c r="L147" s="184" t="s">
        <v>980</v>
      </c>
      <c r="M147" s="184" t="s">
        <v>361</v>
      </c>
      <c r="N147" s="184">
        <v>0</v>
      </c>
      <c r="O147" s="184">
        <v>0</v>
      </c>
      <c r="P147" s="184"/>
      <c r="Q147" s="184"/>
      <c r="R147" s="184"/>
      <c r="S147" s="184">
        <v>100</v>
      </c>
      <c r="T147" s="184"/>
      <c r="U147" s="184"/>
      <c r="V147" s="184"/>
      <c r="W147" s="184" t="s">
        <v>357</v>
      </c>
      <c r="X147" s="184"/>
      <c r="Y147" s="184"/>
      <c r="Z147" s="184"/>
      <c r="AA147" s="186" t="s">
        <v>559</v>
      </c>
    </row>
    <row r="148" spans="2:27" s="187" customFormat="1" ht="83.25" customHeight="1">
      <c r="B148" s="183">
        <v>141</v>
      </c>
      <c r="C148" s="184" t="s">
        <v>881</v>
      </c>
      <c r="D148" s="184" t="s">
        <v>981</v>
      </c>
      <c r="E148" s="184"/>
      <c r="F148" s="185">
        <v>41723</v>
      </c>
      <c r="G148" s="183">
        <v>17.8</v>
      </c>
      <c r="H148" s="183">
        <v>17.8</v>
      </c>
      <c r="I148" s="184" t="s">
        <v>982</v>
      </c>
      <c r="J148" s="184" t="s">
        <v>983</v>
      </c>
      <c r="K148" s="184" t="s">
        <v>603</v>
      </c>
      <c r="L148" s="184" t="s">
        <v>984</v>
      </c>
      <c r="M148" s="184" t="s">
        <v>361</v>
      </c>
      <c r="N148" s="184">
        <v>1</v>
      </c>
      <c r="O148" s="184">
        <v>1</v>
      </c>
      <c r="P148" s="184" t="s">
        <v>985</v>
      </c>
      <c r="Q148" s="184"/>
      <c r="R148" s="184"/>
      <c r="S148" s="184">
        <v>100</v>
      </c>
      <c r="T148" s="184"/>
      <c r="U148" s="184"/>
      <c r="V148" s="184"/>
      <c r="W148" s="184" t="s">
        <v>357</v>
      </c>
      <c r="X148" s="184"/>
      <c r="Y148" s="184"/>
      <c r="Z148" s="184"/>
      <c r="AA148" s="186" t="s">
        <v>559</v>
      </c>
    </row>
    <row r="149" spans="2:27" s="187" customFormat="1" ht="41.25" customHeight="1">
      <c r="B149" s="183">
        <v>142</v>
      </c>
      <c r="C149" s="184" t="s">
        <v>881</v>
      </c>
      <c r="D149" s="184" t="s">
        <v>986</v>
      </c>
      <c r="E149" s="184"/>
      <c r="F149" s="185">
        <v>42324</v>
      </c>
      <c r="G149" s="183">
        <v>6.4</v>
      </c>
      <c r="H149" s="183">
        <v>6.4</v>
      </c>
      <c r="I149" s="184" t="s">
        <v>987</v>
      </c>
      <c r="J149" s="184">
        <v>200</v>
      </c>
      <c r="K149" s="184" t="s">
        <v>684</v>
      </c>
      <c r="L149" s="184"/>
      <c r="M149" s="184"/>
      <c r="N149" s="184">
        <v>3</v>
      </c>
      <c r="O149" s="184">
        <v>0</v>
      </c>
      <c r="P149" s="184" t="s">
        <v>988</v>
      </c>
      <c r="Q149" s="184"/>
      <c r="R149" s="184"/>
      <c r="S149" s="184">
        <v>100</v>
      </c>
      <c r="T149" s="184"/>
      <c r="U149" s="184"/>
      <c r="V149" s="184">
        <v>10</v>
      </c>
      <c r="W149" s="184" t="s">
        <v>357</v>
      </c>
      <c r="X149" s="184"/>
      <c r="Y149" s="184"/>
      <c r="Z149" s="184"/>
      <c r="AA149" s="186" t="s">
        <v>225</v>
      </c>
    </row>
    <row r="150" spans="2:27" s="187" customFormat="1" ht="110.25" customHeight="1">
      <c r="B150" s="183">
        <v>143</v>
      </c>
      <c r="C150" s="184" t="s">
        <v>881</v>
      </c>
      <c r="D150" s="184" t="s">
        <v>989</v>
      </c>
      <c r="E150" s="184"/>
      <c r="F150" s="185">
        <v>42695</v>
      </c>
      <c r="G150" s="183">
        <v>11.9</v>
      </c>
      <c r="H150" s="183">
        <v>11.9</v>
      </c>
      <c r="I150" s="184" t="s">
        <v>990</v>
      </c>
      <c r="J150" s="184">
        <v>200</v>
      </c>
      <c r="K150" s="184">
        <v>60</v>
      </c>
      <c r="L150" s="184" t="s">
        <v>991</v>
      </c>
      <c r="M150" s="184" t="s">
        <v>361</v>
      </c>
      <c r="N150" s="184">
        <v>0</v>
      </c>
      <c r="O150" s="184">
        <v>0</v>
      </c>
      <c r="P150" s="184" t="s">
        <v>992</v>
      </c>
      <c r="Q150" s="184"/>
      <c r="R150" s="184"/>
      <c r="S150" s="184">
        <v>100</v>
      </c>
      <c r="T150" s="184"/>
      <c r="U150" s="184"/>
      <c r="V150" s="184">
        <v>10</v>
      </c>
      <c r="W150" s="184" t="s">
        <v>357</v>
      </c>
      <c r="X150" s="184"/>
      <c r="Y150" s="184"/>
      <c r="Z150" s="184"/>
      <c r="AA150" s="186"/>
    </row>
    <row r="151" spans="2:27" s="187" customFormat="1" ht="42.75" customHeight="1">
      <c r="B151" s="183">
        <v>144</v>
      </c>
      <c r="C151" s="184" t="s">
        <v>881</v>
      </c>
      <c r="D151" s="184" t="s">
        <v>993</v>
      </c>
      <c r="E151" s="184"/>
      <c r="F151" s="185">
        <v>42695</v>
      </c>
      <c r="G151" s="183">
        <v>15.3</v>
      </c>
      <c r="H151" s="183">
        <v>15.3</v>
      </c>
      <c r="I151" s="184" t="s">
        <v>994</v>
      </c>
      <c r="J151" s="184">
        <v>200</v>
      </c>
      <c r="K151" s="184" t="s">
        <v>372</v>
      </c>
      <c r="L151" s="184"/>
      <c r="M151" s="184" t="s">
        <v>361</v>
      </c>
      <c r="N151" s="184">
        <v>2</v>
      </c>
      <c r="O151" s="184">
        <v>0</v>
      </c>
      <c r="P151" s="184" t="s">
        <v>971</v>
      </c>
      <c r="Q151" s="184"/>
      <c r="R151" s="184"/>
      <c r="S151" s="184">
        <v>100</v>
      </c>
      <c r="T151" s="184"/>
      <c r="U151" s="184"/>
      <c r="V151" s="184">
        <v>10</v>
      </c>
      <c r="W151" s="184" t="s">
        <v>357</v>
      </c>
      <c r="X151" s="184"/>
      <c r="Y151" s="184"/>
      <c r="Z151" s="184"/>
      <c r="AA151" s="186"/>
    </row>
    <row r="152" spans="2:27" s="187" customFormat="1" ht="102.75" customHeight="1">
      <c r="B152" s="183">
        <v>145</v>
      </c>
      <c r="C152" s="184" t="s">
        <v>995</v>
      </c>
      <c r="D152" s="184" t="s">
        <v>996</v>
      </c>
      <c r="E152" s="185">
        <v>34744</v>
      </c>
      <c r="F152" s="185">
        <v>44322</v>
      </c>
      <c r="G152" s="183">
        <v>3.6</v>
      </c>
      <c r="H152" s="183">
        <v>3.6</v>
      </c>
      <c r="I152" s="184" t="s">
        <v>220</v>
      </c>
      <c r="J152" s="184">
        <v>400</v>
      </c>
      <c r="K152" s="184">
        <v>80</v>
      </c>
      <c r="L152" s="184" t="s">
        <v>997</v>
      </c>
      <c r="M152" s="184" t="s">
        <v>998</v>
      </c>
      <c r="N152" s="184">
        <v>1</v>
      </c>
      <c r="O152" s="184">
        <v>0</v>
      </c>
      <c r="P152" s="184" t="s">
        <v>223</v>
      </c>
      <c r="Q152" s="184"/>
      <c r="R152" s="184">
        <v>60</v>
      </c>
      <c r="S152" s="184"/>
      <c r="T152" s="184"/>
      <c r="U152" s="184" t="s">
        <v>999</v>
      </c>
      <c r="V152" s="184"/>
      <c r="W152" s="184" t="s">
        <v>1000</v>
      </c>
      <c r="X152" s="184" t="s">
        <v>1001</v>
      </c>
      <c r="Y152" s="184"/>
      <c r="Z152" s="184"/>
      <c r="AA152" s="186" t="s">
        <v>559</v>
      </c>
    </row>
    <row r="153" spans="2:27" s="187" customFormat="1" ht="106.5" customHeight="1">
      <c r="B153" s="183">
        <v>146</v>
      </c>
      <c r="C153" s="184" t="s">
        <v>995</v>
      </c>
      <c r="D153" s="184" t="s">
        <v>1002</v>
      </c>
      <c r="E153" s="185">
        <v>35055</v>
      </c>
      <c r="F153" s="184"/>
      <c r="G153" s="183">
        <v>145.9</v>
      </c>
      <c r="H153" s="183">
        <v>145.9</v>
      </c>
      <c r="I153" s="184" t="s">
        <v>1003</v>
      </c>
      <c r="J153" s="184" t="s">
        <v>1004</v>
      </c>
      <c r="K153" s="184" t="s">
        <v>1005</v>
      </c>
      <c r="L153" s="184" t="s">
        <v>1006</v>
      </c>
      <c r="M153" s="184" t="s">
        <v>1007</v>
      </c>
      <c r="N153" s="184">
        <v>0</v>
      </c>
      <c r="O153" s="184">
        <v>0</v>
      </c>
      <c r="P153" s="184"/>
      <c r="Q153" s="184"/>
      <c r="R153" s="184"/>
      <c r="S153" s="184"/>
      <c r="T153" s="184">
        <v>130</v>
      </c>
      <c r="U153" s="184" t="s">
        <v>1008</v>
      </c>
      <c r="V153" s="184"/>
      <c r="W153" s="184" t="s">
        <v>357</v>
      </c>
      <c r="X153" s="184" t="s">
        <v>501</v>
      </c>
      <c r="Y153" s="184"/>
      <c r="Z153" s="184"/>
      <c r="AA153" s="186" t="s">
        <v>225</v>
      </c>
    </row>
    <row r="154" spans="2:27" s="187" customFormat="1" ht="81.75" customHeight="1">
      <c r="B154" s="183">
        <v>147</v>
      </c>
      <c r="C154" s="184" t="s">
        <v>995</v>
      </c>
      <c r="D154" s="184" t="s">
        <v>1009</v>
      </c>
      <c r="E154" s="185">
        <v>38807</v>
      </c>
      <c r="F154" s="184"/>
      <c r="G154" s="183">
        <v>5.9</v>
      </c>
      <c r="H154" s="183">
        <v>5.6</v>
      </c>
      <c r="I154" s="184" t="s">
        <v>1010</v>
      </c>
      <c r="J154" s="184" t="s">
        <v>262</v>
      </c>
      <c r="K154" s="184" t="s">
        <v>263</v>
      </c>
      <c r="L154" s="184" t="s">
        <v>1011</v>
      </c>
      <c r="M154" s="184" t="s">
        <v>1012</v>
      </c>
      <c r="N154" s="184">
        <v>3</v>
      </c>
      <c r="O154" s="184">
        <v>0</v>
      </c>
      <c r="P154" s="184" t="s">
        <v>885</v>
      </c>
      <c r="Q154" s="184"/>
      <c r="R154" s="184"/>
      <c r="S154" s="184"/>
      <c r="T154" s="184">
        <v>130</v>
      </c>
      <c r="U154" s="184" t="s">
        <v>1013</v>
      </c>
      <c r="V154" s="184" t="s">
        <v>1014</v>
      </c>
      <c r="W154" s="184" t="s">
        <v>1015</v>
      </c>
      <c r="X154" s="184"/>
      <c r="Y154" s="184"/>
      <c r="Z154" s="185">
        <v>38800</v>
      </c>
      <c r="AA154" s="186" t="s">
        <v>225</v>
      </c>
    </row>
    <row r="155" spans="2:27" s="187" customFormat="1" ht="99" customHeight="1">
      <c r="B155" s="183">
        <v>148</v>
      </c>
      <c r="C155" s="184" t="s">
        <v>995</v>
      </c>
      <c r="D155" s="184" t="s">
        <v>1016</v>
      </c>
      <c r="E155" s="185">
        <v>40037</v>
      </c>
      <c r="F155" s="185">
        <v>44322</v>
      </c>
      <c r="G155" s="183">
        <v>54</v>
      </c>
      <c r="H155" s="183">
        <v>54</v>
      </c>
      <c r="I155" s="184" t="s">
        <v>1017</v>
      </c>
      <c r="J155" s="184">
        <v>200</v>
      </c>
      <c r="K155" s="184">
        <v>60</v>
      </c>
      <c r="L155" s="184" t="s">
        <v>1018</v>
      </c>
      <c r="M155" s="184"/>
      <c r="N155" s="184">
        <v>3</v>
      </c>
      <c r="O155" s="184">
        <v>2</v>
      </c>
      <c r="P155" s="184" t="s">
        <v>1019</v>
      </c>
      <c r="Q155" s="184"/>
      <c r="R155" s="184"/>
      <c r="S155" s="188" t="s">
        <v>1020</v>
      </c>
      <c r="T155" s="184"/>
      <c r="U155" s="184" t="s">
        <v>1021</v>
      </c>
      <c r="V155" s="184" t="s">
        <v>1022</v>
      </c>
      <c r="W155" s="184" t="s">
        <v>680</v>
      </c>
      <c r="X155" s="184" t="s">
        <v>668</v>
      </c>
      <c r="Y155" s="184"/>
      <c r="Z155" s="184"/>
      <c r="AA155" s="186" t="s">
        <v>225</v>
      </c>
    </row>
    <row r="156" spans="2:27" s="187" customFormat="1" ht="85.5" customHeight="1">
      <c r="B156" s="183">
        <v>149</v>
      </c>
      <c r="C156" s="184" t="s">
        <v>995</v>
      </c>
      <c r="D156" s="184" t="s">
        <v>1023</v>
      </c>
      <c r="E156" s="184"/>
      <c r="F156" s="185">
        <v>42716</v>
      </c>
      <c r="G156" s="183">
        <v>9.5</v>
      </c>
      <c r="H156" s="183">
        <v>6.3</v>
      </c>
      <c r="I156" s="184" t="s">
        <v>987</v>
      </c>
      <c r="J156" s="184"/>
      <c r="K156" s="184"/>
      <c r="L156" s="184" t="s">
        <v>1024</v>
      </c>
      <c r="M156" s="184" t="s">
        <v>361</v>
      </c>
      <c r="N156" s="184">
        <v>5</v>
      </c>
      <c r="O156" s="184">
        <v>0</v>
      </c>
      <c r="P156" s="184" t="s">
        <v>1025</v>
      </c>
      <c r="Q156" s="184"/>
      <c r="R156" s="184"/>
      <c r="S156" s="184">
        <v>100</v>
      </c>
      <c r="T156" s="184"/>
      <c r="U156" s="184"/>
      <c r="V156" s="184"/>
      <c r="W156" s="184" t="s">
        <v>575</v>
      </c>
      <c r="X156" s="184" t="s">
        <v>1026</v>
      </c>
      <c r="Y156" s="184"/>
      <c r="Z156" s="184"/>
      <c r="AA156" s="186"/>
    </row>
    <row r="157" spans="2:27" s="187" customFormat="1" ht="255.75" customHeight="1">
      <c r="B157" s="183">
        <v>150</v>
      </c>
      <c r="C157" s="184" t="s">
        <v>995</v>
      </c>
      <c r="D157" s="184" t="s">
        <v>1027</v>
      </c>
      <c r="E157" s="184"/>
      <c r="F157" s="185">
        <v>43193</v>
      </c>
      <c r="G157" s="183">
        <v>22.1</v>
      </c>
      <c r="H157" s="183">
        <v>22.1</v>
      </c>
      <c r="I157" s="184" t="s">
        <v>612</v>
      </c>
      <c r="J157" s="184">
        <v>200</v>
      </c>
      <c r="K157" s="184">
        <v>60</v>
      </c>
      <c r="L157" s="184"/>
      <c r="M157" s="184"/>
      <c r="N157" s="184">
        <v>4</v>
      </c>
      <c r="O157" s="184">
        <v>7</v>
      </c>
      <c r="P157" s="184"/>
      <c r="Q157" s="184"/>
      <c r="R157" s="184"/>
      <c r="S157" s="184" t="s">
        <v>1028</v>
      </c>
      <c r="T157" s="184"/>
      <c r="U157" s="184" t="s">
        <v>1029</v>
      </c>
      <c r="V157" s="184" t="s">
        <v>1030</v>
      </c>
      <c r="W157" s="184" t="s">
        <v>1031</v>
      </c>
      <c r="X157" s="184">
        <v>2</v>
      </c>
      <c r="Y157" s="184"/>
      <c r="Z157" s="184"/>
      <c r="AA157" s="186"/>
    </row>
    <row r="158" spans="2:27" s="187" customFormat="1" ht="84.75" customHeight="1">
      <c r="B158" s="183">
        <v>151</v>
      </c>
      <c r="C158" s="184" t="s">
        <v>1032</v>
      </c>
      <c r="D158" s="184" t="s">
        <v>1033</v>
      </c>
      <c r="E158" s="185">
        <v>35055</v>
      </c>
      <c r="F158" s="184"/>
      <c r="G158" s="183">
        <v>9.4</v>
      </c>
      <c r="H158" s="183">
        <v>9.4</v>
      </c>
      <c r="I158" s="184" t="s">
        <v>678</v>
      </c>
      <c r="J158" s="184">
        <v>200</v>
      </c>
      <c r="K158" s="184">
        <v>80</v>
      </c>
      <c r="L158" s="184" t="s">
        <v>1034</v>
      </c>
      <c r="M158" s="184" t="s">
        <v>1035</v>
      </c>
      <c r="N158" s="184">
        <v>0</v>
      </c>
      <c r="O158" s="184">
        <v>0</v>
      </c>
      <c r="P158" s="184" t="s">
        <v>223</v>
      </c>
      <c r="Q158" s="184"/>
      <c r="R158" s="184"/>
      <c r="S158" s="184">
        <v>100</v>
      </c>
      <c r="T158" s="184"/>
      <c r="U158" s="184"/>
      <c r="V158" s="184"/>
      <c r="W158" s="184" t="s">
        <v>357</v>
      </c>
      <c r="X158" s="184"/>
      <c r="Y158" s="184"/>
      <c r="Z158" s="184"/>
      <c r="AA158" s="186" t="s">
        <v>225</v>
      </c>
    </row>
    <row r="159" spans="2:27" s="187" customFormat="1" ht="108" customHeight="1">
      <c r="B159" s="183">
        <v>152</v>
      </c>
      <c r="C159" s="184" t="s">
        <v>1032</v>
      </c>
      <c r="D159" s="184" t="s">
        <v>1036</v>
      </c>
      <c r="E159" s="185">
        <v>36641</v>
      </c>
      <c r="F159" s="185">
        <v>43191</v>
      </c>
      <c r="G159" s="183">
        <v>92.8</v>
      </c>
      <c r="H159" s="183">
        <v>92.8</v>
      </c>
      <c r="I159" s="184" t="s">
        <v>1037</v>
      </c>
      <c r="J159" s="184">
        <v>200</v>
      </c>
      <c r="K159" s="184" t="s">
        <v>372</v>
      </c>
      <c r="L159" s="184" t="s">
        <v>1038</v>
      </c>
      <c r="M159" s="184" t="s">
        <v>1039</v>
      </c>
      <c r="N159" s="184">
        <v>159</v>
      </c>
      <c r="O159" s="184">
        <v>13</v>
      </c>
      <c r="P159" s="184" t="s">
        <v>707</v>
      </c>
      <c r="Q159" s="184">
        <v>0</v>
      </c>
      <c r="R159" s="184">
        <v>0</v>
      </c>
      <c r="S159" s="184" t="s">
        <v>1040</v>
      </c>
      <c r="T159" s="184"/>
      <c r="U159" s="184" t="s">
        <v>1041</v>
      </c>
      <c r="V159" s="184" t="s">
        <v>1042</v>
      </c>
      <c r="W159" s="184"/>
      <c r="X159" s="184" t="s">
        <v>1043</v>
      </c>
      <c r="Y159" s="184" t="s">
        <v>328</v>
      </c>
      <c r="Z159" s="185">
        <v>36614</v>
      </c>
      <c r="AA159" s="186" t="s">
        <v>225</v>
      </c>
    </row>
    <row r="160" spans="2:27" s="187" customFormat="1" ht="105.75" customHeight="1">
      <c r="B160" s="183">
        <v>153</v>
      </c>
      <c r="C160" s="184" t="s">
        <v>1032</v>
      </c>
      <c r="D160" s="184" t="s">
        <v>1044</v>
      </c>
      <c r="E160" s="185">
        <v>36641</v>
      </c>
      <c r="F160" s="185">
        <v>43191</v>
      </c>
      <c r="G160" s="183">
        <v>72.599999999999994</v>
      </c>
      <c r="H160" s="183">
        <v>72.599999999999994</v>
      </c>
      <c r="I160" s="184" t="s">
        <v>1045</v>
      </c>
      <c r="J160" s="188">
        <v>200400</v>
      </c>
      <c r="K160" s="184" t="s">
        <v>372</v>
      </c>
      <c r="L160" s="184" t="s">
        <v>1038</v>
      </c>
      <c r="M160" s="184" t="s">
        <v>1046</v>
      </c>
      <c r="N160" s="184">
        <v>109</v>
      </c>
      <c r="O160" s="184">
        <v>10</v>
      </c>
      <c r="P160" s="184" t="s">
        <v>707</v>
      </c>
      <c r="Q160" s="184">
        <v>0</v>
      </c>
      <c r="R160" s="184">
        <v>0</v>
      </c>
      <c r="S160" s="184" t="s">
        <v>1047</v>
      </c>
      <c r="T160" s="184"/>
      <c r="U160" s="184" t="s">
        <v>1048</v>
      </c>
      <c r="V160" s="184" t="s">
        <v>1049</v>
      </c>
      <c r="W160" s="184" t="s">
        <v>1050</v>
      </c>
      <c r="X160" s="184" t="s">
        <v>1043</v>
      </c>
      <c r="Y160" s="184" t="s">
        <v>328</v>
      </c>
      <c r="Z160" s="185">
        <v>36614</v>
      </c>
      <c r="AA160" s="186" t="s">
        <v>225</v>
      </c>
    </row>
    <row r="161" spans="2:27" s="187" customFormat="1" ht="108" customHeight="1">
      <c r="B161" s="183">
        <v>154</v>
      </c>
      <c r="C161" s="184" t="s">
        <v>1032</v>
      </c>
      <c r="D161" s="184" t="s">
        <v>1051</v>
      </c>
      <c r="E161" s="185">
        <v>36641</v>
      </c>
      <c r="F161" s="185">
        <v>44183</v>
      </c>
      <c r="G161" s="183">
        <v>103.1</v>
      </c>
      <c r="H161" s="183">
        <v>103.1</v>
      </c>
      <c r="I161" s="184" t="s">
        <v>1052</v>
      </c>
      <c r="J161" s="184">
        <v>200</v>
      </c>
      <c r="K161" s="184">
        <v>60</v>
      </c>
      <c r="L161" s="184" t="s">
        <v>1038</v>
      </c>
      <c r="M161" s="184" t="s">
        <v>1053</v>
      </c>
      <c r="N161" s="184">
        <v>157</v>
      </c>
      <c r="O161" s="184">
        <v>20</v>
      </c>
      <c r="P161" s="184" t="s">
        <v>454</v>
      </c>
      <c r="Q161" s="184">
        <v>0</v>
      </c>
      <c r="R161" s="184">
        <v>0</v>
      </c>
      <c r="S161" s="184" t="s">
        <v>1040</v>
      </c>
      <c r="T161" s="184"/>
      <c r="U161" s="184" t="s">
        <v>1054</v>
      </c>
      <c r="V161" s="184" t="s">
        <v>1042</v>
      </c>
      <c r="W161" s="184"/>
      <c r="X161" s="184" t="s">
        <v>1055</v>
      </c>
      <c r="Y161" s="184" t="s">
        <v>328</v>
      </c>
      <c r="Z161" s="185">
        <v>36614</v>
      </c>
      <c r="AA161" s="186" t="s">
        <v>225</v>
      </c>
    </row>
    <row r="162" spans="2:27" s="187" customFormat="1" ht="126" customHeight="1">
      <c r="B162" s="183">
        <v>155</v>
      </c>
      <c r="C162" s="184" t="s">
        <v>1032</v>
      </c>
      <c r="D162" s="184" t="s">
        <v>1056</v>
      </c>
      <c r="E162" s="185">
        <v>37897</v>
      </c>
      <c r="F162" s="184"/>
      <c r="G162" s="183">
        <v>39</v>
      </c>
      <c r="H162" s="183">
        <v>39</v>
      </c>
      <c r="I162" s="184" t="s">
        <v>692</v>
      </c>
      <c r="J162" s="184">
        <v>200</v>
      </c>
      <c r="K162" s="184">
        <v>60</v>
      </c>
      <c r="L162" s="184" t="s">
        <v>1057</v>
      </c>
      <c r="M162" s="184" t="s">
        <v>361</v>
      </c>
      <c r="N162" s="184">
        <v>0</v>
      </c>
      <c r="O162" s="184">
        <v>0</v>
      </c>
      <c r="P162" s="184" t="s">
        <v>241</v>
      </c>
      <c r="Q162" s="184" t="s">
        <v>1058</v>
      </c>
      <c r="R162" s="184"/>
      <c r="S162" s="184">
        <v>120</v>
      </c>
      <c r="T162" s="184"/>
      <c r="U162" s="184">
        <v>1</v>
      </c>
      <c r="V162" s="184" t="s">
        <v>1059</v>
      </c>
      <c r="W162" s="184"/>
      <c r="X162" s="184" t="s">
        <v>316</v>
      </c>
      <c r="Y162" s="184"/>
      <c r="Z162" s="185">
        <v>37897</v>
      </c>
      <c r="AA162" s="186" t="s">
        <v>225</v>
      </c>
    </row>
    <row r="163" spans="2:27" s="187" customFormat="1" ht="90.75" customHeight="1">
      <c r="B163" s="183">
        <v>156</v>
      </c>
      <c r="C163" s="184" t="s">
        <v>1032</v>
      </c>
      <c r="D163" s="184" t="s">
        <v>1060</v>
      </c>
      <c r="E163" s="185">
        <v>38453</v>
      </c>
      <c r="F163" s="184"/>
      <c r="G163" s="183">
        <v>1.8</v>
      </c>
      <c r="H163" s="183">
        <v>1.8</v>
      </c>
      <c r="I163" s="184" t="s">
        <v>612</v>
      </c>
      <c r="J163" s="184">
        <v>200</v>
      </c>
      <c r="K163" s="184">
        <v>60</v>
      </c>
      <c r="L163" s="184" t="s">
        <v>1061</v>
      </c>
      <c r="M163" s="184" t="s">
        <v>1062</v>
      </c>
      <c r="N163" s="184">
        <v>0</v>
      </c>
      <c r="O163" s="184">
        <v>0</v>
      </c>
      <c r="P163" s="184">
        <v>0</v>
      </c>
      <c r="Q163" s="184"/>
      <c r="R163" s="184"/>
      <c r="S163" s="184"/>
      <c r="T163" s="184"/>
      <c r="U163" s="184"/>
      <c r="V163" s="184" t="s">
        <v>1063</v>
      </c>
      <c r="W163" s="184"/>
      <c r="X163" s="184"/>
      <c r="Y163" s="184"/>
      <c r="Z163" s="184"/>
      <c r="AA163" s="186" t="s">
        <v>225</v>
      </c>
    </row>
    <row r="164" spans="2:27" s="187" customFormat="1" ht="102" customHeight="1">
      <c r="B164" s="183">
        <v>157</v>
      </c>
      <c r="C164" s="184" t="s">
        <v>1032</v>
      </c>
      <c r="D164" s="184" t="s">
        <v>1064</v>
      </c>
      <c r="E164" s="185">
        <v>38807</v>
      </c>
      <c r="F164" s="185">
        <v>43383</v>
      </c>
      <c r="G164" s="183">
        <v>6.1</v>
      </c>
      <c r="H164" s="183">
        <v>6.1</v>
      </c>
      <c r="I164" s="184" t="s">
        <v>1010</v>
      </c>
      <c r="J164" s="184" t="s">
        <v>262</v>
      </c>
      <c r="K164" s="184" t="s">
        <v>263</v>
      </c>
      <c r="L164" s="184" t="s">
        <v>1065</v>
      </c>
      <c r="M164" s="184" t="s">
        <v>1012</v>
      </c>
      <c r="N164" s="184">
        <v>2</v>
      </c>
      <c r="O164" s="184">
        <v>0</v>
      </c>
      <c r="P164" s="184" t="s">
        <v>248</v>
      </c>
      <c r="Q164" s="184"/>
      <c r="R164" s="184"/>
      <c r="S164" s="184">
        <v>120</v>
      </c>
      <c r="T164" s="184"/>
      <c r="U164" s="184"/>
      <c r="V164" s="184" t="s">
        <v>1066</v>
      </c>
      <c r="W164" s="184" t="s">
        <v>1067</v>
      </c>
      <c r="X164" s="184"/>
      <c r="Y164" s="184"/>
      <c r="Z164" s="184"/>
      <c r="AA164" s="186" t="s">
        <v>225</v>
      </c>
    </row>
    <row r="165" spans="2:27" s="187" customFormat="1" ht="68.25" customHeight="1">
      <c r="B165" s="183">
        <v>158</v>
      </c>
      <c r="C165" s="184" t="s">
        <v>1068</v>
      </c>
      <c r="D165" s="184" t="s">
        <v>1069</v>
      </c>
      <c r="E165" s="185">
        <v>33228</v>
      </c>
      <c r="F165" s="185">
        <v>39710</v>
      </c>
      <c r="G165" s="183">
        <v>22.4</v>
      </c>
      <c r="H165" s="183">
        <v>22.4</v>
      </c>
      <c r="I165" s="184" t="s">
        <v>1070</v>
      </c>
      <c r="J165" s="184" t="s">
        <v>262</v>
      </c>
      <c r="K165" s="184" t="s">
        <v>372</v>
      </c>
      <c r="L165" s="184" t="s">
        <v>1071</v>
      </c>
      <c r="M165" s="184" t="s">
        <v>1072</v>
      </c>
      <c r="N165" s="184">
        <v>4</v>
      </c>
      <c r="O165" s="184">
        <v>1</v>
      </c>
      <c r="P165" s="184" t="s">
        <v>232</v>
      </c>
      <c r="Q165" s="184"/>
      <c r="R165" s="184"/>
      <c r="S165" s="184"/>
      <c r="T165" s="184"/>
      <c r="U165" s="184">
        <v>1</v>
      </c>
      <c r="V165" s="184"/>
      <c r="W165" s="184" t="s">
        <v>1073</v>
      </c>
      <c r="X165" s="184"/>
      <c r="Y165" s="184"/>
      <c r="Z165" s="184"/>
      <c r="AA165" s="186" t="s">
        <v>225</v>
      </c>
    </row>
    <row r="166" spans="2:27" s="187" customFormat="1" ht="75" customHeight="1">
      <c r="B166" s="183">
        <v>159</v>
      </c>
      <c r="C166" s="184" t="s">
        <v>1068</v>
      </c>
      <c r="D166" s="184" t="s">
        <v>1074</v>
      </c>
      <c r="E166" s="185">
        <v>36735</v>
      </c>
      <c r="F166" s="185">
        <v>41610</v>
      </c>
      <c r="G166" s="183">
        <v>122</v>
      </c>
      <c r="H166" s="183">
        <v>122</v>
      </c>
      <c r="I166" s="184" t="s">
        <v>1045</v>
      </c>
      <c r="J166" s="184" t="s">
        <v>1075</v>
      </c>
      <c r="K166" s="184" t="s">
        <v>1076</v>
      </c>
      <c r="L166" s="184" t="s">
        <v>1077</v>
      </c>
      <c r="M166" s="184" t="s">
        <v>1078</v>
      </c>
      <c r="N166" s="184">
        <v>0</v>
      </c>
      <c r="O166" s="184">
        <v>7</v>
      </c>
      <c r="P166" s="184" t="s">
        <v>707</v>
      </c>
      <c r="Q166" s="184" t="s">
        <v>1079</v>
      </c>
      <c r="R166" s="184" t="s">
        <v>1080</v>
      </c>
      <c r="S166" s="184" t="s">
        <v>1081</v>
      </c>
      <c r="T166" s="184"/>
      <c r="U166" s="184" t="s">
        <v>1082</v>
      </c>
      <c r="V166" s="184"/>
      <c r="W166" s="184" t="s">
        <v>258</v>
      </c>
      <c r="X166" s="184" t="s">
        <v>820</v>
      </c>
      <c r="Y166" s="184" t="s">
        <v>1083</v>
      </c>
      <c r="Z166" s="185">
        <v>36789</v>
      </c>
      <c r="AA166" s="186" t="s">
        <v>225</v>
      </c>
    </row>
    <row r="167" spans="2:27" s="187" customFormat="1" ht="177" customHeight="1">
      <c r="B167" s="183">
        <v>160</v>
      </c>
      <c r="C167" s="184" t="s">
        <v>1068</v>
      </c>
      <c r="D167" s="184" t="s">
        <v>1084</v>
      </c>
      <c r="E167" s="185">
        <v>38076</v>
      </c>
      <c r="F167" s="184"/>
      <c r="G167" s="183">
        <v>86.5</v>
      </c>
      <c r="H167" s="183">
        <v>86.5</v>
      </c>
      <c r="I167" s="184" t="s">
        <v>1085</v>
      </c>
      <c r="J167" s="184" t="s">
        <v>1086</v>
      </c>
      <c r="K167" s="184" t="s">
        <v>1087</v>
      </c>
      <c r="L167" s="184" t="s">
        <v>1088</v>
      </c>
      <c r="M167" s="184" t="s">
        <v>361</v>
      </c>
      <c r="N167" s="184">
        <v>0</v>
      </c>
      <c r="O167" s="184">
        <v>0</v>
      </c>
      <c r="P167" s="184" t="s">
        <v>1089</v>
      </c>
      <c r="Q167" s="184"/>
      <c r="R167" s="184"/>
      <c r="S167" s="184" t="s">
        <v>1090</v>
      </c>
      <c r="T167" s="184"/>
      <c r="U167" s="184" t="s">
        <v>1091</v>
      </c>
      <c r="V167" s="184">
        <v>12</v>
      </c>
      <c r="W167" s="184" t="s">
        <v>819</v>
      </c>
      <c r="X167" s="184" t="s">
        <v>316</v>
      </c>
      <c r="Y167" s="184"/>
      <c r="Z167" s="185">
        <v>38076</v>
      </c>
      <c r="AA167" s="186" t="s">
        <v>225</v>
      </c>
    </row>
    <row r="168" spans="2:27" s="187" customFormat="1" ht="52.5" customHeight="1">
      <c r="B168" s="183">
        <v>161</v>
      </c>
      <c r="C168" s="184" t="s">
        <v>1068</v>
      </c>
      <c r="D168" s="184" t="s">
        <v>1092</v>
      </c>
      <c r="E168" s="185">
        <v>38441</v>
      </c>
      <c r="F168" s="185">
        <v>39073</v>
      </c>
      <c r="G168" s="183">
        <v>1.9</v>
      </c>
      <c r="H168" s="183">
        <v>1.9</v>
      </c>
      <c r="I168" s="184" t="s">
        <v>692</v>
      </c>
      <c r="J168" s="184">
        <v>200</v>
      </c>
      <c r="K168" s="184">
        <v>60</v>
      </c>
      <c r="L168" s="184" t="s">
        <v>1093</v>
      </c>
      <c r="M168" s="184" t="s">
        <v>731</v>
      </c>
      <c r="N168" s="184">
        <v>0</v>
      </c>
      <c r="O168" s="184">
        <v>2</v>
      </c>
      <c r="P168" s="184" t="s">
        <v>223</v>
      </c>
      <c r="Q168" s="184">
        <v>150</v>
      </c>
      <c r="R168" s="184"/>
      <c r="S168" s="184">
        <v>115</v>
      </c>
      <c r="T168" s="184"/>
      <c r="U168" s="184">
        <v>0.7</v>
      </c>
      <c r="V168" s="184" t="s">
        <v>1094</v>
      </c>
      <c r="W168" s="184" t="s">
        <v>1095</v>
      </c>
      <c r="X168" s="184" t="s">
        <v>316</v>
      </c>
      <c r="Y168" s="184"/>
      <c r="Z168" s="185">
        <v>38441</v>
      </c>
      <c r="AA168" s="186" t="s">
        <v>225</v>
      </c>
    </row>
    <row r="169" spans="2:27" s="187" customFormat="1" ht="136.5" customHeight="1">
      <c r="B169" s="183">
        <v>162</v>
      </c>
      <c r="C169" s="184" t="s">
        <v>1068</v>
      </c>
      <c r="D169" s="184" t="s">
        <v>1096</v>
      </c>
      <c r="E169" s="185">
        <v>39308</v>
      </c>
      <c r="F169" s="185">
        <v>40540</v>
      </c>
      <c r="G169" s="183">
        <v>54.4</v>
      </c>
      <c r="H169" s="183">
        <v>54.4</v>
      </c>
      <c r="I169" s="184" t="s">
        <v>1097</v>
      </c>
      <c r="J169" s="184"/>
      <c r="K169" s="184"/>
      <c r="L169" s="184" t="s">
        <v>1098</v>
      </c>
      <c r="M169" s="184" t="s">
        <v>1099</v>
      </c>
      <c r="N169" s="184">
        <v>7</v>
      </c>
      <c r="O169" s="184">
        <v>1</v>
      </c>
      <c r="P169" s="184" t="s">
        <v>1089</v>
      </c>
      <c r="Q169" s="184"/>
      <c r="R169" s="184" t="s">
        <v>1100</v>
      </c>
      <c r="S169" s="188"/>
      <c r="T169" s="184"/>
      <c r="U169" s="184" t="s">
        <v>1101</v>
      </c>
      <c r="V169" s="184" t="s">
        <v>1102</v>
      </c>
      <c r="W169" s="184" t="s">
        <v>1095</v>
      </c>
      <c r="X169" s="184" t="s">
        <v>316</v>
      </c>
      <c r="Y169" s="184"/>
      <c r="Z169" s="185">
        <v>40527</v>
      </c>
      <c r="AA169" s="186" t="s">
        <v>502</v>
      </c>
    </row>
    <row r="170" spans="2:27" s="187" customFormat="1" ht="79.5" customHeight="1">
      <c r="B170" s="183">
        <v>163</v>
      </c>
      <c r="C170" s="184" t="s">
        <v>1068</v>
      </c>
      <c r="D170" s="184" t="s">
        <v>1103</v>
      </c>
      <c r="E170" s="185">
        <v>39896</v>
      </c>
      <c r="F170" s="185">
        <v>42825</v>
      </c>
      <c r="G170" s="183">
        <v>44.4</v>
      </c>
      <c r="H170" s="183">
        <v>44.4</v>
      </c>
      <c r="I170" s="184" t="s">
        <v>1104</v>
      </c>
      <c r="J170" s="184">
        <v>200</v>
      </c>
      <c r="K170" s="184">
        <v>60</v>
      </c>
      <c r="L170" s="184" t="s">
        <v>1105</v>
      </c>
      <c r="M170" s="184" t="s">
        <v>361</v>
      </c>
      <c r="N170" s="184">
        <v>29</v>
      </c>
      <c r="O170" s="184">
        <v>5</v>
      </c>
      <c r="P170" s="184" t="s">
        <v>1106</v>
      </c>
      <c r="Q170" s="184"/>
      <c r="R170" s="184"/>
      <c r="S170" s="188" t="s">
        <v>1107</v>
      </c>
      <c r="T170" s="184"/>
      <c r="U170" s="184" t="s">
        <v>1108</v>
      </c>
      <c r="V170" s="184"/>
      <c r="W170" s="184" t="s">
        <v>575</v>
      </c>
      <c r="X170" s="184" t="s">
        <v>1109</v>
      </c>
      <c r="Y170" s="184"/>
      <c r="Z170" s="185">
        <v>39976</v>
      </c>
      <c r="AA170" s="186"/>
    </row>
    <row r="171" spans="2:27" s="187" customFormat="1" ht="95.25" customHeight="1">
      <c r="B171" s="183">
        <v>164</v>
      </c>
      <c r="C171" s="184" t="s">
        <v>1068</v>
      </c>
      <c r="D171" s="184" t="s">
        <v>1110</v>
      </c>
      <c r="E171" s="185">
        <v>43917</v>
      </c>
      <c r="F171" s="185">
        <v>44348</v>
      </c>
      <c r="G171" s="183">
        <v>23.1</v>
      </c>
      <c r="H171" s="183">
        <v>23.1</v>
      </c>
      <c r="I171" s="184" t="s">
        <v>612</v>
      </c>
      <c r="J171" s="184">
        <v>200</v>
      </c>
      <c r="K171" s="184">
        <v>60</v>
      </c>
      <c r="L171" s="184" t="s">
        <v>1111</v>
      </c>
      <c r="M171" s="184"/>
      <c r="N171" s="184">
        <v>9</v>
      </c>
      <c r="O171" s="184">
        <v>15</v>
      </c>
      <c r="P171" s="184"/>
      <c r="Q171" s="184"/>
      <c r="R171" s="184"/>
      <c r="S171" s="188" t="s">
        <v>1112</v>
      </c>
      <c r="T171" s="184"/>
      <c r="U171" s="184" t="s">
        <v>1113</v>
      </c>
      <c r="V171" s="184"/>
      <c r="W171" s="184" t="s">
        <v>575</v>
      </c>
      <c r="X171" s="184" t="s">
        <v>1114</v>
      </c>
      <c r="Y171" s="184"/>
      <c r="Z171" s="184"/>
      <c r="AA171" s="186"/>
    </row>
    <row r="172" spans="2:27" s="187" customFormat="1" ht="22.5">
      <c r="B172" s="183">
        <v>165</v>
      </c>
      <c r="C172" s="184" t="s">
        <v>1068</v>
      </c>
      <c r="D172" s="184" t="s">
        <v>1115</v>
      </c>
      <c r="E172" s="184"/>
      <c r="F172" s="184"/>
      <c r="G172" s="183">
        <v>0</v>
      </c>
      <c r="H172" s="183">
        <v>0</v>
      </c>
      <c r="I172" s="184"/>
      <c r="J172" s="184"/>
      <c r="K172" s="184"/>
      <c r="L172" s="184"/>
      <c r="M172" s="184"/>
      <c r="N172" s="184">
        <v>0</v>
      </c>
      <c r="O172" s="184">
        <v>0</v>
      </c>
      <c r="P172" s="184"/>
      <c r="Q172" s="184"/>
      <c r="R172" s="184"/>
      <c r="S172" s="184"/>
      <c r="T172" s="184"/>
      <c r="U172" s="184"/>
      <c r="V172" s="184"/>
      <c r="W172" s="184"/>
      <c r="X172" s="184"/>
      <c r="Y172" s="184"/>
      <c r="Z172" s="184"/>
      <c r="AA172" s="186"/>
    </row>
    <row r="173" spans="2:27" s="187" customFormat="1" ht="81" customHeight="1">
      <c r="B173" s="183">
        <v>166</v>
      </c>
      <c r="C173" s="184" t="s">
        <v>1068</v>
      </c>
      <c r="D173" s="184" t="s">
        <v>1116</v>
      </c>
      <c r="E173" s="184"/>
      <c r="F173" s="185">
        <v>41729</v>
      </c>
      <c r="G173" s="183">
        <v>4.0999999999999996</v>
      </c>
      <c r="H173" s="183">
        <v>4.0999999999999996</v>
      </c>
      <c r="I173" s="184" t="s">
        <v>636</v>
      </c>
      <c r="J173" s="184"/>
      <c r="K173" s="184"/>
      <c r="L173" s="184" t="s">
        <v>1117</v>
      </c>
      <c r="M173" s="184"/>
      <c r="N173" s="184">
        <v>1</v>
      </c>
      <c r="O173" s="184">
        <v>9</v>
      </c>
      <c r="P173" s="184" t="s">
        <v>1118</v>
      </c>
      <c r="Q173" s="184"/>
      <c r="R173" s="184"/>
      <c r="S173" s="184">
        <v>10000</v>
      </c>
      <c r="T173" s="184"/>
      <c r="U173" s="184">
        <v>3</v>
      </c>
      <c r="V173" s="184">
        <v>25</v>
      </c>
      <c r="W173" s="184" t="s">
        <v>315</v>
      </c>
      <c r="X173" s="184" t="s">
        <v>1119</v>
      </c>
      <c r="Y173" s="184"/>
      <c r="Z173" s="184"/>
      <c r="AA173" s="186" t="s">
        <v>1120</v>
      </c>
    </row>
    <row r="174" spans="2:27" s="187" customFormat="1" ht="58.5" customHeight="1">
      <c r="B174" s="183">
        <v>167</v>
      </c>
      <c r="C174" s="184" t="s">
        <v>1121</v>
      </c>
      <c r="D174" s="184" t="s">
        <v>1122</v>
      </c>
      <c r="E174" s="185">
        <v>30956</v>
      </c>
      <c r="F174" s="185">
        <v>34985</v>
      </c>
      <c r="G174" s="183">
        <v>3.3</v>
      </c>
      <c r="H174" s="183">
        <v>3.3</v>
      </c>
      <c r="I174" s="184" t="s">
        <v>364</v>
      </c>
      <c r="J174" s="184">
        <v>100</v>
      </c>
      <c r="K174" s="184">
        <v>60</v>
      </c>
      <c r="L174" s="184" t="s">
        <v>883</v>
      </c>
      <c r="M174" s="184" t="s">
        <v>361</v>
      </c>
      <c r="N174" s="184">
        <v>0</v>
      </c>
      <c r="O174" s="184">
        <v>0</v>
      </c>
      <c r="P174" s="184" t="s">
        <v>223</v>
      </c>
      <c r="Q174" s="184"/>
      <c r="R174" s="184"/>
      <c r="S174" s="184">
        <v>145</v>
      </c>
      <c r="T174" s="184"/>
      <c r="U174" s="184" t="s">
        <v>224</v>
      </c>
      <c r="V174" s="184">
        <v>9</v>
      </c>
      <c r="W174" s="184"/>
      <c r="X174" s="184" t="s">
        <v>1123</v>
      </c>
      <c r="Y174" s="184"/>
      <c r="Z174" s="184"/>
      <c r="AA174" s="186" t="s">
        <v>225</v>
      </c>
    </row>
    <row r="175" spans="2:27" s="187" customFormat="1" ht="33.75">
      <c r="B175" s="183">
        <v>168</v>
      </c>
      <c r="C175" s="184" t="s">
        <v>1121</v>
      </c>
      <c r="D175" s="184" t="s">
        <v>1124</v>
      </c>
      <c r="E175" s="185">
        <v>31990</v>
      </c>
      <c r="F175" s="185">
        <v>34985</v>
      </c>
      <c r="G175" s="183">
        <v>20.3</v>
      </c>
      <c r="H175" s="183">
        <v>19</v>
      </c>
      <c r="I175" s="184" t="s">
        <v>359</v>
      </c>
      <c r="J175" s="184" t="s">
        <v>262</v>
      </c>
      <c r="K175" s="184" t="s">
        <v>263</v>
      </c>
      <c r="L175" s="184" t="s">
        <v>883</v>
      </c>
      <c r="M175" s="184" t="s">
        <v>361</v>
      </c>
      <c r="N175" s="184">
        <v>0</v>
      </c>
      <c r="O175" s="184">
        <v>0</v>
      </c>
      <c r="P175" s="184" t="s">
        <v>223</v>
      </c>
      <c r="Q175" s="184">
        <v>150</v>
      </c>
      <c r="R175" s="184"/>
      <c r="S175" s="184">
        <v>120</v>
      </c>
      <c r="T175" s="184"/>
      <c r="U175" s="184" t="s">
        <v>1082</v>
      </c>
      <c r="V175" s="184">
        <v>10</v>
      </c>
      <c r="W175" s="184"/>
      <c r="X175" s="184" t="s">
        <v>1125</v>
      </c>
      <c r="Y175" s="184" t="s">
        <v>1126</v>
      </c>
      <c r="Z175" s="185">
        <v>37253</v>
      </c>
      <c r="AA175" s="186" t="s">
        <v>225</v>
      </c>
    </row>
    <row r="176" spans="2:27" s="187" customFormat="1" ht="58.5" customHeight="1">
      <c r="B176" s="183">
        <v>169</v>
      </c>
      <c r="C176" s="184" t="s">
        <v>1121</v>
      </c>
      <c r="D176" s="184" t="s">
        <v>1127</v>
      </c>
      <c r="E176" s="185">
        <v>32964</v>
      </c>
      <c r="F176" s="185">
        <v>34985</v>
      </c>
      <c r="G176" s="183">
        <v>17.899999999999999</v>
      </c>
      <c r="H176" s="183">
        <v>17.899999999999999</v>
      </c>
      <c r="I176" s="184" t="s">
        <v>364</v>
      </c>
      <c r="J176" s="184">
        <v>200</v>
      </c>
      <c r="K176" s="184">
        <v>60</v>
      </c>
      <c r="L176" s="184" t="s">
        <v>883</v>
      </c>
      <c r="M176" s="184" t="s">
        <v>361</v>
      </c>
      <c r="N176" s="184">
        <v>0</v>
      </c>
      <c r="O176" s="184">
        <v>0</v>
      </c>
      <c r="P176" s="184" t="s">
        <v>223</v>
      </c>
      <c r="Q176" s="184"/>
      <c r="R176" s="184"/>
      <c r="S176" s="184">
        <v>120</v>
      </c>
      <c r="T176" s="184"/>
      <c r="U176" s="184"/>
      <c r="V176" s="184">
        <v>10</v>
      </c>
      <c r="W176" s="184" t="s">
        <v>1128</v>
      </c>
      <c r="X176" s="184" t="s">
        <v>1129</v>
      </c>
      <c r="Y176" s="184" t="s">
        <v>1126</v>
      </c>
      <c r="Z176" s="185">
        <v>37253</v>
      </c>
      <c r="AA176" s="186" t="s">
        <v>225</v>
      </c>
    </row>
    <row r="177" spans="2:27" s="187" customFormat="1" ht="74.25" customHeight="1">
      <c r="B177" s="183">
        <v>170</v>
      </c>
      <c r="C177" s="184" t="s">
        <v>1121</v>
      </c>
      <c r="D177" s="184" t="s">
        <v>1130</v>
      </c>
      <c r="E177" s="185">
        <v>32964</v>
      </c>
      <c r="F177" s="185">
        <v>34985</v>
      </c>
      <c r="G177" s="183">
        <v>17.399999999999999</v>
      </c>
      <c r="H177" s="183">
        <v>17.399999999999999</v>
      </c>
      <c r="I177" s="184" t="s">
        <v>364</v>
      </c>
      <c r="J177" s="184">
        <v>200</v>
      </c>
      <c r="K177" s="184">
        <v>60</v>
      </c>
      <c r="L177" s="184" t="s">
        <v>883</v>
      </c>
      <c r="M177" s="184" t="s">
        <v>361</v>
      </c>
      <c r="N177" s="184">
        <v>0</v>
      </c>
      <c r="O177" s="184">
        <v>0</v>
      </c>
      <c r="P177" s="184" t="s">
        <v>223</v>
      </c>
      <c r="Q177" s="184">
        <v>150</v>
      </c>
      <c r="R177" s="184"/>
      <c r="S177" s="184">
        <v>120</v>
      </c>
      <c r="T177" s="184"/>
      <c r="U177" s="184" t="s">
        <v>1082</v>
      </c>
      <c r="V177" s="184" t="s">
        <v>1131</v>
      </c>
      <c r="W177" s="184"/>
      <c r="X177" s="184" t="s">
        <v>1132</v>
      </c>
      <c r="Y177" s="184" t="s">
        <v>1133</v>
      </c>
      <c r="Z177" s="185">
        <v>37253</v>
      </c>
      <c r="AA177" s="186" t="s">
        <v>225</v>
      </c>
    </row>
    <row r="178" spans="2:27" s="187" customFormat="1" ht="72" customHeight="1">
      <c r="B178" s="183">
        <v>171</v>
      </c>
      <c r="C178" s="184" t="s">
        <v>1121</v>
      </c>
      <c r="D178" s="184" t="s">
        <v>1134</v>
      </c>
      <c r="E178" s="185">
        <v>33491</v>
      </c>
      <c r="F178" s="185">
        <v>34985</v>
      </c>
      <c r="G178" s="183">
        <v>3.9</v>
      </c>
      <c r="H178" s="183">
        <v>3.9</v>
      </c>
      <c r="I178" s="184" t="s">
        <v>1135</v>
      </c>
      <c r="J178" s="184">
        <v>200</v>
      </c>
      <c r="K178" s="184">
        <v>60</v>
      </c>
      <c r="L178" s="184" t="s">
        <v>1136</v>
      </c>
      <c r="M178" s="184" t="s">
        <v>361</v>
      </c>
      <c r="N178" s="184">
        <v>0</v>
      </c>
      <c r="O178" s="184">
        <v>0</v>
      </c>
      <c r="P178" s="184" t="s">
        <v>248</v>
      </c>
      <c r="Q178" s="184"/>
      <c r="R178" s="184"/>
      <c r="S178" s="184" t="s">
        <v>1137</v>
      </c>
      <c r="T178" s="184"/>
      <c r="U178" s="184" t="s">
        <v>1138</v>
      </c>
      <c r="V178" s="184"/>
      <c r="W178" s="184"/>
      <c r="X178" s="184" t="s">
        <v>1139</v>
      </c>
      <c r="Y178" s="184"/>
      <c r="Z178" s="185">
        <v>33597</v>
      </c>
      <c r="AA178" s="186" t="s">
        <v>225</v>
      </c>
    </row>
    <row r="179" spans="2:27" s="187" customFormat="1" ht="49.5" customHeight="1">
      <c r="B179" s="183">
        <v>172</v>
      </c>
      <c r="C179" s="184" t="s">
        <v>1121</v>
      </c>
      <c r="D179" s="184" t="s">
        <v>1140</v>
      </c>
      <c r="E179" s="185">
        <v>33792</v>
      </c>
      <c r="F179" s="185">
        <v>38373</v>
      </c>
      <c r="G179" s="183">
        <v>36</v>
      </c>
      <c r="H179" s="183">
        <v>36</v>
      </c>
      <c r="I179" s="184" t="s">
        <v>1141</v>
      </c>
      <c r="J179" s="184" t="s">
        <v>1142</v>
      </c>
      <c r="K179" s="184" t="s">
        <v>1143</v>
      </c>
      <c r="L179" s="184" t="s">
        <v>1144</v>
      </c>
      <c r="M179" s="184" t="s">
        <v>231</v>
      </c>
      <c r="N179" s="184">
        <v>0</v>
      </c>
      <c r="O179" s="184">
        <v>0</v>
      </c>
      <c r="P179" s="184" t="s">
        <v>248</v>
      </c>
      <c r="Q179" s="184"/>
      <c r="R179" s="184"/>
      <c r="S179" s="184">
        <v>135</v>
      </c>
      <c r="T179" s="184"/>
      <c r="U179" s="184" t="s">
        <v>1145</v>
      </c>
      <c r="V179" s="184"/>
      <c r="W179" s="184" t="s">
        <v>1128</v>
      </c>
      <c r="X179" s="184" t="s">
        <v>823</v>
      </c>
      <c r="Y179" s="184"/>
      <c r="Z179" s="185">
        <v>38442</v>
      </c>
      <c r="AA179" s="186" t="s">
        <v>225</v>
      </c>
    </row>
    <row r="180" spans="2:27" s="187" customFormat="1" ht="37.5" customHeight="1">
      <c r="B180" s="183">
        <v>173</v>
      </c>
      <c r="C180" s="184" t="s">
        <v>1121</v>
      </c>
      <c r="D180" s="184" t="s">
        <v>1146</v>
      </c>
      <c r="E180" s="185">
        <v>33879</v>
      </c>
      <c r="F180" s="185">
        <v>34985</v>
      </c>
      <c r="G180" s="183">
        <v>12.6</v>
      </c>
      <c r="H180" s="183">
        <v>11.8</v>
      </c>
      <c r="I180" s="184" t="s">
        <v>364</v>
      </c>
      <c r="J180" s="184">
        <v>150</v>
      </c>
      <c r="K180" s="184">
        <v>60</v>
      </c>
      <c r="L180" s="184" t="s">
        <v>883</v>
      </c>
      <c r="M180" s="184" t="s">
        <v>361</v>
      </c>
      <c r="N180" s="184">
        <v>0</v>
      </c>
      <c r="O180" s="184">
        <v>0</v>
      </c>
      <c r="P180" s="184" t="s">
        <v>223</v>
      </c>
      <c r="Q180" s="184"/>
      <c r="R180" s="184"/>
      <c r="S180" s="184">
        <v>135</v>
      </c>
      <c r="T180" s="184"/>
      <c r="U180" s="184" t="s">
        <v>1147</v>
      </c>
      <c r="V180" s="184" t="s">
        <v>1148</v>
      </c>
      <c r="W180" s="184" t="s">
        <v>1128</v>
      </c>
      <c r="X180" s="184" t="s">
        <v>1149</v>
      </c>
      <c r="Y180" s="184"/>
      <c r="Z180" s="185">
        <v>33962</v>
      </c>
      <c r="AA180" s="186" t="s">
        <v>225</v>
      </c>
    </row>
    <row r="181" spans="2:27" s="187" customFormat="1" ht="72.75" customHeight="1">
      <c r="B181" s="183">
        <v>174</v>
      </c>
      <c r="C181" s="184" t="s">
        <v>1121</v>
      </c>
      <c r="D181" s="184" t="s">
        <v>1150</v>
      </c>
      <c r="E181" s="185">
        <v>34348</v>
      </c>
      <c r="F181" s="185">
        <v>38274</v>
      </c>
      <c r="G181" s="183">
        <v>1.1000000000000001</v>
      </c>
      <c r="H181" s="183">
        <v>1.1000000000000001</v>
      </c>
      <c r="I181" s="184" t="s">
        <v>482</v>
      </c>
      <c r="J181" s="184" t="s">
        <v>1151</v>
      </c>
      <c r="K181" s="184" t="s">
        <v>484</v>
      </c>
      <c r="L181" s="184" t="s">
        <v>1152</v>
      </c>
      <c r="M181" s="184" t="s">
        <v>1153</v>
      </c>
      <c r="N181" s="184">
        <v>0</v>
      </c>
      <c r="O181" s="184">
        <v>0</v>
      </c>
      <c r="P181" s="184" t="s">
        <v>674</v>
      </c>
      <c r="Q181" s="184"/>
      <c r="R181" s="184"/>
      <c r="S181" s="184"/>
      <c r="T181" s="184"/>
      <c r="U181" s="184" t="s">
        <v>1154</v>
      </c>
      <c r="V181" s="184"/>
      <c r="W181" s="184" t="s">
        <v>1155</v>
      </c>
      <c r="X181" s="184" t="s">
        <v>920</v>
      </c>
      <c r="Y181" s="184"/>
      <c r="Z181" s="184"/>
      <c r="AA181" s="186" t="s">
        <v>225</v>
      </c>
    </row>
    <row r="182" spans="2:27" s="187" customFormat="1" ht="45" customHeight="1">
      <c r="B182" s="183">
        <v>175</v>
      </c>
      <c r="C182" s="184" t="s">
        <v>1121</v>
      </c>
      <c r="D182" s="184" t="s">
        <v>1156</v>
      </c>
      <c r="E182" s="185">
        <v>35195</v>
      </c>
      <c r="F182" s="184"/>
      <c r="G182" s="183">
        <v>4.0999999999999996</v>
      </c>
      <c r="H182" s="183">
        <v>4.0999999999999996</v>
      </c>
      <c r="I182" s="184" t="s">
        <v>364</v>
      </c>
      <c r="J182" s="184">
        <v>150</v>
      </c>
      <c r="K182" s="184">
        <v>60</v>
      </c>
      <c r="L182" s="184" t="s">
        <v>883</v>
      </c>
      <c r="M182" s="184" t="s">
        <v>1012</v>
      </c>
      <c r="N182" s="184">
        <v>0</v>
      </c>
      <c r="O182" s="184">
        <v>0</v>
      </c>
      <c r="P182" s="184" t="s">
        <v>223</v>
      </c>
      <c r="Q182" s="184"/>
      <c r="R182" s="184"/>
      <c r="S182" s="184"/>
      <c r="T182" s="184"/>
      <c r="U182" s="184" t="s">
        <v>1157</v>
      </c>
      <c r="V182" s="184">
        <v>10</v>
      </c>
      <c r="W182" s="184" t="s">
        <v>1128</v>
      </c>
      <c r="X182" s="184" t="s">
        <v>526</v>
      </c>
      <c r="Y182" s="184"/>
      <c r="Z182" s="184"/>
      <c r="AA182" s="186" t="s">
        <v>225</v>
      </c>
    </row>
    <row r="183" spans="2:27" s="187" customFormat="1" ht="66" customHeight="1">
      <c r="B183" s="183">
        <v>176</v>
      </c>
      <c r="C183" s="184" t="s">
        <v>1121</v>
      </c>
      <c r="D183" s="184" t="s">
        <v>1158</v>
      </c>
      <c r="E183" s="185">
        <v>35559</v>
      </c>
      <c r="F183" s="185">
        <v>43191</v>
      </c>
      <c r="G183" s="183">
        <v>5.3</v>
      </c>
      <c r="H183" s="183">
        <v>5.3</v>
      </c>
      <c r="I183" s="184" t="s">
        <v>1159</v>
      </c>
      <c r="J183" s="184" t="s">
        <v>414</v>
      </c>
      <c r="K183" s="184" t="s">
        <v>372</v>
      </c>
      <c r="L183" s="184" t="s">
        <v>1160</v>
      </c>
      <c r="M183" s="184" t="s">
        <v>361</v>
      </c>
      <c r="N183" s="184">
        <v>0</v>
      </c>
      <c r="O183" s="184">
        <v>0</v>
      </c>
      <c r="P183" s="184" t="s">
        <v>223</v>
      </c>
      <c r="Q183" s="184"/>
      <c r="R183" s="184"/>
      <c r="S183" s="184">
        <v>150</v>
      </c>
      <c r="T183" s="184"/>
      <c r="U183" s="184" t="s">
        <v>1161</v>
      </c>
      <c r="V183" s="184"/>
      <c r="W183" s="184" t="s">
        <v>1162</v>
      </c>
      <c r="X183" s="184" t="s">
        <v>1163</v>
      </c>
      <c r="Y183" s="184"/>
      <c r="Z183" s="185">
        <v>38349</v>
      </c>
      <c r="AA183" s="186" t="s">
        <v>225</v>
      </c>
    </row>
    <row r="184" spans="2:27" s="187" customFormat="1" ht="46.5" customHeight="1">
      <c r="B184" s="183">
        <v>177</v>
      </c>
      <c r="C184" s="184" t="s">
        <v>1121</v>
      </c>
      <c r="D184" s="184" t="s">
        <v>1164</v>
      </c>
      <c r="E184" s="185">
        <v>35559</v>
      </c>
      <c r="F184" s="185">
        <v>42773</v>
      </c>
      <c r="G184" s="183">
        <v>48.1</v>
      </c>
      <c r="H184" s="183">
        <v>44.2</v>
      </c>
      <c r="I184" s="184" t="s">
        <v>1165</v>
      </c>
      <c r="J184" s="184">
        <v>200</v>
      </c>
      <c r="K184" s="184">
        <v>60</v>
      </c>
      <c r="L184" s="184" t="s">
        <v>883</v>
      </c>
      <c r="M184" s="184" t="s">
        <v>361</v>
      </c>
      <c r="N184" s="184">
        <v>0</v>
      </c>
      <c r="O184" s="184">
        <v>1</v>
      </c>
      <c r="P184" s="184" t="s">
        <v>1166</v>
      </c>
      <c r="Q184" s="184"/>
      <c r="R184" s="184"/>
      <c r="S184" s="188" t="s">
        <v>1167</v>
      </c>
      <c r="T184" s="184"/>
      <c r="U184" s="184" t="s">
        <v>1168</v>
      </c>
      <c r="V184" s="184"/>
      <c r="W184" s="184" t="s">
        <v>1169</v>
      </c>
      <c r="X184" s="184" t="s">
        <v>1170</v>
      </c>
      <c r="Y184" s="184"/>
      <c r="Z184" s="184"/>
      <c r="AA184" s="186" t="s">
        <v>225</v>
      </c>
    </row>
    <row r="185" spans="2:27" s="187" customFormat="1" ht="49.5" customHeight="1">
      <c r="B185" s="183">
        <v>178</v>
      </c>
      <c r="C185" s="184" t="s">
        <v>1121</v>
      </c>
      <c r="D185" s="184" t="s">
        <v>1171</v>
      </c>
      <c r="E185" s="185">
        <v>35745</v>
      </c>
      <c r="F185" s="185">
        <v>39106</v>
      </c>
      <c r="G185" s="183">
        <v>2.9</v>
      </c>
      <c r="H185" s="183">
        <v>2.9</v>
      </c>
      <c r="I185" s="184" t="s">
        <v>220</v>
      </c>
      <c r="J185" s="184">
        <v>500</v>
      </c>
      <c r="K185" s="184">
        <v>80</v>
      </c>
      <c r="L185" s="184" t="s">
        <v>1172</v>
      </c>
      <c r="M185" s="184" t="s">
        <v>374</v>
      </c>
      <c r="N185" s="184">
        <v>0</v>
      </c>
      <c r="O185" s="184">
        <v>0</v>
      </c>
      <c r="P185" s="184" t="s">
        <v>223</v>
      </c>
      <c r="Q185" s="184"/>
      <c r="R185" s="184"/>
      <c r="S185" s="184"/>
      <c r="T185" s="184"/>
      <c r="U185" s="184" t="s">
        <v>419</v>
      </c>
      <c r="V185" s="184"/>
      <c r="W185" s="184" t="s">
        <v>1173</v>
      </c>
      <c r="X185" s="184"/>
      <c r="Y185" s="184"/>
      <c r="Z185" s="184"/>
      <c r="AA185" s="186" t="s">
        <v>225</v>
      </c>
    </row>
    <row r="186" spans="2:27" s="187" customFormat="1" ht="63.75" customHeight="1">
      <c r="B186" s="183">
        <v>179</v>
      </c>
      <c r="C186" s="184" t="s">
        <v>1121</v>
      </c>
      <c r="D186" s="184" t="s">
        <v>1174</v>
      </c>
      <c r="E186" s="185">
        <v>36290</v>
      </c>
      <c r="F186" s="184"/>
      <c r="G186" s="183">
        <v>6.5</v>
      </c>
      <c r="H186" s="183">
        <v>6.5</v>
      </c>
      <c r="I186" s="184" t="s">
        <v>364</v>
      </c>
      <c r="J186" s="184">
        <v>200</v>
      </c>
      <c r="K186" s="184">
        <v>60</v>
      </c>
      <c r="L186" s="184" t="s">
        <v>883</v>
      </c>
      <c r="M186" s="184" t="s">
        <v>366</v>
      </c>
      <c r="N186" s="184">
        <v>0</v>
      </c>
      <c r="O186" s="184">
        <v>0</v>
      </c>
      <c r="P186" s="184" t="s">
        <v>223</v>
      </c>
      <c r="Q186" s="184"/>
      <c r="R186" s="184"/>
      <c r="S186" s="184">
        <v>120</v>
      </c>
      <c r="T186" s="184"/>
      <c r="U186" s="184" t="s">
        <v>1175</v>
      </c>
      <c r="V186" s="184" t="s">
        <v>1176</v>
      </c>
      <c r="W186" s="184" t="s">
        <v>1128</v>
      </c>
      <c r="X186" s="184" t="s">
        <v>1177</v>
      </c>
      <c r="Y186" s="184"/>
      <c r="Z186" s="185">
        <v>37253</v>
      </c>
      <c r="AA186" s="186" t="s">
        <v>225</v>
      </c>
    </row>
    <row r="187" spans="2:27" s="187" customFormat="1" ht="132.75" customHeight="1">
      <c r="B187" s="183">
        <v>180</v>
      </c>
      <c r="C187" s="184" t="s">
        <v>1121</v>
      </c>
      <c r="D187" s="184" t="s">
        <v>1178</v>
      </c>
      <c r="E187" s="185">
        <v>37071</v>
      </c>
      <c r="F187" s="184"/>
      <c r="G187" s="183">
        <v>124.1</v>
      </c>
      <c r="H187" s="183">
        <v>124.1</v>
      </c>
      <c r="I187" s="184" t="s">
        <v>1179</v>
      </c>
      <c r="J187" s="184" t="s">
        <v>289</v>
      </c>
      <c r="K187" s="184" t="s">
        <v>817</v>
      </c>
      <c r="L187" s="184" t="s">
        <v>1180</v>
      </c>
      <c r="M187" s="184" t="s">
        <v>361</v>
      </c>
      <c r="N187" s="184">
        <v>0</v>
      </c>
      <c r="O187" s="184">
        <v>0</v>
      </c>
      <c r="P187" s="184" t="s">
        <v>798</v>
      </c>
      <c r="Q187" s="184"/>
      <c r="R187" s="184"/>
      <c r="S187" s="184" t="s">
        <v>1181</v>
      </c>
      <c r="T187" s="184"/>
      <c r="U187" s="184" t="s">
        <v>1182</v>
      </c>
      <c r="V187" s="184" t="s">
        <v>1059</v>
      </c>
      <c r="W187" s="184" t="s">
        <v>1183</v>
      </c>
      <c r="X187" s="184" t="s">
        <v>1184</v>
      </c>
      <c r="Y187" s="184"/>
      <c r="Z187" s="184"/>
      <c r="AA187" s="186" t="s">
        <v>225</v>
      </c>
    </row>
    <row r="188" spans="2:27" s="187" customFormat="1" ht="61.5" customHeight="1">
      <c r="B188" s="183">
        <v>181</v>
      </c>
      <c r="C188" s="184" t="s">
        <v>1121</v>
      </c>
      <c r="D188" s="184" t="s">
        <v>1185</v>
      </c>
      <c r="E188" s="185">
        <v>38274</v>
      </c>
      <c r="F188" s="185">
        <v>38274</v>
      </c>
      <c r="G188" s="183">
        <v>3.7</v>
      </c>
      <c r="H188" s="183">
        <v>3.7</v>
      </c>
      <c r="I188" s="184" t="s">
        <v>359</v>
      </c>
      <c r="J188" s="184" t="s">
        <v>1186</v>
      </c>
      <c r="K188" s="184" t="s">
        <v>263</v>
      </c>
      <c r="L188" s="184" t="s">
        <v>1187</v>
      </c>
      <c r="M188" s="184" t="s">
        <v>889</v>
      </c>
      <c r="N188" s="184">
        <v>0</v>
      </c>
      <c r="O188" s="184">
        <v>0</v>
      </c>
      <c r="P188" s="184" t="s">
        <v>885</v>
      </c>
      <c r="Q188" s="184"/>
      <c r="R188" s="184"/>
      <c r="S188" s="184">
        <v>100</v>
      </c>
      <c r="T188" s="184"/>
      <c r="U188" s="184" t="s">
        <v>1188</v>
      </c>
      <c r="V188" s="184">
        <v>10</v>
      </c>
      <c r="W188" s="184" t="s">
        <v>1128</v>
      </c>
      <c r="X188" s="184" t="s">
        <v>1189</v>
      </c>
      <c r="Y188" s="184"/>
      <c r="Z188" s="185">
        <v>38349</v>
      </c>
      <c r="AA188" s="186" t="s">
        <v>225</v>
      </c>
    </row>
    <row r="189" spans="2:27" s="187" customFormat="1" ht="63" customHeight="1">
      <c r="B189" s="183">
        <v>182</v>
      </c>
      <c r="C189" s="184" t="s">
        <v>1121</v>
      </c>
      <c r="D189" s="184" t="s">
        <v>1190</v>
      </c>
      <c r="E189" s="185">
        <v>38405</v>
      </c>
      <c r="F189" s="184"/>
      <c r="G189" s="183">
        <v>6.2</v>
      </c>
      <c r="H189" s="183">
        <v>6.2</v>
      </c>
      <c r="I189" s="184" t="s">
        <v>390</v>
      </c>
      <c r="J189" s="184">
        <v>100</v>
      </c>
      <c r="K189" s="184">
        <v>60</v>
      </c>
      <c r="L189" s="184" t="s">
        <v>1191</v>
      </c>
      <c r="M189" s="184" t="s">
        <v>889</v>
      </c>
      <c r="N189" s="184">
        <v>0</v>
      </c>
      <c r="O189" s="184">
        <v>0</v>
      </c>
      <c r="P189" s="184" t="s">
        <v>674</v>
      </c>
      <c r="Q189" s="184"/>
      <c r="R189" s="184"/>
      <c r="S189" s="184">
        <v>115</v>
      </c>
      <c r="T189" s="184"/>
      <c r="U189" s="184" t="s">
        <v>1192</v>
      </c>
      <c r="V189" s="184" t="s">
        <v>1193</v>
      </c>
      <c r="W189" s="184" t="s">
        <v>1128</v>
      </c>
      <c r="X189" s="184" t="s">
        <v>1189</v>
      </c>
      <c r="Y189" s="184"/>
      <c r="Z189" s="185">
        <v>38525</v>
      </c>
      <c r="AA189" s="186" t="s">
        <v>225</v>
      </c>
    </row>
    <row r="190" spans="2:27" s="187" customFormat="1" ht="78.75" customHeight="1">
      <c r="B190" s="183">
        <v>183</v>
      </c>
      <c r="C190" s="184" t="s">
        <v>1121</v>
      </c>
      <c r="D190" s="184" t="s">
        <v>1194</v>
      </c>
      <c r="E190" s="185">
        <v>38741</v>
      </c>
      <c r="F190" s="185">
        <v>42657</v>
      </c>
      <c r="G190" s="183">
        <v>151.4</v>
      </c>
      <c r="H190" s="183">
        <v>122.7</v>
      </c>
      <c r="I190" s="184" t="s">
        <v>1195</v>
      </c>
      <c r="J190" s="190" t="s">
        <v>1196</v>
      </c>
      <c r="K190" s="184" t="s">
        <v>1197</v>
      </c>
      <c r="L190" s="184" t="s">
        <v>1198</v>
      </c>
      <c r="M190" s="184" t="s">
        <v>361</v>
      </c>
      <c r="N190" s="184">
        <v>0</v>
      </c>
      <c r="O190" s="184">
        <v>0</v>
      </c>
      <c r="P190" s="184" t="s">
        <v>1199</v>
      </c>
      <c r="Q190" s="184"/>
      <c r="R190" s="184"/>
      <c r="S190" s="188" t="s">
        <v>1200</v>
      </c>
      <c r="T190" s="184"/>
      <c r="U190" s="184" t="s">
        <v>1201</v>
      </c>
      <c r="V190" s="184"/>
      <c r="W190" s="184" t="s">
        <v>575</v>
      </c>
      <c r="X190" s="184" t="s">
        <v>1202</v>
      </c>
      <c r="Y190" s="184"/>
      <c r="Z190" s="185">
        <v>38807</v>
      </c>
      <c r="AA190" s="186" t="s">
        <v>225</v>
      </c>
    </row>
    <row r="191" spans="2:27" s="187" customFormat="1" ht="66.75" customHeight="1">
      <c r="B191" s="183">
        <v>184</v>
      </c>
      <c r="C191" s="184" t="s">
        <v>1121</v>
      </c>
      <c r="D191" s="184" t="s">
        <v>1203</v>
      </c>
      <c r="E191" s="185">
        <v>40102</v>
      </c>
      <c r="F191" s="185">
        <v>42045</v>
      </c>
      <c r="G191" s="183">
        <v>85.3</v>
      </c>
      <c r="H191" s="183">
        <v>71.8</v>
      </c>
      <c r="I191" s="184" t="s">
        <v>1204</v>
      </c>
      <c r="J191" s="184" t="s">
        <v>1205</v>
      </c>
      <c r="K191" s="184" t="s">
        <v>1206</v>
      </c>
      <c r="L191" s="184"/>
      <c r="M191" s="184"/>
      <c r="N191" s="184">
        <v>0</v>
      </c>
      <c r="O191" s="184">
        <v>0</v>
      </c>
      <c r="P191" s="184"/>
      <c r="Q191" s="184"/>
      <c r="R191" s="184"/>
      <c r="S191" s="188" t="s">
        <v>1207</v>
      </c>
      <c r="T191" s="184"/>
      <c r="U191" s="184" t="s">
        <v>1208</v>
      </c>
      <c r="V191" s="184"/>
      <c r="W191" s="184" t="s">
        <v>702</v>
      </c>
      <c r="X191" s="184" t="s">
        <v>1209</v>
      </c>
      <c r="Y191" s="184"/>
      <c r="Z191" s="184"/>
      <c r="AA191" s="186" t="s">
        <v>225</v>
      </c>
    </row>
    <row r="192" spans="2:27" s="187" customFormat="1" ht="70.5" customHeight="1">
      <c r="B192" s="183">
        <v>185</v>
      </c>
      <c r="C192" s="184" t="s">
        <v>1121</v>
      </c>
      <c r="D192" s="184" t="s">
        <v>1210</v>
      </c>
      <c r="E192" s="184"/>
      <c r="F192" s="185">
        <v>44455</v>
      </c>
      <c r="G192" s="183">
        <v>2.4</v>
      </c>
      <c r="H192" s="183">
        <v>2.4</v>
      </c>
      <c r="I192" s="184" t="s">
        <v>763</v>
      </c>
      <c r="J192" s="184">
        <v>200</v>
      </c>
      <c r="K192" s="184">
        <v>60</v>
      </c>
      <c r="L192" s="184" t="s">
        <v>1211</v>
      </c>
      <c r="M192" s="184"/>
      <c r="N192" s="184">
        <v>0</v>
      </c>
      <c r="O192" s="184">
        <v>0</v>
      </c>
      <c r="P192" s="184" t="s">
        <v>885</v>
      </c>
      <c r="Q192" s="184"/>
      <c r="R192" s="184"/>
      <c r="S192" s="184">
        <v>22000</v>
      </c>
      <c r="T192" s="184"/>
      <c r="U192" s="184" t="s">
        <v>1212</v>
      </c>
      <c r="V192" s="184"/>
      <c r="W192" s="184"/>
      <c r="X192" s="184" t="s">
        <v>1213</v>
      </c>
      <c r="Y192" s="184"/>
      <c r="Z192" s="184"/>
      <c r="AA192" s="186" t="s">
        <v>559</v>
      </c>
    </row>
    <row r="193" spans="2:27" s="187" customFormat="1" ht="63" customHeight="1">
      <c r="B193" s="183">
        <v>186</v>
      </c>
      <c r="C193" s="184" t="s">
        <v>1214</v>
      </c>
      <c r="D193" s="184" t="s">
        <v>1215</v>
      </c>
      <c r="E193" s="185">
        <v>30698</v>
      </c>
      <c r="F193" s="185">
        <v>41345</v>
      </c>
      <c r="G193" s="183">
        <v>189.9</v>
      </c>
      <c r="H193" s="183">
        <v>43.7</v>
      </c>
      <c r="I193" s="184" t="s">
        <v>1216</v>
      </c>
      <c r="J193" s="184" t="s">
        <v>1217</v>
      </c>
      <c r="K193" s="184" t="s">
        <v>1218</v>
      </c>
      <c r="L193" s="184" t="s">
        <v>1219</v>
      </c>
      <c r="M193" s="184" t="s">
        <v>1220</v>
      </c>
      <c r="N193" s="184">
        <v>0</v>
      </c>
      <c r="O193" s="184">
        <v>0</v>
      </c>
      <c r="P193" s="184" t="s">
        <v>248</v>
      </c>
      <c r="Q193" s="184"/>
      <c r="R193" s="184"/>
      <c r="S193" s="184" t="s">
        <v>1221</v>
      </c>
      <c r="T193" s="184"/>
      <c r="U193" s="184" t="s">
        <v>284</v>
      </c>
      <c r="V193" s="184" t="s">
        <v>1222</v>
      </c>
      <c r="W193" s="184" t="s">
        <v>357</v>
      </c>
      <c r="X193" s="184"/>
      <c r="Y193" s="184"/>
      <c r="Z193" s="184"/>
      <c r="AA193" s="186" t="s">
        <v>225</v>
      </c>
    </row>
    <row r="194" spans="2:27" s="187" customFormat="1" ht="98.25" customHeight="1">
      <c r="B194" s="183">
        <v>187</v>
      </c>
      <c r="C194" s="184" t="s">
        <v>1214</v>
      </c>
      <c r="D194" s="184" t="s">
        <v>1223</v>
      </c>
      <c r="E194" s="185">
        <v>34348</v>
      </c>
      <c r="F194" s="185">
        <v>37680</v>
      </c>
      <c r="G194" s="183">
        <v>62.6</v>
      </c>
      <c r="H194" s="183">
        <v>62.6</v>
      </c>
      <c r="I194" s="184" t="s">
        <v>1224</v>
      </c>
      <c r="J194" s="184">
        <v>80100150200</v>
      </c>
      <c r="K194" s="184" t="s">
        <v>1225</v>
      </c>
      <c r="L194" s="184" t="s">
        <v>1226</v>
      </c>
      <c r="M194" s="184" t="s">
        <v>1227</v>
      </c>
      <c r="N194" s="184">
        <v>0</v>
      </c>
      <c r="O194" s="184">
        <v>0</v>
      </c>
      <c r="P194" s="184" t="s">
        <v>605</v>
      </c>
      <c r="Q194" s="184"/>
      <c r="R194" s="184"/>
      <c r="S194" s="184">
        <v>150</v>
      </c>
      <c r="T194" s="184"/>
      <c r="U194" s="184" t="s">
        <v>1228</v>
      </c>
      <c r="V194" s="184">
        <v>20</v>
      </c>
      <c r="W194" s="184" t="s">
        <v>357</v>
      </c>
      <c r="X194" s="184" t="s">
        <v>1229</v>
      </c>
      <c r="Y194" s="184"/>
      <c r="Z194" s="185">
        <v>35886</v>
      </c>
      <c r="AA194" s="186" t="s">
        <v>225</v>
      </c>
    </row>
    <row r="195" spans="2:27" s="187" customFormat="1" ht="72" customHeight="1">
      <c r="B195" s="183">
        <v>188</v>
      </c>
      <c r="C195" s="184" t="s">
        <v>1214</v>
      </c>
      <c r="D195" s="184" t="s">
        <v>1230</v>
      </c>
      <c r="E195" s="185">
        <v>35195</v>
      </c>
      <c r="F195" s="184"/>
      <c r="G195" s="183">
        <v>10.9</v>
      </c>
      <c r="H195" s="183">
        <v>10.9</v>
      </c>
      <c r="I195" s="184" t="s">
        <v>364</v>
      </c>
      <c r="J195" s="184">
        <v>150</v>
      </c>
      <c r="K195" s="184">
        <v>60</v>
      </c>
      <c r="L195" s="184" t="s">
        <v>1231</v>
      </c>
      <c r="M195" s="184" t="s">
        <v>1012</v>
      </c>
      <c r="N195" s="184">
        <v>0</v>
      </c>
      <c r="O195" s="184">
        <v>0</v>
      </c>
      <c r="P195" s="184" t="s">
        <v>223</v>
      </c>
      <c r="Q195" s="184"/>
      <c r="R195" s="184"/>
      <c r="S195" s="184">
        <v>130</v>
      </c>
      <c r="T195" s="184"/>
      <c r="U195" s="184"/>
      <c r="V195" s="184">
        <v>10</v>
      </c>
      <c r="W195" s="184"/>
      <c r="X195" s="184" t="s">
        <v>316</v>
      </c>
      <c r="Y195" s="184"/>
      <c r="Z195" s="185">
        <v>35886</v>
      </c>
      <c r="AA195" s="186" t="s">
        <v>225</v>
      </c>
    </row>
    <row r="196" spans="2:27" s="187" customFormat="1" ht="77.25" customHeight="1">
      <c r="B196" s="183">
        <v>189</v>
      </c>
      <c r="C196" s="184" t="s">
        <v>1214</v>
      </c>
      <c r="D196" s="184" t="s">
        <v>1232</v>
      </c>
      <c r="E196" s="185">
        <v>36154</v>
      </c>
      <c r="F196" s="185">
        <v>43191</v>
      </c>
      <c r="G196" s="183">
        <v>28</v>
      </c>
      <c r="H196" s="183">
        <v>28</v>
      </c>
      <c r="I196" s="184" t="s">
        <v>1233</v>
      </c>
      <c r="J196" s="184" t="s">
        <v>262</v>
      </c>
      <c r="K196" s="184" t="s">
        <v>1234</v>
      </c>
      <c r="L196" s="184" t="s">
        <v>1235</v>
      </c>
      <c r="M196" s="184" t="s">
        <v>1236</v>
      </c>
      <c r="N196" s="184">
        <v>0</v>
      </c>
      <c r="O196" s="184">
        <v>8</v>
      </c>
      <c r="P196" s="184" t="s">
        <v>248</v>
      </c>
      <c r="Q196" s="184"/>
      <c r="R196" s="184">
        <v>50</v>
      </c>
      <c r="S196" s="184">
        <v>3000</v>
      </c>
      <c r="T196" s="184"/>
      <c r="U196" s="184" t="s">
        <v>1237</v>
      </c>
      <c r="V196" s="184"/>
      <c r="W196" s="184" t="s">
        <v>242</v>
      </c>
      <c r="X196" s="184" t="s">
        <v>1238</v>
      </c>
      <c r="Y196" s="184"/>
      <c r="Z196" s="185">
        <v>36251</v>
      </c>
      <c r="AA196" s="186" t="s">
        <v>225</v>
      </c>
    </row>
    <row r="197" spans="2:27" s="187" customFormat="1" ht="99.75" customHeight="1">
      <c r="B197" s="183">
        <v>190</v>
      </c>
      <c r="C197" s="184" t="s">
        <v>1214</v>
      </c>
      <c r="D197" s="184" t="s">
        <v>1239</v>
      </c>
      <c r="E197" s="185">
        <v>36735</v>
      </c>
      <c r="F197" s="184"/>
      <c r="G197" s="183">
        <v>76.900000000000006</v>
      </c>
      <c r="H197" s="183">
        <v>76.900000000000006</v>
      </c>
      <c r="I197" s="184" t="s">
        <v>1240</v>
      </c>
      <c r="J197" s="184" t="s">
        <v>1241</v>
      </c>
      <c r="K197" s="184" t="s">
        <v>1225</v>
      </c>
      <c r="L197" s="184" t="s">
        <v>1226</v>
      </c>
      <c r="M197" s="184" t="s">
        <v>392</v>
      </c>
      <c r="N197" s="184">
        <v>0</v>
      </c>
      <c r="O197" s="184">
        <v>0</v>
      </c>
      <c r="P197" s="184" t="s">
        <v>1242</v>
      </c>
      <c r="Q197" s="184"/>
      <c r="R197" s="184"/>
      <c r="S197" s="184" t="s">
        <v>1243</v>
      </c>
      <c r="T197" s="184"/>
      <c r="U197" s="184" t="s">
        <v>1244</v>
      </c>
      <c r="V197" s="184" t="s">
        <v>337</v>
      </c>
      <c r="W197" s="184" t="s">
        <v>315</v>
      </c>
      <c r="X197" s="184" t="s">
        <v>526</v>
      </c>
      <c r="Y197" s="184"/>
      <c r="Z197" s="185">
        <v>36971</v>
      </c>
      <c r="AA197" s="186" t="s">
        <v>225</v>
      </c>
    </row>
    <row r="198" spans="2:27" s="187" customFormat="1" ht="58.5" customHeight="1">
      <c r="B198" s="183">
        <v>191</v>
      </c>
      <c r="C198" s="184" t="s">
        <v>1214</v>
      </c>
      <c r="D198" s="184" t="s">
        <v>1245</v>
      </c>
      <c r="E198" s="185">
        <v>37327</v>
      </c>
      <c r="F198" s="185">
        <v>40102</v>
      </c>
      <c r="G198" s="183">
        <v>84.2</v>
      </c>
      <c r="H198" s="183">
        <v>84.2</v>
      </c>
      <c r="I198" s="184" t="s">
        <v>1246</v>
      </c>
      <c r="J198" s="184" t="s">
        <v>1247</v>
      </c>
      <c r="K198" s="184" t="s">
        <v>332</v>
      </c>
      <c r="L198" s="184"/>
      <c r="M198" s="184"/>
      <c r="N198" s="184">
        <v>0</v>
      </c>
      <c r="O198" s="184">
        <v>0</v>
      </c>
      <c r="P198" s="184" t="s">
        <v>1248</v>
      </c>
      <c r="Q198" s="184"/>
      <c r="R198" s="184"/>
      <c r="S198" s="184" t="s">
        <v>836</v>
      </c>
      <c r="T198" s="184"/>
      <c r="U198" s="184" t="s">
        <v>1249</v>
      </c>
      <c r="V198" s="184" t="s">
        <v>1250</v>
      </c>
      <c r="W198" s="184" t="s">
        <v>1251</v>
      </c>
      <c r="X198" s="184" t="s">
        <v>316</v>
      </c>
      <c r="Y198" s="184"/>
      <c r="Z198" s="185">
        <v>37424</v>
      </c>
      <c r="AA198" s="186" t="s">
        <v>225</v>
      </c>
    </row>
    <row r="199" spans="2:27" s="187" customFormat="1" ht="152.25" customHeight="1">
      <c r="B199" s="183">
        <v>192</v>
      </c>
      <c r="C199" s="184" t="s">
        <v>1214</v>
      </c>
      <c r="D199" s="184" t="s">
        <v>1252</v>
      </c>
      <c r="E199" s="185">
        <v>37327</v>
      </c>
      <c r="F199" s="184"/>
      <c r="G199" s="183">
        <v>1.4</v>
      </c>
      <c r="H199" s="183">
        <v>1.4</v>
      </c>
      <c r="I199" s="184" t="s">
        <v>661</v>
      </c>
      <c r="J199" s="184">
        <v>200</v>
      </c>
      <c r="K199" s="184">
        <v>60</v>
      </c>
      <c r="L199" s="184" t="s">
        <v>1253</v>
      </c>
      <c r="M199" s="184" t="s">
        <v>361</v>
      </c>
      <c r="N199" s="184">
        <v>0</v>
      </c>
      <c r="O199" s="184">
        <v>0</v>
      </c>
      <c r="P199" s="184" t="s">
        <v>674</v>
      </c>
      <c r="Q199" s="184"/>
      <c r="R199" s="184"/>
      <c r="S199" s="184" t="s">
        <v>1254</v>
      </c>
      <c r="T199" s="184"/>
      <c r="U199" s="184" t="s">
        <v>1255</v>
      </c>
      <c r="V199" s="184">
        <v>22</v>
      </c>
      <c r="W199" s="184" t="s">
        <v>1251</v>
      </c>
      <c r="X199" s="184" t="s">
        <v>316</v>
      </c>
      <c r="Y199" s="184"/>
      <c r="Z199" s="185">
        <v>37424</v>
      </c>
      <c r="AA199" s="186" t="s">
        <v>225</v>
      </c>
    </row>
    <row r="200" spans="2:27" s="187" customFormat="1" ht="78.75" customHeight="1">
      <c r="B200" s="183">
        <v>193</v>
      </c>
      <c r="C200" s="184" t="s">
        <v>1214</v>
      </c>
      <c r="D200" s="184" t="s">
        <v>1256</v>
      </c>
      <c r="E200" s="185">
        <v>38408</v>
      </c>
      <c r="F200" s="185">
        <v>42909</v>
      </c>
      <c r="G200" s="183">
        <v>8.1999999999999993</v>
      </c>
      <c r="H200" s="183">
        <v>8.1999999999999993</v>
      </c>
      <c r="I200" s="184" t="s">
        <v>1257</v>
      </c>
      <c r="J200" s="184">
        <v>200</v>
      </c>
      <c r="K200" s="184" t="s">
        <v>372</v>
      </c>
      <c r="L200" s="184" t="s">
        <v>1258</v>
      </c>
      <c r="M200" s="184" t="s">
        <v>1259</v>
      </c>
      <c r="N200" s="184">
        <v>0</v>
      </c>
      <c r="O200" s="184">
        <v>0</v>
      </c>
      <c r="P200" s="184" t="s">
        <v>248</v>
      </c>
      <c r="Q200" s="184"/>
      <c r="R200" s="184"/>
      <c r="S200" s="184">
        <v>130</v>
      </c>
      <c r="T200" s="184"/>
      <c r="U200" s="184" t="s">
        <v>1260</v>
      </c>
      <c r="V200" s="184" t="s">
        <v>1261</v>
      </c>
      <c r="W200" s="184" t="s">
        <v>575</v>
      </c>
      <c r="X200" s="184" t="s">
        <v>1170</v>
      </c>
      <c r="Y200" s="184"/>
      <c r="Z200" s="185">
        <v>38520</v>
      </c>
      <c r="AA200" s="186" t="s">
        <v>225</v>
      </c>
    </row>
    <row r="201" spans="2:27" s="187" customFormat="1" ht="49.5" customHeight="1">
      <c r="B201" s="183">
        <v>194</v>
      </c>
      <c r="C201" s="184" t="s">
        <v>1214</v>
      </c>
      <c r="D201" s="184" t="s">
        <v>1262</v>
      </c>
      <c r="E201" s="185">
        <v>40101</v>
      </c>
      <c r="F201" s="184"/>
      <c r="G201" s="183">
        <v>30</v>
      </c>
      <c r="H201" s="183">
        <v>30</v>
      </c>
      <c r="I201" s="184" t="s">
        <v>1263</v>
      </c>
      <c r="J201" s="184" t="s">
        <v>1264</v>
      </c>
      <c r="K201" s="184" t="s">
        <v>1265</v>
      </c>
      <c r="L201" s="184"/>
      <c r="M201" s="184"/>
      <c r="N201" s="184">
        <v>0</v>
      </c>
      <c r="O201" s="184">
        <v>0</v>
      </c>
      <c r="P201" s="184"/>
      <c r="Q201" s="184"/>
      <c r="R201" s="184"/>
      <c r="S201" s="184" t="s">
        <v>1266</v>
      </c>
      <c r="T201" s="184"/>
      <c r="U201" s="184" t="s">
        <v>1267</v>
      </c>
      <c r="V201" s="184" t="s">
        <v>1268</v>
      </c>
      <c r="W201" s="184" t="s">
        <v>1269</v>
      </c>
      <c r="X201" s="184" t="s">
        <v>526</v>
      </c>
      <c r="Y201" s="184"/>
      <c r="Z201" s="185">
        <v>40162</v>
      </c>
      <c r="AA201" s="186"/>
    </row>
    <row r="202" spans="2:27" s="187" customFormat="1" ht="86.25" customHeight="1">
      <c r="B202" s="183">
        <v>195</v>
      </c>
      <c r="C202" s="184" t="s">
        <v>1214</v>
      </c>
      <c r="D202" s="184" t="s">
        <v>1270</v>
      </c>
      <c r="E202" s="185">
        <v>44223</v>
      </c>
      <c r="F202" s="185">
        <v>44223</v>
      </c>
      <c r="G202" s="183">
        <v>59.1</v>
      </c>
      <c r="H202" s="183">
        <v>14.7</v>
      </c>
      <c r="I202" s="184" t="s">
        <v>1271</v>
      </c>
      <c r="J202" s="188">
        <v>80300200</v>
      </c>
      <c r="K202" s="184" t="s">
        <v>1272</v>
      </c>
      <c r="L202" s="184" t="s">
        <v>1273</v>
      </c>
      <c r="M202" s="184"/>
      <c r="N202" s="184">
        <v>0</v>
      </c>
      <c r="O202" s="184">
        <v>1</v>
      </c>
      <c r="P202" s="184" t="s">
        <v>1274</v>
      </c>
      <c r="Q202" s="184"/>
      <c r="R202" s="184"/>
      <c r="S202" s="188" t="s">
        <v>1275</v>
      </c>
      <c r="T202" s="184"/>
      <c r="U202" s="184" t="s">
        <v>1276</v>
      </c>
      <c r="V202" s="184">
        <v>25</v>
      </c>
      <c r="W202" s="184" t="s">
        <v>575</v>
      </c>
      <c r="X202" s="184" t="s">
        <v>1277</v>
      </c>
      <c r="Y202" s="184"/>
      <c r="Z202" s="184"/>
      <c r="AA202" s="186"/>
    </row>
    <row r="203" spans="2:27" s="187" customFormat="1" ht="63.75" customHeight="1">
      <c r="B203" s="183">
        <v>196</v>
      </c>
      <c r="C203" s="184" t="s">
        <v>1214</v>
      </c>
      <c r="D203" s="184" t="s">
        <v>1278</v>
      </c>
      <c r="E203" s="184"/>
      <c r="F203" s="185">
        <v>41569</v>
      </c>
      <c r="G203" s="183">
        <v>6.9</v>
      </c>
      <c r="H203" s="183">
        <v>6.9</v>
      </c>
      <c r="I203" s="184" t="s">
        <v>1279</v>
      </c>
      <c r="J203" s="184" t="s">
        <v>983</v>
      </c>
      <c r="K203" s="184" t="s">
        <v>620</v>
      </c>
      <c r="L203" s="184" t="s">
        <v>1280</v>
      </c>
      <c r="M203" s="184"/>
      <c r="N203" s="184">
        <v>0</v>
      </c>
      <c r="O203" s="184">
        <v>0</v>
      </c>
      <c r="P203" s="184" t="s">
        <v>241</v>
      </c>
      <c r="Q203" s="184"/>
      <c r="R203" s="184"/>
      <c r="S203" s="184">
        <v>130</v>
      </c>
      <c r="T203" s="184"/>
      <c r="U203" s="184">
        <v>0.5</v>
      </c>
      <c r="V203" s="184"/>
      <c r="W203" s="184" t="s">
        <v>315</v>
      </c>
      <c r="X203" s="184" t="s">
        <v>644</v>
      </c>
      <c r="Y203" s="184"/>
      <c r="Z203" s="184"/>
      <c r="AA203" s="186" t="s">
        <v>559</v>
      </c>
    </row>
    <row r="204" spans="2:27" s="187" customFormat="1" ht="50.25" customHeight="1">
      <c r="B204" s="183">
        <v>197</v>
      </c>
      <c r="C204" s="184" t="s">
        <v>1214</v>
      </c>
      <c r="D204" s="184" t="s">
        <v>1281</v>
      </c>
      <c r="E204" s="184"/>
      <c r="F204" s="185">
        <v>42909</v>
      </c>
      <c r="G204" s="183">
        <v>10.7</v>
      </c>
      <c r="H204" s="183">
        <v>10.7</v>
      </c>
      <c r="I204" s="184" t="s">
        <v>994</v>
      </c>
      <c r="J204" s="184">
        <v>200</v>
      </c>
      <c r="K204" s="184" t="s">
        <v>684</v>
      </c>
      <c r="L204" s="184" t="s">
        <v>1282</v>
      </c>
      <c r="M204" s="184"/>
      <c r="N204" s="184">
        <v>0</v>
      </c>
      <c r="O204" s="184">
        <v>0</v>
      </c>
      <c r="P204" s="184"/>
      <c r="Q204" s="184"/>
      <c r="R204" s="184"/>
      <c r="S204" s="184">
        <v>130</v>
      </c>
      <c r="T204" s="184"/>
      <c r="U204" s="184" t="s">
        <v>1283</v>
      </c>
      <c r="V204" s="184" t="s">
        <v>1284</v>
      </c>
      <c r="W204" s="184" t="s">
        <v>575</v>
      </c>
      <c r="X204" s="184" t="s">
        <v>1170</v>
      </c>
      <c r="Y204" s="184"/>
      <c r="Z204" s="184"/>
      <c r="AA204" s="186" t="s">
        <v>225</v>
      </c>
    </row>
    <row r="205" spans="2:27" s="187" customFormat="1" ht="75" customHeight="1">
      <c r="B205" s="183">
        <v>198</v>
      </c>
      <c r="C205" s="184" t="s">
        <v>1214</v>
      </c>
      <c r="D205" s="184" t="s">
        <v>1285</v>
      </c>
      <c r="E205" s="184"/>
      <c r="F205" s="185">
        <v>44223</v>
      </c>
      <c r="G205" s="183">
        <v>5.0999999999999996</v>
      </c>
      <c r="H205" s="183">
        <v>5.0999999999999996</v>
      </c>
      <c r="I205" s="184" t="s">
        <v>1286</v>
      </c>
      <c r="J205" s="184">
        <v>200</v>
      </c>
      <c r="K205" s="184" t="s">
        <v>372</v>
      </c>
      <c r="L205" s="184" t="s">
        <v>1287</v>
      </c>
      <c r="M205" s="184"/>
      <c r="N205" s="184">
        <v>0</v>
      </c>
      <c r="O205" s="184">
        <v>0</v>
      </c>
      <c r="P205" s="184" t="s">
        <v>1288</v>
      </c>
      <c r="Q205" s="184"/>
      <c r="R205" s="184"/>
      <c r="S205" s="184">
        <v>130</v>
      </c>
      <c r="T205" s="184"/>
      <c r="U205" s="184" t="s">
        <v>1283</v>
      </c>
      <c r="V205" s="184">
        <v>14</v>
      </c>
      <c r="W205" s="184" t="s">
        <v>575</v>
      </c>
      <c r="X205" s="184" t="s">
        <v>1170</v>
      </c>
      <c r="Y205" s="184"/>
      <c r="Z205" s="184"/>
      <c r="AA205" s="186"/>
    </row>
    <row r="206" spans="2:27" s="187" customFormat="1" ht="78" customHeight="1">
      <c r="B206" s="183">
        <v>199</v>
      </c>
      <c r="C206" s="184" t="s">
        <v>1214</v>
      </c>
      <c r="D206" s="184" t="s">
        <v>1289</v>
      </c>
      <c r="E206" s="184"/>
      <c r="F206" s="185">
        <v>43493</v>
      </c>
      <c r="G206" s="183">
        <v>7.3</v>
      </c>
      <c r="H206" s="183">
        <v>7.3</v>
      </c>
      <c r="I206" s="184" t="s">
        <v>1290</v>
      </c>
      <c r="J206" s="184">
        <v>200</v>
      </c>
      <c r="K206" s="184">
        <v>60</v>
      </c>
      <c r="L206" s="184" t="s">
        <v>1291</v>
      </c>
      <c r="M206" s="184"/>
      <c r="N206" s="184">
        <v>0</v>
      </c>
      <c r="O206" s="184">
        <v>0</v>
      </c>
      <c r="P206" s="184" t="s">
        <v>775</v>
      </c>
      <c r="Q206" s="184"/>
      <c r="R206" s="184"/>
      <c r="S206" s="184">
        <v>130</v>
      </c>
      <c r="T206" s="184"/>
      <c r="U206" s="184" t="s">
        <v>1292</v>
      </c>
      <c r="V206" s="184" t="s">
        <v>1293</v>
      </c>
      <c r="W206" s="184" t="s">
        <v>1294</v>
      </c>
      <c r="X206" s="184" t="s">
        <v>1295</v>
      </c>
      <c r="Y206" s="184"/>
      <c r="Z206" s="184"/>
      <c r="AA206" s="186"/>
    </row>
    <row r="207" spans="2:27" s="187" customFormat="1" ht="75.75" customHeight="1">
      <c r="B207" s="183">
        <v>200</v>
      </c>
      <c r="C207" s="184" t="s">
        <v>1296</v>
      </c>
      <c r="D207" s="184" t="s">
        <v>1297</v>
      </c>
      <c r="E207" s="185">
        <v>31366</v>
      </c>
      <c r="F207" s="185">
        <v>38688</v>
      </c>
      <c r="G207" s="183">
        <v>93</v>
      </c>
      <c r="H207" s="183">
        <v>54.1</v>
      </c>
      <c r="I207" s="184" t="s">
        <v>1298</v>
      </c>
      <c r="J207" s="184" t="s">
        <v>1299</v>
      </c>
      <c r="K207" s="184" t="s">
        <v>1300</v>
      </c>
      <c r="L207" s="184" t="s">
        <v>1301</v>
      </c>
      <c r="M207" s="184" t="s">
        <v>231</v>
      </c>
      <c r="N207" s="184">
        <v>0</v>
      </c>
      <c r="O207" s="184">
        <v>0</v>
      </c>
      <c r="P207" s="184" t="s">
        <v>232</v>
      </c>
      <c r="Q207" s="184"/>
      <c r="R207" s="184"/>
      <c r="S207" s="184" t="s">
        <v>1302</v>
      </c>
      <c r="T207" s="184"/>
      <c r="U207" s="184" t="s">
        <v>1303</v>
      </c>
      <c r="V207" s="184"/>
      <c r="W207" s="184"/>
      <c r="X207" s="184" t="s">
        <v>495</v>
      </c>
      <c r="Y207" s="184"/>
      <c r="Z207" s="184"/>
      <c r="AA207" s="186" t="s">
        <v>225</v>
      </c>
    </row>
    <row r="208" spans="2:27" s="187" customFormat="1" ht="71.25" customHeight="1">
      <c r="B208" s="183">
        <v>201</v>
      </c>
      <c r="C208" s="184" t="s">
        <v>1296</v>
      </c>
      <c r="D208" s="184" t="s">
        <v>1304</v>
      </c>
      <c r="E208" s="185">
        <v>33491</v>
      </c>
      <c r="F208" s="185">
        <v>34985</v>
      </c>
      <c r="G208" s="183">
        <v>14.2</v>
      </c>
      <c r="H208" s="183">
        <v>14.2</v>
      </c>
      <c r="I208" s="184" t="s">
        <v>1305</v>
      </c>
      <c r="J208" s="184" t="s">
        <v>1306</v>
      </c>
      <c r="K208" s="184" t="s">
        <v>263</v>
      </c>
      <c r="L208" s="184" t="s">
        <v>1307</v>
      </c>
      <c r="M208" s="184" t="s">
        <v>231</v>
      </c>
      <c r="N208" s="184">
        <v>3</v>
      </c>
      <c r="O208" s="184">
        <v>0</v>
      </c>
      <c r="P208" s="184" t="s">
        <v>674</v>
      </c>
      <c r="Q208" s="184"/>
      <c r="R208" s="184"/>
      <c r="S208" s="184">
        <v>100</v>
      </c>
      <c r="T208" s="184"/>
      <c r="U208" s="184" t="s">
        <v>1308</v>
      </c>
      <c r="V208" s="184" t="s">
        <v>1309</v>
      </c>
      <c r="W208" s="184" t="s">
        <v>258</v>
      </c>
      <c r="X208" s="184" t="s">
        <v>495</v>
      </c>
      <c r="Y208" s="184"/>
      <c r="Z208" s="184"/>
      <c r="AA208" s="186" t="s">
        <v>225</v>
      </c>
    </row>
    <row r="209" spans="2:27" s="187" customFormat="1" ht="77.25" customHeight="1">
      <c r="B209" s="183">
        <v>202</v>
      </c>
      <c r="C209" s="184" t="s">
        <v>1296</v>
      </c>
      <c r="D209" s="184" t="s">
        <v>1232</v>
      </c>
      <c r="E209" s="185">
        <v>36154</v>
      </c>
      <c r="F209" s="184"/>
      <c r="G209" s="183">
        <v>7.7</v>
      </c>
      <c r="H209" s="183">
        <v>7.7</v>
      </c>
      <c r="I209" s="184" t="s">
        <v>1310</v>
      </c>
      <c r="J209" s="184">
        <v>200</v>
      </c>
      <c r="K209" s="184">
        <v>50</v>
      </c>
      <c r="L209" s="184" t="s">
        <v>1311</v>
      </c>
      <c r="M209" s="184" t="s">
        <v>1312</v>
      </c>
      <c r="N209" s="184">
        <v>0</v>
      </c>
      <c r="O209" s="184">
        <v>3</v>
      </c>
      <c r="P209" s="184" t="s">
        <v>223</v>
      </c>
      <c r="Q209" s="184"/>
      <c r="R209" s="184">
        <v>50</v>
      </c>
      <c r="S209" s="184">
        <v>3000</v>
      </c>
      <c r="T209" s="184"/>
      <c r="U209" s="184" t="s">
        <v>1237</v>
      </c>
      <c r="V209" s="184"/>
      <c r="W209" s="184" t="s">
        <v>242</v>
      </c>
      <c r="X209" s="184" t="s">
        <v>1238</v>
      </c>
      <c r="Y209" s="184"/>
      <c r="Z209" s="185">
        <v>36231</v>
      </c>
      <c r="AA209" s="186" t="s">
        <v>225</v>
      </c>
    </row>
    <row r="210" spans="2:27" s="187" customFormat="1" ht="74.25" customHeight="1">
      <c r="B210" s="183">
        <v>203</v>
      </c>
      <c r="C210" s="184" t="s">
        <v>1296</v>
      </c>
      <c r="D210" s="184" t="s">
        <v>1313</v>
      </c>
      <c r="E210" s="184"/>
      <c r="F210" s="185">
        <v>43191</v>
      </c>
      <c r="G210" s="183">
        <v>5.4</v>
      </c>
      <c r="H210" s="183">
        <v>5.4</v>
      </c>
      <c r="I210" s="184"/>
      <c r="J210" s="184"/>
      <c r="K210" s="184"/>
      <c r="L210" s="184" t="s">
        <v>1314</v>
      </c>
      <c r="M210" s="184"/>
      <c r="N210" s="184">
        <v>5</v>
      </c>
      <c r="O210" s="184">
        <v>5</v>
      </c>
      <c r="P210" s="184" t="s">
        <v>653</v>
      </c>
      <c r="Q210" s="184"/>
      <c r="R210" s="184">
        <v>60</v>
      </c>
      <c r="S210" s="188" t="s">
        <v>1315</v>
      </c>
      <c r="T210" s="184"/>
      <c r="U210" s="184" t="s">
        <v>1316</v>
      </c>
      <c r="V210" s="184">
        <v>35</v>
      </c>
      <c r="W210" s="184" t="s">
        <v>575</v>
      </c>
      <c r="X210" s="184" t="s">
        <v>1317</v>
      </c>
      <c r="Y210" s="184"/>
      <c r="Z210" s="184"/>
      <c r="AA210" s="186"/>
    </row>
    <row r="211" spans="2:27" s="187" customFormat="1" ht="71.25" customHeight="1">
      <c r="B211" s="183">
        <v>204</v>
      </c>
      <c r="C211" s="184" t="s">
        <v>1296</v>
      </c>
      <c r="D211" s="184" t="s">
        <v>1318</v>
      </c>
      <c r="E211" s="184"/>
      <c r="F211" s="185">
        <v>43455</v>
      </c>
      <c r="G211" s="183">
        <v>18.3</v>
      </c>
      <c r="H211" s="183">
        <v>18.3</v>
      </c>
      <c r="I211" s="184" t="s">
        <v>666</v>
      </c>
      <c r="J211" s="184"/>
      <c r="K211" s="184"/>
      <c r="L211" s="184" t="s">
        <v>1319</v>
      </c>
      <c r="M211" s="184"/>
      <c r="N211" s="184">
        <v>0</v>
      </c>
      <c r="O211" s="184">
        <v>0</v>
      </c>
      <c r="P211" s="184" t="s">
        <v>653</v>
      </c>
      <c r="Q211" s="184"/>
      <c r="R211" s="184"/>
      <c r="S211" s="188" t="s">
        <v>1320</v>
      </c>
      <c r="T211" s="184"/>
      <c r="U211" s="184" t="s">
        <v>1321</v>
      </c>
      <c r="V211" s="184" t="s">
        <v>1322</v>
      </c>
      <c r="W211" s="184" t="s">
        <v>1323</v>
      </c>
      <c r="X211" s="184" t="s">
        <v>1324</v>
      </c>
      <c r="Y211" s="184"/>
      <c r="Z211" s="184"/>
      <c r="AA211" s="186"/>
    </row>
    <row r="212" spans="2:27" s="187" customFormat="1" ht="69" customHeight="1">
      <c r="B212" s="183">
        <v>205</v>
      </c>
      <c r="C212" s="184" t="s">
        <v>1325</v>
      </c>
      <c r="D212" s="184" t="s">
        <v>1326</v>
      </c>
      <c r="E212" s="185">
        <v>35150</v>
      </c>
      <c r="F212" s="184"/>
      <c r="G212" s="183">
        <v>85</v>
      </c>
      <c r="H212" s="183">
        <v>85</v>
      </c>
      <c r="I212" s="184" t="s">
        <v>1327</v>
      </c>
      <c r="J212" s="184" t="s">
        <v>1328</v>
      </c>
      <c r="K212" s="184" t="s">
        <v>1329</v>
      </c>
      <c r="L212" s="184" t="s">
        <v>1330</v>
      </c>
      <c r="M212" s="184" t="s">
        <v>1331</v>
      </c>
      <c r="N212" s="184">
        <v>0</v>
      </c>
      <c r="O212" s="184">
        <v>0</v>
      </c>
      <c r="P212" s="184">
        <v>0</v>
      </c>
      <c r="Q212" s="184"/>
      <c r="R212" s="184"/>
      <c r="S212" s="184">
        <v>100</v>
      </c>
      <c r="T212" s="184"/>
      <c r="U212" s="184" t="s">
        <v>1332</v>
      </c>
      <c r="V212" s="184" t="s">
        <v>1333</v>
      </c>
      <c r="W212" s="184"/>
      <c r="X212" s="184" t="s">
        <v>1334</v>
      </c>
      <c r="Y212" s="184"/>
      <c r="Z212" s="184"/>
      <c r="AA212" s="186" t="s">
        <v>225</v>
      </c>
    </row>
    <row r="213" spans="2:27" s="187" customFormat="1" ht="52.5" customHeight="1">
      <c r="B213" s="183">
        <v>206</v>
      </c>
      <c r="C213" s="184" t="s">
        <v>1325</v>
      </c>
      <c r="D213" s="184" t="s">
        <v>1335</v>
      </c>
      <c r="E213" s="185">
        <v>35150</v>
      </c>
      <c r="F213" s="184"/>
      <c r="G213" s="183">
        <v>2.6</v>
      </c>
      <c r="H213" s="183">
        <v>2.6</v>
      </c>
      <c r="I213" s="184" t="s">
        <v>678</v>
      </c>
      <c r="J213" s="184">
        <v>300</v>
      </c>
      <c r="K213" s="184">
        <v>80</v>
      </c>
      <c r="L213" s="184" t="s">
        <v>1336</v>
      </c>
      <c r="M213" s="184" t="s">
        <v>231</v>
      </c>
      <c r="N213" s="184">
        <v>0</v>
      </c>
      <c r="O213" s="184">
        <v>0</v>
      </c>
      <c r="P213" s="184" t="s">
        <v>223</v>
      </c>
      <c r="Q213" s="184"/>
      <c r="R213" s="184"/>
      <c r="S213" s="184">
        <v>500</v>
      </c>
      <c r="T213" s="184"/>
      <c r="U213" s="184" t="s">
        <v>1337</v>
      </c>
      <c r="V213" s="184"/>
      <c r="W213" s="184"/>
      <c r="X213" s="184"/>
      <c r="Y213" s="184"/>
      <c r="Z213" s="184"/>
      <c r="AA213" s="186" t="s">
        <v>225</v>
      </c>
    </row>
    <row r="214" spans="2:27" s="187" customFormat="1" ht="60" customHeight="1">
      <c r="B214" s="183">
        <v>207</v>
      </c>
      <c r="C214" s="184" t="s">
        <v>1325</v>
      </c>
      <c r="D214" s="184" t="s">
        <v>1338</v>
      </c>
      <c r="E214" s="184"/>
      <c r="F214" s="185">
        <v>42360</v>
      </c>
      <c r="G214" s="183">
        <v>6.5</v>
      </c>
      <c r="H214" s="183">
        <v>6.5</v>
      </c>
      <c r="I214" s="184" t="s">
        <v>1339</v>
      </c>
      <c r="J214" s="188">
        <v>400300</v>
      </c>
      <c r="K214" s="184">
        <v>80</v>
      </c>
      <c r="L214" s="184" t="s">
        <v>1340</v>
      </c>
      <c r="M214" s="184"/>
      <c r="N214" s="184">
        <v>19</v>
      </c>
      <c r="O214" s="184">
        <v>3</v>
      </c>
      <c r="P214" s="184"/>
      <c r="Q214" s="184"/>
      <c r="R214" s="184"/>
      <c r="S214" s="184"/>
      <c r="T214" s="184"/>
      <c r="U214" s="184" t="s">
        <v>1341</v>
      </c>
      <c r="V214" s="184"/>
      <c r="W214" s="184" t="s">
        <v>357</v>
      </c>
      <c r="X214" s="184"/>
      <c r="Y214" s="184"/>
      <c r="Z214" s="184"/>
      <c r="AA214" s="186" t="s">
        <v>225</v>
      </c>
    </row>
    <row r="215" spans="2:27" s="187" customFormat="1" ht="72.75" customHeight="1">
      <c r="B215" s="183">
        <v>208</v>
      </c>
      <c r="C215" s="184" t="s">
        <v>1342</v>
      </c>
      <c r="D215" s="184" t="s">
        <v>1343</v>
      </c>
      <c r="E215" s="185">
        <v>34921</v>
      </c>
      <c r="F215" s="185">
        <v>41800</v>
      </c>
      <c r="G215" s="183">
        <v>6.4</v>
      </c>
      <c r="H215" s="183">
        <v>6.4</v>
      </c>
      <c r="I215" s="184" t="s">
        <v>1344</v>
      </c>
      <c r="J215" s="184" t="s">
        <v>1345</v>
      </c>
      <c r="K215" s="184" t="s">
        <v>1346</v>
      </c>
      <c r="L215" s="184" t="s">
        <v>1347</v>
      </c>
      <c r="M215" s="184" t="s">
        <v>1348</v>
      </c>
      <c r="N215" s="184">
        <v>0</v>
      </c>
      <c r="O215" s="184">
        <v>0</v>
      </c>
      <c r="P215" s="184" t="s">
        <v>1349</v>
      </c>
      <c r="Q215" s="184"/>
      <c r="R215" s="184"/>
      <c r="S215" s="184">
        <v>100</v>
      </c>
      <c r="T215" s="184"/>
      <c r="U215" s="184" t="s">
        <v>1013</v>
      </c>
      <c r="V215" s="184">
        <v>15</v>
      </c>
      <c r="W215" s="184" t="s">
        <v>242</v>
      </c>
      <c r="X215" s="184" t="s">
        <v>1350</v>
      </c>
      <c r="Y215" s="184"/>
      <c r="Z215" s="184"/>
      <c r="AA215" s="186" t="s">
        <v>225</v>
      </c>
    </row>
    <row r="216" spans="2:27" s="187" customFormat="1" ht="118.5" customHeight="1">
      <c r="B216" s="183">
        <v>209</v>
      </c>
      <c r="C216" s="184" t="s">
        <v>1342</v>
      </c>
      <c r="D216" s="184" t="s">
        <v>1351</v>
      </c>
      <c r="E216" s="185">
        <v>37341</v>
      </c>
      <c r="F216" s="185">
        <v>42580</v>
      </c>
      <c r="G216" s="183">
        <v>90.4</v>
      </c>
      <c r="H216" s="183">
        <v>90.4</v>
      </c>
      <c r="I216" s="184" t="s">
        <v>1352</v>
      </c>
      <c r="J216" s="184" t="s">
        <v>683</v>
      </c>
      <c r="K216" s="184" t="s">
        <v>684</v>
      </c>
      <c r="L216" s="184" t="s">
        <v>1353</v>
      </c>
      <c r="M216" s="184" t="s">
        <v>361</v>
      </c>
      <c r="N216" s="184">
        <v>0</v>
      </c>
      <c r="O216" s="184">
        <v>0</v>
      </c>
      <c r="P216" s="184" t="s">
        <v>454</v>
      </c>
      <c r="Q216" s="184"/>
      <c r="R216" s="184"/>
      <c r="S216" s="184" t="s">
        <v>1354</v>
      </c>
      <c r="T216" s="184"/>
      <c r="U216" s="184">
        <v>1</v>
      </c>
      <c r="V216" s="184">
        <v>12</v>
      </c>
      <c r="W216" s="184"/>
      <c r="X216" s="184" t="s">
        <v>1317</v>
      </c>
      <c r="Y216" s="184"/>
      <c r="Z216" s="184"/>
      <c r="AA216" s="186" t="s">
        <v>225</v>
      </c>
    </row>
    <row r="217" spans="2:27" s="187" customFormat="1" ht="39.75" customHeight="1">
      <c r="B217" s="183">
        <v>210</v>
      </c>
      <c r="C217" s="184" t="s">
        <v>1342</v>
      </c>
      <c r="D217" s="184" t="s">
        <v>1355</v>
      </c>
      <c r="E217" s="184"/>
      <c r="F217" s="185">
        <v>42580</v>
      </c>
      <c r="G217" s="183">
        <v>40.200000000000003</v>
      </c>
      <c r="H217" s="183">
        <v>40.200000000000003</v>
      </c>
      <c r="I217" s="184" t="s">
        <v>1356</v>
      </c>
      <c r="J217" s="184">
        <v>200</v>
      </c>
      <c r="K217" s="184" t="s">
        <v>684</v>
      </c>
      <c r="L217" s="184"/>
      <c r="M217" s="184"/>
      <c r="N217" s="184">
        <v>0</v>
      </c>
      <c r="O217" s="184">
        <v>0</v>
      </c>
      <c r="P217" s="184"/>
      <c r="Q217" s="184"/>
      <c r="R217" s="184"/>
      <c r="S217" s="184" t="s">
        <v>1357</v>
      </c>
      <c r="T217" s="184"/>
      <c r="U217" s="184"/>
      <c r="V217" s="184">
        <v>25</v>
      </c>
      <c r="W217" s="184"/>
      <c r="X217" s="184" t="s">
        <v>1317</v>
      </c>
      <c r="Y217" s="184"/>
      <c r="Z217" s="184"/>
      <c r="AA217" s="186" t="s">
        <v>225</v>
      </c>
    </row>
    <row r="218" spans="2:27" s="187" customFormat="1" ht="58.5" customHeight="1">
      <c r="B218" s="183">
        <v>211</v>
      </c>
      <c r="C218" s="184" t="s">
        <v>1342</v>
      </c>
      <c r="D218" s="184" t="s">
        <v>1358</v>
      </c>
      <c r="E218" s="184"/>
      <c r="F218" s="185">
        <v>42086</v>
      </c>
      <c r="G218" s="183">
        <v>66.900000000000006</v>
      </c>
      <c r="H218" s="183">
        <v>66.900000000000006</v>
      </c>
      <c r="I218" s="184" t="s">
        <v>1359</v>
      </c>
      <c r="J218" s="188">
        <v>200300</v>
      </c>
      <c r="K218" s="184" t="s">
        <v>372</v>
      </c>
      <c r="L218" s="184" t="s">
        <v>1360</v>
      </c>
      <c r="M218" s="184" t="s">
        <v>1361</v>
      </c>
      <c r="N218" s="184">
        <v>32</v>
      </c>
      <c r="O218" s="184">
        <v>0</v>
      </c>
      <c r="P218" s="184" t="s">
        <v>1362</v>
      </c>
      <c r="Q218" s="184"/>
      <c r="R218" s="184"/>
      <c r="S218" s="184">
        <v>100</v>
      </c>
      <c r="T218" s="184"/>
      <c r="U218" s="184"/>
      <c r="V218" s="184" t="s">
        <v>1363</v>
      </c>
      <c r="W218" s="184"/>
      <c r="X218" s="184"/>
      <c r="Y218" s="184"/>
      <c r="Z218" s="184"/>
      <c r="AA218" s="186" t="s">
        <v>559</v>
      </c>
    </row>
    <row r="219" spans="2:27" s="187" customFormat="1" ht="60.75" customHeight="1">
      <c r="B219" s="183">
        <v>212</v>
      </c>
      <c r="C219" s="184" t="s">
        <v>1342</v>
      </c>
      <c r="D219" s="184" t="s">
        <v>1364</v>
      </c>
      <c r="E219" s="184"/>
      <c r="F219" s="185">
        <v>43556</v>
      </c>
      <c r="G219" s="183">
        <v>43.5</v>
      </c>
      <c r="H219" s="183">
        <v>43.5</v>
      </c>
      <c r="I219" s="184" t="s">
        <v>1365</v>
      </c>
      <c r="J219" s="184"/>
      <c r="K219" s="184"/>
      <c r="L219" s="184" t="s">
        <v>1366</v>
      </c>
      <c r="M219" s="184"/>
      <c r="N219" s="184">
        <v>0</v>
      </c>
      <c r="O219" s="184">
        <v>0</v>
      </c>
      <c r="P219" s="184" t="s">
        <v>1367</v>
      </c>
      <c r="Q219" s="184"/>
      <c r="R219" s="184"/>
      <c r="S219" s="184">
        <v>100</v>
      </c>
      <c r="T219" s="184"/>
      <c r="U219" s="184"/>
      <c r="V219" s="184"/>
      <c r="W219" s="184"/>
      <c r="X219" s="184" t="s">
        <v>668</v>
      </c>
      <c r="Y219" s="184"/>
      <c r="Z219" s="184"/>
      <c r="AA219" s="186"/>
    </row>
    <row r="220" spans="2:27" s="187" customFormat="1" ht="75" customHeight="1">
      <c r="B220" s="183">
        <v>213</v>
      </c>
      <c r="C220" s="184" t="s">
        <v>1368</v>
      </c>
      <c r="D220" s="184" t="s">
        <v>1369</v>
      </c>
      <c r="E220" s="185">
        <v>33256</v>
      </c>
      <c r="F220" s="185">
        <v>42544</v>
      </c>
      <c r="G220" s="183">
        <v>26.5</v>
      </c>
      <c r="H220" s="183">
        <v>26.5</v>
      </c>
      <c r="I220" s="184" t="s">
        <v>413</v>
      </c>
      <c r="J220" s="184" t="s">
        <v>414</v>
      </c>
      <c r="K220" s="184">
        <v>80</v>
      </c>
      <c r="L220" s="184" t="s">
        <v>1370</v>
      </c>
      <c r="M220" s="184" t="s">
        <v>231</v>
      </c>
      <c r="N220" s="184">
        <v>0</v>
      </c>
      <c r="O220" s="184">
        <v>0</v>
      </c>
      <c r="P220" s="184" t="s">
        <v>674</v>
      </c>
      <c r="Q220" s="184"/>
      <c r="R220" s="184"/>
      <c r="S220" s="184">
        <v>200</v>
      </c>
      <c r="T220" s="184"/>
      <c r="U220" s="184">
        <v>1.5</v>
      </c>
      <c r="V220" s="184"/>
      <c r="W220" s="184" t="s">
        <v>242</v>
      </c>
      <c r="X220" s="184" t="s">
        <v>1371</v>
      </c>
      <c r="Y220" s="184"/>
      <c r="Z220" s="185">
        <v>33325</v>
      </c>
      <c r="AA220" s="186" t="s">
        <v>225</v>
      </c>
    </row>
    <row r="221" spans="2:27" s="187" customFormat="1" ht="137.25" customHeight="1">
      <c r="B221" s="183">
        <v>214</v>
      </c>
      <c r="C221" s="184" t="s">
        <v>1368</v>
      </c>
      <c r="D221" s="184" t="s">
        <v>1372</v>
      </c>
      <c r="E221" s="185">
        <v>39861</v>
      </c>
      <c r="F221" s="185">
        <v>43160</v>
      </c>
      <c r="G221" s="183">
        <v>50.5</v>
      </c>
      <c r="H221" s="183">
        <v>50.5</v>
      </c>
      <c r="I221" s="184" t="s">
        <v>1373</v>
      </c>
      <c r="J221" s="184" t="s">
        <v>422</v>
      </c>
      <c r="K221" s="184" t="s">
        <v>1374</v>
      </c>
      <c r="L221" s="184" t="s">
        <v>1375</v>
      </c>
      <c r="M221" s="184" t="s">
        <v>1376</v>
      </c>
      <c r="N221" s="184">
        <v>2</v>
      </c>
      <c r="O221" s="184">
        <v>1</v>
      </c>
      <c r="P221" s="184" t="s">
        <v>1377</v>
      </c>
      <c r="Q221" s="184" t="s">
        <v>382</v>
      </c>
      <c r="R221" s="184" t="s">
        <v>474</v>
      </c>
      <c r="S221" s="184"/>
      <c r="T221" s="184"/>
      <c r="U221" s="184" t="s">
        <v>1378</v>
      </c>
      <c r="V221" s="184" t="s">
        <v>1379</v>
      </c>
      <c r="W221" s="184"/>
      <c r="X221" s="184" t="s">
        <v>1380</v>
      </c>
      <c r="Y221" s="184"/>
      <c r="Z221" s="184"/>
      <c r="AA221" s="186"/>
    </row>
    <row r="222" spans="2:27" s="187" customFormat="1" ht="137.25" customHeight="1">
      <c r="B222" s="183">
        <v>215</v>
      </c>
      <c r="C222" s="184" t="s">
        <v>1368</v>
      </c>
      <c r="D222" s="184" t="s">
        <v>1381</v>
      </c>
      <c r="E222" s="185">
        <v>40564</v>
      </c>
      <c r="F222" s="184"/>
      <c r="G222" s="183">
        <v>10</v>
      </c>
      <c r="H222" s="183">
        <v>10</v>
      </c>
      <c r="I222" s="184" t="s">
        <v>1382</v>
      </c>
      <c r="J222" s="184">
        <v>200</v>
      </c>
      <c r="K222" s="184">
        <v>60</v>
      </c>
      <c r="L222" s="184" t="s">
        <v>1383</v>
      </c>
      <c r="M222" s="184"/>
      <c r="N222" s="184">
        <v>3</v>
      </c>
      <c r="O222" s="184">
        <v>0</v>
      </c>
      <c r="P222" s="184" t="s">
        <v>1384</v>
      </c>
      <c r="Q222" s="184"/>
      <c r="R222" s="184"/>
      <c r="S222" s="184">
        <v>100</v>
      </c>
      <c r="T222" s="184"/>
      <c r="U222" s="184"/>
      <c r="V222" s="184"/>
      <c r="W222" s="184"/>
      <c r="X222" s="184" t="s">
        <v>1385</v>
      </c>
      <c r="Y222" s="184"/>
      <c r="Z222" s="184"/>
      <c r="AA222" s="186"/>
    </row>
    <row r="223" spans="2:27" s="187" customFormat="1" ht="165" customHeight="1">
      <c r="B223" s="183">
        <v>216</v>
      </c>
      <c r="C223" s="184" t="s">
        <v>1368</v>
      </c>
      <c r="D223" s="184" t="s">
        <v>1386</v>
      </c>
      <c r="E223" s="185">
        <v>40564</v>
      </c>
      <c r="F223" s="185">
        <v>43160</v>
      </c>
      <c r="G223" s="183">
        <v>10.8</v>
      </c>
      <c r="H223" s="183">
        <v>10.8</v>
      </c>
      <c r="I223" s="184" t="s">
        <v>1387</v>
      </c>
      <c r="J223" s="184" t="s">
        <v>262</v>
      </c>
      <c r="K223" s="184" t="s">
        <v>1388</v>
      </c>
      <c r="L223" s="184" t="s">
        <v>1383</v>
      </c>
      <c r="M223" s="184"/>
      <c r="N223" s="184">
        <v>5</v>
      </c>
      <c r="O223" s="184">
        <v>0</v>
      </c>
      <c r="P223" s="184" t="s">
        <v>1384</v>
      </c>
      <c r="Q223" s="184"/>
      <c r="R223" s="184"/>
      <c r="S223" s="184">
        <v>100</v>
      </c>
      <c r="T223" s="184"/>
      <c r="U223" s="184" t="s">
        <v>1389</v>
      </c>
      <c r="V223" s="184"/>
      <c r="W223" s="184"/>
      <c r="X223" s="184">
        <v>2</v>
      </c>
      <c r="Y223" s="184"/>
      <c r="Z223" s="184"/>
      <c r="AA223" s="186"/>
    </row>
    <row r="224" spans="2:27" s="187" customFormat="1" ht="139.5" customHeight="1">
      <c r="B224" s="183">
        <v>217</v>
      </c>
      <c r="C224" s="184" t="s">
        <v>1368</v>
      </c>
      <c r="D224" s="184" t="s">
        <v>1390</v>
      </c>
      <c r="E224" s="185">
        <v>40564</v>
      </c>
      <c r="F224" s="184"/>
      <c r="G224" s="183">
        <v>8.6</v>
      </c>
      <c r="H224" s="183">
        <v>8.6</v>
      </c>
      <c r="I224" s="184" t="s">
        <v>1391</v>
      </c>
      <c r="J224" s="184">
        <v>100</v>
      </c>
      <c r="K224" s="184">
        <v>60</v>
      </c>
      <c r="L224" s="184" t="s">
        <v>1383</v>
      </c>
      <c r="M224" s="184"/>
      <c r="N224" s="184">
        <v>3</v>
      </c>
      <c r="O224" s="184">
        <v>0</v>
      </c>
      <c r="P224" s="184" t="s">
        <v>1392</v>
      </c>
      <c r="Q224" s="184"/>
      <c r="R224" s="184"/>
      <c r="S224" s="184">
        <v>100</v>
      </c>
      <c r="T224" s="184"/>
      <c r="U224" s="184"/>
      <c r="V224" s="184"/>
      <c r="W224" s="184"/>
      <c r="X224" s="184" t="s">
        <v>1385</v>
      </c>
      <c r="Y224" s="184"/>
      <c r="Z224" s="184"/>
      <c r="AA224" s="186"/>
    </row>
    <row r="225" spans="2:27" s="187" customFormat="1" ht="142.5" customHeight="1">
      <c r="B225" s="183">
        <v>218</v>
      </c>
      <c r="C225" s="184" t="s">
        <v>1368</v>
      </c>
      <c r="D225" s="184" t="s">
        <v>1393</v>
      </c>
      <c r="E225" s="185">
        <v>40564</v>
      </c>
      <c r="F225" s="184"/>
      <c r="G225" s="183">
        <v>8.9</v>
      </c>
      <c r="H225" s="183">
        <v>8.9</v>
      </c>
      <c r="I225" s="184" t="s">
        <v>1391</v>
      </c>
      <c r="J225" s="184">
        <v>100</v>
      </c>
      <c r="K225" s="184">
        <v>60</v>
      </c>
      <c r="L225" s="184" t="s">
        <v>1383</v>
      </c>
      <c r="M225" s="184"/>
      <c r="N225" s="184">
        <v>5</v>
      </c>
      <c r="O225" s="184">
        <v>0</v>
      </c>
      <c r="P225" s="184" t="s">
        <v>1392</v>
      </c>
      <c r="Q225" s="184"/>
      <c r="R225" s="184"/>
      <c r="S225" s="184">
        <v>100</v>
      </c>
      <c r="T225" s="184"/>
      <c r="U225" s="184"/>
      <c r="V225" s="184"/>
      <c r="W225" s="184"/>
      <c r="X225" s="184" t="s">
        <v>1385</v>
      </c>
      <c r="Y225" s="184"/>
      <c r="Z225" s="184"/>
      <c r="AA225" s="186"/>
    </row>
    <row r="226" spans="2:27" s="187" customFormat="1" ht="141" customHeight="1">
      <c r="B226" s="183">
        <v>219</v>
      </c>
      <c r="C226" s="184" t="s">
        <v>1368</v>
      </c>
      <c r="D226" s="184" t="s">
        <v>1394</v>
      </c>
      <c r="E226" s="185">
        <v>40564</v>
      </c>
      <c r="F226" s="184"/>
      <c r="G226" s="183">
        <v>14.9</v>
      </c>
      <c r="H226" s="183">
        <v>14.9</v>
      </c>
      <c r="I226" s="184" t="s">
        <v>1382</v>
      </c>
      <c r="J226" s="184">
        <v>200</v>
      </c>
      <c r="K226" s="184">
        <v>60</v>
      </c>
      <c r="L226" s="184" t="s">
        <v>1383</v>
      </c>
      <c r="M226" s="184"/>
      <c r="N226" s="184">
        <v>4</v>
      </c>
      <c r="O226" s="184">
        <v>0</v>
      </c>
      <c r="P226" s="184" t="s">
        <v>1288</v>
      </c>
      <c r="Q226" s="184"/>
      <c r="R226" s="184"/>
      <c r="S226" s="184">
        <v>100</v>
      </c>
      <c r="T226" s="184"/>
      <c r="U226" s="184"/>
      <c r="V226" s="184"/>
      <c r="W226" s="184"/>
      <c r="X226" s="184" t="s">
        <v>1385</v>
      </c>
      <c r="Y226" s="184"/>
      <c r="Z226" s="184"/>
      <c r="AA226" s="186"/>
    </row>
    <row r="227" spans="2:27" s="187" customFormat="1" ht="67.5" customHeight="1">
      <c r="B227" s="183">
        <v>220</v>
      </c>
      <c r="C227" s="184" t="s">
        <v>1368</v>
      </c>
      <c r="D227" s="184" t="s">
        <v>1395</v>
      </c>
      <c r="E227" s="184"/>
      <c r="F227" s="185">
        <v>42828</v>
      </c>
      <c r="G227" s="183">
        <v>1.3</v>
      </c>
      <c r="H227" s="183">
        <v>1.3</v>
      </c>
      <c r="I227" s="184" t="s">
        <v>1290</v>
      </c>
      <c r="J227" s="184">
        <v>200</v>
      </c>
      <c r="K227" s="184">
        <v>60</v>
      </c>
      <c r="L227" s="184" t="s">
        <v>1396</v>
      </c>
      <c r="M227" s="184" t="s">
        <v>361</v>
      </c>
      <c r="N227" s="184">
        <v>6</v>
      </c>
      <c r="O227" s="184">
        <v>0</v>
      </c>
      <c r="P227" s="184" t="s">
        <v>876</v>
      </c>
      <c r="Q227" s="184"/>
      <c r="R227" s="184"/>
      <c r="S227" s="184">
        <v>100</v>
      </c>
      <c r="T227" s="184"/>
      <c r="U227" s="184"/>
      <c r="V227" s="184"/>
      <c r="W227" s="184"/>
      <c r="X227" s="184" t="s">
        <v>1397</v>
      </c>
      <c r="Y227" s="184"/>
      <c r="Z227" s="184"/>
      <c r="AA227" s="186"/>
    </row>
    <row r="228" spans="2:27" s="187" customFormat="1" ht="63.75" customHeight="1">
      <c r="B228" s="183">
        <v>221</v>
      </c>
      <c r="C228" s="184" t="s">
        <v>1368</v>
      </c>
      <c r="D228" s="184" t="s">
        <v>1398</v>
      </c>
      <c r="E228" s="184"/>
      <c r="F228" s="185">
        <v>42828</v>
      </c>
      <c r="G228" s="183">
        <v>0.9</v>
      </c>
      <c r="H228" s="183">
        <v>0.9</v>
      </c>
      <c r="I228" s="184" t="s">
        <v>1290</v>
      </c>
      <c r="J228" s="184">
        <v>200</v>
      </c>
      <c r="K228" s="184">
        <v>60</v>
      </c>
      <c r="L228" s="184" t="s">
        <v>1396</v>
      </c>
      <c r="M228" s="184" t="s">
        <v>361</v>
      </c>
      <c r="N228" s="184">
        <v>2</v>
      </c>
      <c r="O228" s="184">
        <v>0</v>
      </c>
      <c r="P228" s="184" t="s">
        <v>876</v>
      </c>
      <c r="Q228" s="184"/>
      <c r="R228" s="184"/>
      <c r="S228" s="184">
        <v>100</v>
      </c>
      <c r="T228" s="184"/>
      <c r="U228" s="184"/>
      <c r="V228" s="184"/>
      <c r="W228" s="184"/>
      <c r="X228" s="184" t="s">
        <v>1397</v>
      </c>
      <c r="Y228" s="184"/>
      <c r="Z228" s="184"/>
      <c r="AA228" s="186"/>
    </row>
    <row r="229" spans="2:27" s="187" customFormat="1" ht="32.25" customHeight="1">
      <c r="B229" s="183">
        <v>222</v>
      </c>
      <c r="C229" s="184" t="s">
        <v>1368</v>
      </c>
      <c r="D229" s="184" t="s">
        <v>1399</v>
      </c>
      <c r="E229" s="184"/>
      <c r="F229" s="185">
        <v>43552</v>
      </c>
      <c r="G229" s="183">
        <v>7.3</v>
      </c>
      <c r="H229" s="183">
        <v>7.3</v>
      </c>
      <c r="I229" s="184" t="s">
        <v>1400</v>
      </c>
      <c r="J229" s="184" t="s">
        <v>382</v>
      </c>
      <c r="K229" s="184" t="s">
        <v>474</v>
      </c>
      <c r="L229" s="184"/>
      <c r="M229" s="184"/>
      <c r="N229" s="184">
        <v>5</v>
      </c>
      <c r="O229" s="184">
        <v>1</v>
      </c>
      <c r="P229" s="184"/>
      <c r="Q229" s="184">
        <v>100</v>
      </c>
      <c r="R229" s="184"/>
      <c r="S229" s="184" t="s">
        <v>1401</v>
      </c>
      <c r="T229" s="184"/>
      <c r="U229" s="184"/>
      <c r="V229" s="184">
        <v>10</v>
      </c>
      <c r="W229" s="184"/>
      <c r="X229" s="184">
        <v>2</v>
      </c>
      <c r="Y229" s="184"/>
      <c r="Z229" s="184"/>
      <c r="AA229" s="186"/>
    </row>
    <row r="230" spans="2:27" s="187" customFormat="1" ht="130.5" customHeight="1">
      <c r="B230" s="183">
        <v>223</v>
      </c>
      <c r="C230" s="184" t="s">
        <v>1368</v>
      </c>
      <c r="D230" s="184" t="s">
        <v>1402</v>
      </c>
      <c r="E230" s="184"/>
      <c r="F230" s="185">
        <v>43315</v>
      </c>
      <c r="G230" s="183">
        <v>3.2</v>
      </c>
      <c r="H230" s="183">
        <v>3.2</v>
      </c>
      <c r="I230" s="184" t="s">
        <v>612</v>
      </c>
      <c r="J230" s="184">
        <v>200</v>
      </c>
      <c r="K230" s="184">
        <v>60</v>
      </c>
      <c r="L230" s="184"/>
      <c r="M230" s="184"/>
      <c r="N230" s="184">
        <v>1</v>
      </c>
      <c r="O230" s="184">
        <v>1</v>
      </c>
      <c r="P230" s="184"/>
      <c r="Q230" s="184"/>
      <c r="R230" s="184"/>
      <c r="S230" s="184"/>
      <c r="T230" s="184"/>
      <c r="U230" s="184" t="s">
        <v>1403</v>
      </c>
      <c r="V230" s="184"/>
      <c r="W230" s="184"/>
      <c r="X230" s="184"/>
      <c r="Y230" s="184"/>
      <c r="Z230" s="184"/>
      <c r="AA230" s="186"/>
    </row>
    <row r="231" spans="2:27" s="187" customFormat="1" ht="111" customHeight="1">
      <c r="B231" s="183">
        <v>224</v>
      </c>
      <c r="C231" s="184" t="s">
        <v>1404</v>
      </c>
      <c r="D231" s="184" t="s">
        <v>1405</v>
      </c>
      <c r="E231" s="185">
        <v>34029</v>
      </c>
      <c r="F231" s="185">
        <v>35055</v>
      </c>
      <c r="G231" s="183">
        <v>23</v>
      </c>
      <c r="H231" s="183">
        <v>23</v>
      </c>
      <c r="I231" s="184" t="s">
        <v>1406</v>
      </c>
      <c r="J231" s="184" t="s">
        <v>262</v>
      </c>
      <c r="K231" s="184" t="s">
        <v>263</v>
      </c>
      <c r="L231" s="184" t="s">
        <v>1407</v>
      </c>
      <c r="M231" s="184" t="s">
        <v>1408</v>
      </c>
      <c r="N231" s="184">
        <v>27</v>
      </c>
      <c r="O231" s="184">
        <v>0</v>
      </c>
      <c r="P231" s="184" t="s">
        <v>248</v>
      </c>
      <c r="Q231" s="184"/>
      <c r="R231" s="184"/>
      <c r="S231" s="184">
        <v>100</v>
      </c>
      <c r="T231" s="184"/>
      <c r="U231" s="184"/>
      <c r="V231" s="184" t="s">
        <v>1409</v>
      </c>
      <c r="W231" s="184"/>
      <c r="X231" s="184" t="s">
        <v>1410</v>
      </c>
      <c r="Y231" s="184" t="s">
        <v>1411</v>
      </c>
      <c r="Z231" s="184"/>
      <c r="AA231" s="186" t="s">
        <v>225</v>
      </c>
    </row>
    <row r="232" spans="2:27" s="187" customFormat="1" ht="114" customHeight="1">
      <c r="B232" s="183">
        <v>225</v>
      </c>
      <c r="C232" s="184" t="s">
        <v>1404</v>
      </c>
      <c r="D232" s="184" t="s">
        <v>1412</v>
      </c>
      <c r="E232" s="185">
        <v>40626</v>
      </c>
      <c r="F232" s="184"/>
      <c r="G232" s="183">
        <v>9.8000000000000007</v>
      </c>
      <c r="H232" s="183">
        <v>9.8000000000000007</v>
      </c>
      <c r="I232" s="184" t="s">
        <v>1413</v>
      </c>
      <c r="J232" s="184">
        <v>200</v>
      </c>
      <c r="K232" s="184" t="s">
        <v>1414</v>
      </c>
      <c r="L232" s="184" t="s">
        <v>1415</v>
      </c>
      <c r="M232" s="184"/>
      <c r="N232" s="184">
        <v>16</v>
      </c>
      <c r="O232" s="184">
        <v>0</v>
      </c>
      <c r="P232" s="184"/>
      <c r="Q232" s="184"/>
      <c r="R232" s="184"/>
      <c r="S232" s="184" t="s">
        <v>1416</v>
      </c>
      <c r="T232" s="184"/>
      <c r="U232" s="184"/>
      <c r="V232" s="184" t="s">
        <v>1417</v>
      </c>
      <c r="W232" s="184"/>
      <c r="X232" s="184" t="s">
        <v>1418</v>
      </c>
      <c r="Y232" s="184"/>
      <c r="Z232" s="184"/>
      <c r="AA232" s="186"/>
    </row>
    <row r="233" spans="2:27" s="187" customFormat="1" ht="81" customHeight="1">
      <c r="B233" s="183">
        <v>226</v>
      </c>
      <c r="C233" s="184" t="s">
        <v>1419</v>
      </c>
      <c r="D233" s="184" t="s">
        <v>1420</v>
      </c>
      <c r="E233" s="185">
        <v>32696</v>
      </c>
      <c r="F233" s="185">
        <v>36539</v>
      </c>
      <c r="G233" s="183">
        <v>8.6</v>
      </c>
      <c r="H233" s="183">
        <v>8.6</v>
      </c>
      <c r="I233" s="184" t="s">
        <v>1421</v>
      </c>
      <c r="J233" s="184" t="s">
        <v>1422</v>
      </c>
      <c r="K233" s="184" t="s">
        <v>1423</v>
      </c>
      <c r="L233" s="184" t="s">
        <v>1424</v>
      </c>
      <c r="M233" s="184" t="s">
        <v>1425</v>
      </c>
      <c r="N233" s="184">
        <v>0</v>
      </c>
      <c r="O233" s="184">
        <v>0</v>
      </c>
      <c r="P233" s="184" t="s">
        <v>674</v>
      </c>
      <c r="Q233" s="184"/>
      <c r="R233" s="184"/>
      <c r="S233" s="184">
        <v>150</v>
      </c>
      <c r="T233" s="184"/>
      <c r="U233" s="184" t="s">
        <v>1426</v>
      </c>
      <c r="V233" s="184"/>
      <c r="W233" s="184" t="s">
        <v>258</v>
      </c>
      <c r="X233" s="184" t="s">
        <v>820</v>
      </c>
      <c r="Y233" s="184"/>
      <c r="Z233" s="184"/>
      <c r="AA233" s="186" t="s">
        <v>225</v>
      </c>
    </row>
    <row r="234" spans="2:27" s="187" customFormat="1" ht="83.25" customHeight="1">
      <c r="B234" s="183">
        <v>227</v>
      </c>
      <c r="C234" s="184" t="s">
        <v>1419</v>
      </c>
      <c r="D234" s="184" t="s">
        <v>1427</v>
      </c>
      <c r="E234" s="185">
        <v>33690</v>
      </c>
      <c r="F234" s="185">
        <v>35055</v>
      </c>
      <c r="G234" s="183">
        <v>2.5</v>
      </c>
      <c r="H234" s="183">
        <v>2.5</v>
      </c>
      <c r="I234" s="184" t="s">
        <v>491</v>
      </c>
      <c r="J234" s="184">
        <v>200</v>
      </c>
      <c r="K234" s="184">
        <v>60</v>
      </c>
      <c r="L234" s="184" t="s">
        <v>1428</v>
      </c>
      <c r="M234" s="184" t="s">
        <v>1429</v>
      </c>
      <c r="N234" s="184">
        <v>0</v>
      </c>
      <c r="O234" s="184">
        <v>1</v>
      </c>
      <c r="P234" s="184" t="s">
        <v>248</v>
      </c>
      <c r="Q234" s="184"/>
      <c r="R234" s="184"/>
      <c r="S234" s="184"/>
      <c r="T234" s="184"/>
      <c r="U234" s="184" t="s">
        <v>224</v>
      </c>
      <c r="V234" s="184"/>
      <c r="W234" s="184" t="s">
        <v>242</v>
      </c>
      <c r="X234" s="184" t="s">
        <v>316</v>
      </c>
      <c r="Y234" s="184" t="s">
        <v>317</v>
      </c>
      <c r="Z234" s="184"/>
      <c r="AA234" s="186" t="s">
        <v>225</v>
      </c>
    </row>
    <row r="235" spans="2:27" s="187" customFormat="1" ht="76.5" customHeight="1">
      <c r="B235" s="183">
        <v>228</v>
      </c>
      <c r="C235" s="184" t="s">
        <v>1419</v>
      </c>
      <c r="D235" s="184" t="s">
        <v>1430</v>
      </c>
      <c r="E235" s="185">
        <v>38562</v>
      </c>
      <c r="F235" s="185">
        <v>39692</v>
      </c>
      <c r="G235" s="183">
        <v>15.6</v>
      </c>
      <c r="H235" s="183">
        <v>15.6</v>
      </c>
      <c r="I235" s="184" t="s">
        <v>1431</v>
      </c>
      <c r="J235" s="184" t="s">
        <v>262</v>
      </c>
      <c r="K235" s="184" t="s">
        <v>263</v>
      </c>
      <c r="L235" s="184" t="s">
        <v>1432</v>
      </c>
      <c r="M235" s="184" t="s">
        <v>1433</v>
      </c>
      <c r="N235" s="184">
        <v>4</v>
      </c>
      <c r="O235" s="184">
        <v>0</v>
      </c>
      <c r="P235" s="184" t="s">
        <v>1434</v>
      </c>
      <c r="Q235" s="184"/>
      <c r="R235" s="184"/>
      <c r="S235" s="184">
        <v>100</v>
      </c>
      <c r="T235" s="184"/>
      <c r="U235" s="184"/>
      <c r="V235" s="184" t="s">
        <v>1435</v>
      </c>
      <c r="W235" s="184" t="s">
        <v>1436</v>
      </c>
      <c r="X235" s="184" t="s">
        <v>820</v>
      </c>
      <c r="Y235" s="184"/>
      <c r="Z235" s="184"/>
      <c r="AA235" s="186" t="s">
        <v>225</v>
      </c>
    </row>
    <row r="236" spans="2:27" s="187" customFormat="1" ht="94.5" customHeight="1">
      <c r="B236" s="183">
        <v>229</v>
      </c>
      <c r="C236" s="184" t="s">
        <v>1419</v>
      </c>
      <c r="D236" s="184" t="s">
        <v>1437</v>
      </c>
      <c r="E236" s="185">
        <v>40137</v>
      </c>
      <c r="F236" s="185">
        <v>42832</v>
      </c>
      <c r="G236" s="183">
        <v>27</v>
      </c>
      <c r="H236" s="183">
        <v>27</v>
      </c>
      <c r="I236" s="184" t="s">
        <v>692</v>
      </c>
      <c r="J236" s="184">
        <v>200</v>
      </c>
      <c r="K236" s="184">
        <v>60</v>
      </c>
      <c r="L236" s="184" t="s">
        <v>1438</v>
      </c>
      <c r="M236" s="184" t="s">
        <v>361</v>
      </c>
      <c r="N236" s="184">
        <v>2</v>
      </c>
      <c r="O236" s="184">
        <v>0</v>
      </c>
      <c r="P236" s="184" t="s">
        <v>1439</v>
      </c>
      <c r="Q236" s="184" t="s">
        <v>1440</v>
      </c>
      <c r="R236" s="184"/>
      <c r="S236" s="188" t="s">
        <v>1441</v>
      </c>
      <c r="T236" s="184"/>
      <c r="U236" s="184" t="s">
        <v>1442</v>
      </c>
      <c r="V236" s="184"/>
      <c r="W236" s="184" t="s">
        <v>575</v>
      </c>
      <c r="X236" s="184" t="s">
        <v>1443</v>
      </c>
      <c r="Y236" s="184"/>
      <c r="Z236" s="184"/>
      <c r="AA236" s="186"/>
    </row>
    <row r="237" spans="2:27" s="187" customFormat="1" ht="33.75">
      <c r="B237" s="183">
        <v>230</v>
      </c>
      <c r="C237" s="184" t="s">
        <v>1419</v>
      </c>
      <c r="D237" s="184" t="s">
        <v>1444</v>
      </c>
      <c r="E237" s="185">
        <v>42832</v>
      </c>
      <c r="F237" s="184"/>
      <c r="G237" s="183">
        <v>7.9</v>
      </c>
      <c r="H237" s="183">
        <v>7.9</v>
      </c>
      <c r="I237" s="184" t="s">
        <v>1445</v>
      </c>
      <c r="J237" s="184">
        <v>200</v>
      </c>
      <c r="K237" s="184">
        <v>60</v>
      </c>
      <c r="L237" s="184"/>
      <c r="M237" s="184"/>
      <c r="N237" s="184">
        <v>1</v>
      </c>
      <c r="O237" s="184">
        <v>0</v>
      </c>
      <c r="P237" s="184" t="s">
        <v>1446</v>
      </c>
      <c r="Q237" s="184"/>
      <c r="R237" s="184"/>
      <c r="S237" s="184">
        <v>100</v>
      </c>
      <c r="T237" s="184"/>
      <c r="U237" s="184" t="s">
        <v>1292</v>
      </c>
      <c r="V237" s="184" t="s">
        <v>1447</v>
      </c>
      <c r="W237" s="184" t="s">
        <v>357</v>
      </c>
      <c r="X237" s="184"/>
      <c r="Y237" s="184"/>
      <c r="Z237" s="184"/>
      <c r="AA237" s="186"/>
    </row>
    <row r="238" spans="2:27" s="187" customFormat="1" ht="125.25" customHeight="1">
      <c r="B238" s="183">
        <v>231</v>
      </c>
      <c r="C238" s="184" t="s">
        <v>1419</v>
      </c>
      <c r="D238" s="184" t="s">
        <v>1448</v>
      </c>
      <c r="E238" s="184"/>
      <c r="F238" s="185">
        <v>42762</v>
      </c>
      <c r="G238" s="183">
        <v>9.6999999999999993</v>
      </c>
      <c r="H238" s="183">
        <v>9.6999999999999993</v>
      </c>
      <c r="I238" s="184" t="s">
        <v>1449</v>
      </c>
      <c r="J238" s="184">
        <v>200</v>
      </c>
      <c r="K238" s="184">
        <v>60</v>
      </c>
      <c r="L238" s="184" t="s">
        <v>1450</v>
      </c>
      <c r="M238" s="184"/>
      <c r="N238" s="184">
        <v>0</v>
      </c>
      <c r="O238" s="184">
        <v>0</v>
      </c>
      <c r="P238" s="184" t="s">
        <v>1274</v>
      </c>
      <c r="Q238" s="184"/>
      <c r="R238" s="184"/>
      <c r="S238" s="184"/>
      <c r="T238" s="184"/>
      <c r="U238" s="184"/>
      <c r="V238" s="184"/>
      <c r="W238" s="184" t="s">
        <v>357</v>
      </c>
      <c r="X238" s="184"/>
      <c r="Y238" s="184"/>
      <c r="Z238" s="184"/>
      <c r="AA238" s="186"/>
    </row>
    <row r="239" spans="2:27" s="187" customFormat="1" ht="30" customHeight="1">
      <c r="B239" s="183">
        <v>232</v>
      </c>
      <c r="C239" s="184" t="s">
        <v>1419</v>
      </c>
      <c r="D239" s="184" t="s">
        <v>1451</v>
      </c>
      <c r="E239" s="184"/>
      <c r="F239" s="184"/>
      <c r="G239" s="183">
        <v>0</v>
      </c>
      <c r="H239" s="183">
        <v>0</v>
      </c>
      <c r="I239" s="184"/>
      <c r="J239" s="184"/>
      <c r="K239" s="184"/>
      <c r="L239" s="184"/>
      <c r="M239" s="184"/>
      <c r="N239" s="184">
        <v>0</v>
      </c>
      <c r="O239" s="184">
        <v>0</v>
      </c>
      <c r="P239" s="184"/>
      <c r="Q239" s="184"/>
      <c r="R239" s="184"/>
      <c r="S239" s="184"/>
      <c r="T239" s="184"/>
      <c r="U239" s="184"/>
      <c r="V239" s="184"/>
      <c r="W239" s="184"/>
      <c r="X239" s="184"/>
      <c r="Y239" s="184"/>
      <c r="Z239" s="184"/>
      <c r="AA239" s="186"/>
    </row>
    <row r="240" spans="2:27" s="187" customFormat="1" ht="70.5" customHeight="1">
      <c r="B240" s="183">
        <v>233</v>
      </c>
      <c r="C240" s="184" t="s">
        <v>1452</v>
      </c>
      <c r="D240" s="184" t="s">
        <v>1453</v>
      </c>
      <c r="E240" s="185">
        <v>31692</v>
      </c>
      <c r="F240" s="185">
        <v>41634</v>
      </c>
      <c r="G240" s="183">
        <v>8.4</v>
      </c>
      <c r="H240" s="183">
        <v>4.5999999999999996</v>
      </c>
      <c r="I240" s="184" t="s">
        <v>1454</v>
      </c>
      <c r="J240" s="184" t="s">
        <v>262</v>
      </c>
      <c r="K240" s="184" t="s">
        <v>263</v>
      </c>
      <c r="L240" s="184" t="s">
        <v>1455</v>
      </c>
      <c r="M240" s="184" t="s">
        <v>361</v>
      </c>
      <c r="N240" s="184">
        <v>0</v>
      </c>
      <c r="O240" s="184">
        <v>2</v>
      </c>
      <c r="P240" s="184" t="s">
        <v>223</v>
      </c>
      <c r="Q240" s="184"/>
      <c r="R240" s="184"/>
      <c r="S240" s="184">
        <v>110</v>
      </c>
      <c r="T240" s="184"/>
      <c r="U240" s="184" t="s">
        <v>1456</v>
      </c>
      <c r="V240" s="184">
        <v>15</v>
      </c>
      <c r="W240" s="184" t="s">
        <v>242</v>
      </c>
      <c r="X240" s="184" t="s">
        <v>1457</v>
      </c>
      <c r="Y240" s="184"/>
      <c r="Z240" s="184"/>
      <c r="AA240" s="186" t="s">
        <v>225</v>
      </c>
    </row>
    <row r="241" spans="2:27" s="187" customFormat="1" ht="77.25" customHeight="1">
      <c r="B241" s="183">
        <v>234</v>
      </c>
      <c r="C241" s="184" t="s">
        <v>1452</v>
      </c>
      <c r="D241" s="184" t="s">
        <v>1458</v>
      </c>
      <c r="E241" s="185">
        <v>32822</v>
      </c>
      <c r="F241" s="185">
        <v>43928</v>
      </c>
      <c r="G241" s="183">
        <v>246.5</v>
      </c>
      <c r="H241" s="183">
        <v>246.5</v>
      </c>
      <c r="I241" s="184" t="s">
        <v>1459</v>
      </c>
      <c r="J241" s="184">
        <v>100</v>
      </c>
      <c r="K241" s="184">
        <v>60</v>
      </c>
      <c r="L241" s="184"/>
      <c r="M241" s="184"/>
      <c r="N241" s="184">
        <v>0</v>
      </c>
      <c r="O241" s="184">
        <v>2</v>
      </c>
      <c r="P241" s="184"/>
      <c r="Q241" s="184"/>
      <c r="R241" s="184"/>
      <c r="S241" s="184">
        <v>100</v>
      </c>
      <c r="T241" s="184"/>
      <c r="U241" s="184">
        <v>0.5</v>
      </c>
      <c r="V241" s="184"/>
      <c r="W241" s="184" t="s">
        <v>868</v>
      </c>
      <c r="X241" s="184" t="s">
        <v>558</v>
      </c>
      <c r="Y241" s="184"/>
      <c r="Z241" s="184"/>
      <c r="AA241" s="186" t="s">
        <v>225</v>
      </c>
    </row>
    <row r="242" spans="2:27" s="187" customFormat="1" ht="73.5" customHeight="1">
      <c r="B242" s="183">
        <v>235</v>
      </c>
      <c r="C242" s="184" t="s">
        <v>1452</v>
      </c>
      <c r="D242" s="184" t="s">
        <v>1460</v>
      </c>
      <c r="E242" s="185">
        <v>33179</v>
      </c>
      <c r="F242" s="185">
        <v>41634</v>
      </c>
      <c r="G242" s="183">
        <v>6</v>
      </c>
      <c r="H242" s="183">
        <v>6</v>
      </c>
      <c r="I242" s="184" t="s">
        <v>270</v>
      </c>
      <c r="J242" s="184" t="s">
        <v>262</v>
      </c>
      <c r="K242" s="184" t="s">
        <v>263</v>
      </c>
      <c r="L242" s="184" t="s">
        <v>1455</v>
      </c>
      <c r="M242" s="184" t="s">
        <v>361</v>
      </c>
      <c r="N242" s="184">
        <v>0</v>
      </c>
      <c r="O242" s="184">
        <v>3</v>
      </c>
      <c r="P242" s="184" t="s">
        <v>885</v>
      </c>
      <c r="Q242" s="184"/>
      <c r="R242" s="184"/>
      <c r="S242" s="184">
        <v>110</v>
      </c>
      <c r="T242" s="184"/>
      <c r="U242" s="184" t="s">
        <v>1461</v>
      </c>
      <c r="V242" s="184"/>
      <c r="W242" s="184" t="s">
        <v>242</v>
      </c>
      <c r="X242" s="184" t="s">
        <v>1457</v>
      </c>
      <c r="Y242" s="184"/>
      <c r="Z242" s="184"/>
      <c r="AA242" s="186" t="s">
        <v>225</v>
      </c>
    </row>
    <row r="243" spans="2:27" s="187" customFormat="1" ht="84" customHeight="1">
      <c r="B243" s="183">
        <v>236</v>
      </c>
      <c r="C243" s="184" t="s">
        <v>1452</v>
      </c>
      <c r="D243" s="184" t="s">
        <v>1462</v>
      </c>
      <c r="E243" s="185">
        <v>33179</v>
      </c>
      <c r="F243" s="185">
        <v>41634</v>
      </c>
      <c r="G243" s="183">
        <v>6.6</v>
      </c>
      <c r="H243" s="183">
        <v>6.6</v>
      </c>
      <c r="I243" s="184" t="s">
        <v>518</v>
      </c>
      <c r="J243" s="184">
        <v>150</v>
      </c>
      <c r="K243" s="184">
        <v>60</v>
      </c>
      <c r="L243" s="184" t="s">
        <v>1463</v>
      </c>
      <c r="M243" s="184" t="s">
        <v>361</v>
      </c>
      <c r="N243" s="184">
        <v>0</v>
      </c>
      <c r="O243" s="184">
        <v>2</v>
      </c>
      <c r="P243" s="184" t="s">
        <v>223</v>
      </c>
      <c r="Q243" s="184"/>
      <c r="R243" s="184"/>
      <c r="S243" s="184">
        <v>110</v>
      </c>
      <c r="T243" s="184"/>
      <c r="U243" s="184" t="s">
        <v>1461</v>
      </c>
      <c r="V243" s="184">
        <v>15</v>
      </c>
      <c r="W243" s="184" t="s">
        <v>242</v>
      </c>
      <c r="X243" s="184" t="s">
        <v>1457</v>
      </c>
      <c r="Y243" s="184"/>
      <c r="Z243" s="184"/>
      <c r="AA243" s="186" t="s">
        <v>225</v>
      </c>
    </row>
    <row r="244" spans="2:27" s="187" customFormat="1" ht="85.5" customHeight="1">
      <c r="B244" s="183">
        <v>237</v>
      </c>
      <c r="C244" s="184" t="s">
        <v>1452</v>
      </c>
      <c r="D244" s="184" t="s">
        <v>1464</v>
      </c>
      <c r="E244" s="185">
        <v>33953</v>
      </c>
      <c r="F244" s="185">
        <v>41634</v>
      </c>
      <c r="G244" s="183">
        <v>7.7</v>
      </c>
      <c r="H244" s="183">
        <v>7.7</v>
      </c>
      <c r="I244" s="184" t="s">
        <v>612</v>
      </c>
      <c r="J244" s="184">
        <v>200</v>
      </c>
      <c r="K244" s="184">
        <v>60</v>
      </c>
      <c r="L244" s="184" t="s">
        <v>1465</v>
      </c>
      <c r="M244" s="184" t="s">
        <v>361</v>
      </c>
      <c r="N244" s="184">
        <v>0</v>
      </c>
      <c r="O244" s="184">
        <v>0</v>
      </c>
      <c r="P244" s="184" t="s">
        <v>1466</v>
      </c>
      <c r="Q244" s="184"/>
      <c r="R244" s="184"/>
      <c r="S244" s="184">
        <v>200</v>
      </c>
      <c r="T244" s="184"/>
      <c r="U244" s="184" t="s">
        <v>1467</v>
      </c>
      <c r="V244" s="184"/>
      <c r="W244" s="184"/>
      <c r="X244" s="184" t="s">
        <v>1468</v>
      </c>
      <c r="Y244" s="184"/>
      <c r="Z244" s="185">
        <v>34060</v>
      </c>
      <c r="AA244" s="186" t="s">
        <v>225</v>
      </c>
    </row>
    <row r="245" spans="2:27" s="187" customFormat="1" ht="61.5" customHeight="1">
      <c r="B245" s="183">
        <v>238</v>
      </c>
      <c r="C245" s="184" t="s">
        <v>1452</v>
      </c>
      <c r="D245" s="184" t="s">
        <v>1469</v>
      </c>
      <c r="E245" s="185">
        <v>35538</v>
      </c>
      <c r="F245" s="185">
        <v>41634</v>
      </c>
      <c r="G245" s="183">
        <v>8.5</v>
      </c>
      <c r="H245" s="183">
        <v>8.5</v>
      </c>
      <c r="I245" s="184" t="s">
        <v>220</v>
      </c>
      <c r="J245" s="184">
        <v>400</v>
      </c>
      <c r="K245" s="184">
        <v>80</v>
      </c>
      <c r="L245" s="184" t="s">
        <v>1470</v>
      </c>
      <c r="M245" s="184" t="s">
        <v>361</v>
      </c>
      <c r="N245" s="184">
        <v>0</v>
      </c>
      <c r="O245" s="184">
        <v>0</v>
      </c>
      <c r="P245" s="184" t="s">
        <v>486</v>
      </c>
      <c r="Q245" s="184"/>
      <c r="R245" s="184"/>
      <c r="S245" s="184" t="s">
        <v>836</v>
      </c>
      <c r="T245" s="184"/>
      <c r="U245" s="184" t="s">
        <v>1471</v>
      </c>
      <c r="V245" s="184"/>
      <c r="W245" s="184" t="s">
        <v>258</v>
      </c>
      <c r="X245" s="184" t="s">
        <v>1457</v>
      </c>
      <c r="Y245" s="184"/>
      <c r="Z245" s="185">
        <v>35605</v>
      </c>
      <c r="AA245" s="186" t="s">
        <v>225</v>
      </c>
    </row>
    <row r="246" spans="2:27" s="187" customFormat="1" ht="92.25" customHeight="1">
      <c r="B246" s="183">
        <v>239</v>
      </c>
      <c r="C246" s="184" t="s">
        <v>1452</v>
      </c>
      <c r="D246" s="184" t="s">
        <v>1472</v>
      </c>
      <c r="E246" s="185">
        <v>37680</v>
      </c>
      <c r="F246" s="185">
        <v>41634</v>
      </c>
      <c r="G246" s="183">
        <v>38.5</v>
      </c>
      <c r="H246" s="183">
        <v>38.5</v>
      </c>
      <c r="I246" s="184" t="s">
        <v>1473</v>
      </c>
      <c r="J246" s="184" t="s">
        <v>289</v>
      </c>
      <c r="K246" s="184" t="s">
        <v>817</v>
      </c>
      <c r="L246" s="184" t="s">
        <v>1474</v>
      </c>
      <c r="M246" s="184" t="s">
        <v>361</v>
      </c>
      <c r="N246" s="184">
        <v>0</v>
      </c>
      <c r="O246" s="184">
        <v>0</v>
      </c>
      <c r="P246" s="184" t="s">
        <v>1248</v>
      </c>
      <c r="Q246" s="184"/>
      <c r="R246" s="184"/>
      <c r="S246" s="184" t="s">
        <v>1475</v>
      </c>
      <c r="T246" s="184"/>
      <c r="U246" s="184" t="s">
        <v>1476</v>
      </c>
      <c r="V246" s="184"/>
      <c r="W246" s="184" t="s">
        <v>258</v>
      </c>
      <c r="X246" s="184" t="s">
        <v>1477</v>
      </c>
      <c r="Y246" s="184"/>
      <c r="Z246" s="184"/>
      <c r="AA246" s="186" t="s">
        <v>225</v>
      </c>
    </row>
    <row r="247" spans="2:27" s="187" customFormat="1" ht="56.25" customHeight="1">
      <c r="B247" s="183">
        <v>240</v>
      </c>
      <c r="C247" s="184" t="s">
        <v>1452</v>
      </c>
      <c r="D247" s="184" t="s">
        <v>1478</v>
      </c>
      <c r="E247" s="185">
        <v>38177</v>
      </c>
      <c r="F247" s="185">
        <v>41634</v>
      </c>
      <c r="G247" s="183">
        <v>4.0999999999999996</v>
      </c>
      <c r="H247" s="183">
        <v>4.0999999999999996</v>
      </c>
      <c r="I247" s="184" t="s">
        <v>491</v>
      </c>
      <c r="J247" s="184">
        <v>200</v>
      </c>
      <c r="K247" s="184">
        <v>60</v>
      </c>
      <c r="L247" s="184" t="s">
        <v>1479</v>
      </c>
      <c r="M247" s="184" t="s">
        <v>361</v>
      </c>
      <c r="N247" s="184">
        <v>0</v>
      </c>
      <c r="O247" s="184">
        <v>0</v>
      </c>
      <c r="P247" s="184" t="s">
        <v>223</v>
      </c>
      <c r="Q247" s="184"/>
      <c r="R247" s="184"/>
      <c r="S247" s="184">
        <v>110</v>
      </c>
      <c r="T247" s="184"/>
      <c r="U247" s="184" t="s">
        <v>1476</v>
      </c>
      <c r="V247" s="184"/>
      <c r="W247" s="184" t="s">
        <v>357</v>
      </c>
      <c r="X247" s="184" t="s">
        <v>1457</v>
      </c>
      <c r="Y247" s="184"/>
      <c r="Z247" s="184"/>
      <c r="AA247" s="186" t="s">
        <v>225</v>
      </c>
    </row>
    <row r="248" spans="2:27" s="187" customFormat="1" ht="51" customHeight="1">
      <c r="B248" s="183">
        <v>241</v>
      </c>
      <c r="C248" s="184" t="s">
        <v>1452</v>
      </c>
      <c r="D248" s="184" t="s">
        <v>1480</v>
      </c>
      <c r="E248" s="185">
        <v>39322</v>
      </c>
      <c r="F248" s="185">
        <v>41634</v>
      </c>
      <c r="G248" s="183">
        <v>12.6</v>
      </c>
      <c r="H248" s="183">
        <v>12.6</v>
      </c>
      <c r="I248" s="184" t="s">
        <v>843</v>
      </c>
      <c r="J248" s="184">
        <v>100200</v>
      </c>
      <c r="K248" s="184" t="s">
        <v>263</v>
      </c>
      <c r="L248" s="184" t="s">
        <v>1481</v>
      </c>
      <c r="M248" s="184" t="s">
        <v>366</v>
      </c>
      <c r="N248" s="184">
        <v>1</v>
      </c>
      <c r="O248" s="184">
        <v>1</v>
      </c>
      <c r="P248" s="184" t="s">
        <v>425</v>
      </c>
      <c r="Q248" s="184">
        <v>100</v>
      </c>
      <c r="R248" s="184"/>
      <c r="S248" s="184">
        <v>150</v>
      </c>
      <c r="T248" s="184"/>
      <c r="U248" s="184" t="s">
        <v>1482</v>
      </c>
      <c r="V248" s="184">
        <v>10</v>
      </c>
      <c r="W248" s="184" t="s">
        <v>357</v>
      </c>
      <c r="X248" s="184" t="s">
        <v>1457</v>
      </c>
      <c r="Y248" s="184"/>
      <c r="Z248" s="184"/>
      <c r="AA248" s="186" t="s">
        <v>225</v>
      </c>
    </row>
    <row r="249" spans="2:27" s="187" customFormat="1" ht="69.75" customHeight="1">
      <c r="B249" s="183">
        <v>242</v>
      </c>
      <c r="C249" s="184" t="s">
        <v>1452</v>
      </c>
      <c r="D249" s="184" t="s">
        <v>1483</v>
      </c>
      <c r="E249" s="185">
        <v>39511</v>
      </c>
      <c r="F249" s="185">
        <v>41634</v>
      </c>
      <c r="G249" s="183">
        <v>6.1</v>
      </c>
      <c r="H249" s="183">
        <v>6.1</v>
      </c>
      <c r="I249" s="184" t="s">
        <v>843</v>
      </c>
      <c r="J249" s="184">
        <v>100200</v>
      </c>
      <c r="K249" s="184" t="s">
        <v>263</v>
      </c>
      <c r="L249" s="184" t="s">
        <v>1484</v>
      </c>
      <c r="M249" s="184" t="s">
        <v>361</v>
      </c>
      <c r="N249" s="184">
        <v>0</v>
      </c>
      <c r="O249" s="184">
        <v>2</v>
      </c>
      <c r="P249" s="184" t="s">
        <v>248</v>
      </c>
      <c r="Q249" s="184"/>
      <c r="R249" s="184"/>
      <c r="S249" s="184">
        <v>120</v>
      </c>
      <c r="T249" s="184"/>
      <c r="U249" s="184" t="s">
        <v>1485</v>
      </c>
      <c r="V249" s="184"/>
      <c r="W249" s="184" t="s">
        <v>357</v>
      </c>
      <c r="X249" s="184" t="s">
        <v>1457</v>
      </c>
      <c r="Y249" s="184"/>
      <c r="Z249" s="184"/>
      <c r="AA249" s="186" t="s">
        <v>225</v>
      </c>
    </row>
    <row r="250" spans="2:27" s="187" customFormat="1" ht="85.5" customHeight="1">
      <c r="B250" s="183">
        <v>243</v>
      </c>
      <c r="C250" s="184" t="s">
        <v>1452</v>
      </c>
      <c r="D250" s="184" t="s">
        <v>1486</v>
      </c>
      <c r="E250" s="185">
        <v>39604</v>
      </c>
      <c r="F250" s="185">
        <v>41634</v>
      </c>
      <c r="G250" s="183">
        <v>12.9</v>
      </c>
      <c r="H250" s="183">
        <v>12.9</v>
      </c>
      <c r="I250" s="184" t="s">
        <v>497</v>
      </c>
      <c r="J250" s="184"/>
      <c r="K250" s="184"/>
      <c r="L250" s="184" t="s">
        <v>1487</v>
      </c>
      <c r="M250" s="184" t="s">
        <v>1488</v>
      </c>
      <c r="N250" s="184">
        <v>2</v>
      </c>
      <c r="O250" s="184">
        <v>0</v>
      </c>
      <c r="P250" s="184" t="s">
        <v>1489</v>
      </c>
      <c r="Q250" s="184">
        <v>200</v>
      </c>
      <c r="R250" s="184">
        <v>60</v>
      </c>
      <c r="S250" s="184"/>
      <c r="T250" s="184"/>
      <c r="U250" s="184"/>
      <c r="V250" s="184">
        <v>31</v>
      </c>
      <c r="W250" s="184" t="s">
        <v>1015</v>
      </c>
      <c r="X250" s="184" t="s">
        <v>1490</v>
      </c>
      <c r="Y250" s="184"/>
      <c r="Z250" s="184"/>
      <c r="AA250" s="186"/>
    </row>
    <row r="251" spans="2:27" s="187" customFormat="1" ht="32.25" customHeight="1">
      <c r="B251" s="183">
        <v>244</v>
      </c>
      <c r="C251" s="184" t="s">
        <v>1452</v>
      </c>
      <c r="D251" s="184" t="s">
        <v>1491</v>
      </c>
      <c r="E251" s="185">
        <v>40214</v>
      </c>
      <c r="F251" s="185">
        <v>41634</v>
      </c>
      <c r="G251" s="183">
        <v>1.2</v>
      </c>
      <c r="H251" s="183">
        <v>1.2</v>
      </c>
      <c r="I251" s="184"/>
      <c r="J251" s="184"/>
      <c r="K251" s="184"/>
      <c r="L251" s="184"/>
      <c r="M251" s="184"/>
      <c r="N251" s="184">
        <v>0</v>
      </c>
      <c r="O251" s="184">
        <v>0</v>
      </c>
      <c r="P251" s="184"/>
      <c r="Q251" s="184"/>
      <c r="R251" s="184"/>
      <c r="S251" s="184">
        <v>110</v>
      </c>
      <c r="T251" s="184"/>
      <c r="U251" s="184"/>
      <c r="V251" s="184"/>
      <c r="W251" s="184"/>
      <c r="X251" s="184"/>
      <c r="Y251" s="184"/>
      <c r="Z251" s="184"/>
      <c r="AA251" s="186"/>
    </row>
    <row r="252" spans="2:27" s="187" customFormat="1" ht="21.75" customHeight="1">
      <c r="B252" s="183">
        <v>245</v>
      </c>
      <c r="C252" s="184" t="s">
        <v>1452</v>
      </c>
      <c r="D252" s="184" t="s">
        <v>1492</v>
      </c>
      <c r="E252" s="185">
        <v>40214</v>
      </c>
      <c r="F252" s="185">
        <v>41634</v>
      </c>
      <c r="G252" s="183">
        <v>5</v>
      </c>
      <c r="H252" s="183">
        <v>5</v>
      </c>
      <c r="I252" s="184"/>
      <c r="J252" s="184"/>
      <c r="K252" s="184"/>
      <c r="L252" s="184"/>
      <c r="M252" s="184"/>
      <c r="N252" s="184">
        <v>0</v>
      </c>
      <c r="O252" s="184">
        <v>0</v>
      </c>
      <c r="P252" s="184"/>
      <c r="Q252" s="184"/>
      <c r="R252" s="184"/>
      <c r="S252" s="184"/>
      <c r="T252" s="184">
        <v>110</v>
      </c>
      <c r="U252" s="184"/>
      <c r="V252" s="184"/>
      <c r="W252" s="184"/>
      <c r="X252" s="184"/>
      <c r="Y252" s="184"/>
      <c r="Z252" s="184"/>
      <c r="AA252" s="186"/>
    </row>
    <row r="253" spans="2:27" s="187" customFormat="1" ht="62.25" customHeight="1">
      <c r="B253" s="183">
        <v>246</v>
      </c>
      <c r="C253" s="184" t="s">
        <v>1452</v>
      </c>
      <c r="D253" s="184" t="s">
        <v>1493</v>
      </c>
      <c r="E253" s="185">
        <v>40214</v>
      </c>
      <c r="F253" s="185">
        <v>41634</v>
      </c>
      <c r="G253" s="183">
        <v>1.9</v>
      </c>
      <c r="H253" s="183">
        <v>0</v>
      </c>
      <c r="I253" s="184" t="s">
        <v>1391</v>
      </c>
      <c r="J253" s="184">
        <v>80</v>
      </c>
      <c r="K253" s="184">
        <v>50</v>
      </c>
      <c r="L253" s="184" t="s">
        <v>1494</v>
      </c>
      <c r="M253" s="184"/>
      <c r="N253" s="184">
        <v>6</v>
      </c>
      <c r="O253" s="184">
        <v>0</v>
      </c>
      <c r="P253" s="184"/>
      <c r="Q253" s="184"/>
      <c r="R253" s="184"/>
      <c r="S253" s="184">
        <v>100</v>
      </c>
      <c r="T253" s="184"/>
      <c r="U253" s="184">
        <v>0.5</v>
      </c>
      <c r="V253" s="184"/>
      <c r="W253" s="184" t="s">
        <v>1495</v>
      </c>
      <c r="X253" s="184" t="s">
        <v>1496</v>
      </c>
      <c r="Y253" s="184"/>
      <c r="Z253" s="184"/>
      <c r="AA253" s="186"/>
    </row>
    <row r="254" spans="2:27" s="187" customFormat="1" ht="70.5" customHeight="1">
      <c r="B254" s="183">
        <v>247</v>
      </c>
      <c r="C254" s="184" t="s">
        <v>1452</v>
      </c>
      <c r="D254" s="184" t="s">
        <v>1497</v>
      </c>
      <c r="E254" s="185">
        <v>40214</v>
      </c>
      <c r="F254" s="185">
        <v>41634</v>
      </c>
      <c r="G254" s="183">
        <v>0.5</v>
      </c>
      <c r="H254" s="183">
        <v>0</v>
      </c>
      <c r="I254" s="184" t="s">
        <v>1391</v>
      </c>
      <c r="J254" s="184">
        <v>80</v>
      </c>
      <c r="K254" s="184">
        <v>50</v>
      </c>
      <c r="L254" s="184" t="s">
        <v>1498</v>
      </c>
      <c r="M254" s="184"/>
      <c r="N254" s="184">
        <v>1</v>
      </c>
      <c r="O254" s="184">
        <v>0</v>
      </c>
      <c r="P254" s="184"/>
      <c r="Q254" s="184"/>
      <c r="R254" s="184"/>
      <c r="S254" s="184">
        <v>100</v>
      </c>
      <c r="T254" s="184"/>
      <c r="U254" s="184">
        <v>0.5</v>
      </c>
      <c r="V254" s="184"/>
      <c r="W254" s="184" t="s">
        <v>1495</v>
      </c>
      <c r="X254" s="184" t="s">
        <v>1496</v>
      </c>
      <c r="Y254" s="184"/>
      <c r="Z254" s="184"/>
      <c r="AA254" s="186"/>
    </row>
    <row r="255" spans="2:27" s="187" customFormat="1" ht="59.25" customHeight="1">
      <c r="B255" s="183">
        <v>248</v>
      </c>
      <c r="C255" s="184" t="s">
        <v>1452</v>
      </c>
      <c r="D255" s="184" t="s">
        <v>1499</v>
      </c>
      <c r="E255" s="185">
        <v>40214</v>
      </c>
      <c r="F255" s="185">
        <v>41634</v>
      </c>
      <c r="G255" s="183">
        <v>0.7</v>
      </c>
      <c r="H255" s="183">
        <v>0</v>
      </c>
      <c r="I255" s="184" t="s">
        <v>1391</v>
      </c>
      <c r="J255" s="184">
        <v>100</v>
      </c>
      <c r="K255" s="184">
        <v>60</v>
      </c>
      <c r="L255" s="184" t="s">
        <v>1494</v>
      </c>
      <c r="M255" s="184"/>
      <c r="N255" s="184">
        <v>1</v>
      </c>
      <c r="O255" s="184">
        <v>0</v>
      </c>
      <c r="P255" s="184"/>
      <c r="Q255" s="184"/>
      <c r="R255" s="184"/>
      <c r="S255" s="184">
        <v>100</v>
      </c>
      <c r="T255" s="184"/>
      <c r="U255" s="184">
        <v>0.5</v>
      </c>
      <c r="V255" s="184"/>
      <c r="W255" s="184" t="s">
        <v>1495</v>
      </c>
      <c r="X255" s="184" t="s">
        <v>1500</v>
      </c>
      <c r="Y255" s="184"/>
      <c r="Z255" s="184"/>
      <c r="AA255" s="186"/>
    </row>
    <row r="256" spans="2:27" s="187" customFormat="1" ht="58.5" customHeight="1">
      <c r="B256" s="183">
        <v>249</v>
      </c>
      <c r="C256" s="184" t="s">
        <v>1452</v>
      </c>
      <c r="D256" s="184" t="s">
        <v>1501</v>
      </c>
      <c r="E256" s="185">
        <v>40214</v>
      </c>
      <c r="F256" s="185">
        <v>41634</v>
      </c>
      <c r="G256" s="183">
        <v>0.4</v>
      </c>
      <c r="H256" s="183">
        <v>0</v>
      </c>
      <c r="I256" s="184" t="s">
        <v>1391</v>
      </c>
      <c r="J256" s="184">
        <v>100</v>
      </c>
      <c r="K256" s="184">
        <v>60</v>
      </c>
      <c r="L256" s="184" t="s">
        <v>1494</v>
      </c>
      <c r="M256" s="184"/>
      <c r="N256" s="184">
        <v>1</v>
      </c>
      <c r="O256" s="184">
        <v>0</v>
      </c>
      <c r="P256" s="184"/>
      <c r="Q256" s="184"/>
      <c r="R256" s="184"/>
      <c r="S256" s="184">
        <v>100</v>
      </c>
      <c r="T256" s="184"/>
      <c r="U256" s="184">
        <v>0.5</v>
      </c>
      <c r="V256" s="184">
        <v>10</v>
      </c>
      <c r="W256" s="184" t="s">
        <v>1495</v>
      </c>
      <c r="X256" s="184" t="s">
        <v>1500</v>
      </c>
      <c r="Y256" s="184"/>
      <c r="Z256" s="184"/>
      <c r="AA256" s="186"/>
    </row>
    <row r="257" spans="2:27" s="187" customFormat="1" ht="63" customHeight="1">
      <c r="B257" s="183">
        <v>250</v>
      </c>
      <c r="C257" s="184" t="s">
        <v>1452</v>
      </c>
      <c r="D257" s="184" t="s">
        <v>1502</v>
      </c>
      <c r="E257" s="185">
        <v>40214</v>
      </c>
      <c r="F257" s="185">
        <v>41634</v>
      </c>
      <c r="G257" s="183">
        <v>0.5</v>
      </c>
      <c r="H257" s="183">
        <v>0</v>
      </c>
      <c r="I257" s="184" t="s">
        <v>1391</v>
      </c>
      <c r="J257" s="184">
        <v>100</v>
      </c>
      <c r="K257" s="184">
        <v>60</v>
      </c>
      <c r="L257" s="184" t="s">
        <v>1494</v>
      </c>
      <c r="M257" s="184"/>
      <c r="N257" s="184">
        <v>2</v>
      </c>
      <c r="O257" s="184">
        <v>0</v>
      </c>
      <c r="P257" s="184"/>
      <c r="Q257" s="184"/>
      <c r="R257" s="184"/>
      <c r="S257" s="184">
        <v>100</v>
      </c>
      <c r="T257" s="184"/>
      <c r="U257" s="184">
        <v>0.5</v>
      </c>
      <c r="V257" s="184"/>
      <c r="W257" s="184" t="s">
        <v>1495</v>
      </c>
      <c r="X257" s="184" t="s">
        <v>1500</v>
      </c>
      <c r="Y257" s="184"/>
      <c r="Z257" s="184"/>
      <c r="AA257" s="186"/>
    </row>
    <row r="258" spans="2:27" s="187" customFormat="1" ht="61.5" customHeight="1">
      <c r="B258" s="183">
        <v>251</v>
      </c>
      <c r="C258" s="184" t="s">
        <v>1452</v>
      </c>
      <c r="D258" s="184" t="s">
        <v>1503</v>
      </c>
      <c r="E258" s="185">
        <v>40214</v>
      </c>
      <c r="F258" s="185">
        <v>41634</v>
      </c>
      <c r="G258" s="183">
        <v>0.7</v>
      </c>
      <c r="H258" s="183">
        <v>0</v>
      </c>
      <c r="I258" s="184" t="s">
        <v>1391</v>
      </c>
      <c r="J258" s="184">
        <v>100</v>
      </c>
      <c r="K258" s="184">
        <v>60</v>
      </c>
      <c r="L258" s="184" t="s">
        <v>1494</v>
      </c>
      <c r="M258" s="184"/>
      <c r="N258" s="184">
        <v>1</v>
      </c>
      <c r="O258" s="184">
        <v>0</v>
      </c>
      <c r="P258" s="184"/>
      <c r="Q258" s="184"/>
      <c r="R258" s="184"/>
      <c r="S258" s="184">
        <v>100</v>
      </c>
      <c r="T258" s="184"/>
      <c r="U258" s="184">
        <v>0.5</v>
      </c>
      <c r="V258" s="184"/>
      <c r="W258" s="184" t="s">
        <v>1495</v>
      </c>
      <c r="X258" s="184" t="s">
        <v>1500</v>
      </c>
      <c r="Y258" s="184"/>
      <c r="Z258" s="184"/>
      <c r="AA258" s="186"/>
    </row>
    <row r="259" spans="2:27" s="187" customFormat="1" ht="61.5" customHeight="1">
      <c r="B259" s="183">
        <v>252</v>
      </c>
      <c r="C259" s="184" t="s">
        <v>1452</v>
      </c>
      <c r="D259" s="184" t="s">
        <v>1504</v>
      </c>
      <c r="E259" s="185">
        <v>40214</v>
      </c>
      <c r="F259" s="185">
        <v>41634</v>
      </c>
      <c r="G259" s="183">
        <v>0.6</v>
      </c>
      <c r="H259" s="183">
        <v>0</v>
      </c>
      <c r="I259" s="184" t="s">
        <v>1505</v>
      </c>
      <c r="J259" s="184">
        <v>200</v>
      </c>
      <c r="K259" s="184">
        <v>60</v>
      </c>
      <c r="L259" s="184" t="s">
        <v>1506</v>
      </c>
      <c r="M259" s="184"/>
      <c r="N259" s="184">
        <v>0</v>
      </c>
      <c r="O259" s="184">
        <v>0</v>
      </c>
      <c r="P259" s="184"/>
      <c r="Q259" s="184"/>
      <c r="R259" s="184"/>
      <c r="S259" s="184">
        <v>100</v>
      </c>
      <c r="T259" s="184"/>
      <c r="U259" s="184">
        <v>0.5</v>
      </c>
      <c r="V259" s="184"/>
      <c r="W259" s="184" t="s">
        <v>1495</v>
      </c>
      <c r="X259" s="184" t="s">
        <v>1496</v>
      </c>
      <c r="Y259" s="184"/>
      <c r="Z259" s="184"/>
      <c r="AA259" s="186"/>
    </row>
    <row r="260" spans="2:27" s="187" customFormat="1" ht="72.75" customHeight="1">
      <c r="B260" s="183">
        <v>253</v>
      </c>
      <c r="C260" s="184" t="s">
        <v>1452</v>
      </c>
      <c r="D260" s="184" t="s">
        <v>1507</v>
      </c>
      <c r="E260" s="185">
        <v>40214</v>
      </c>
      <c r="F260" s="185">
        <v>41634</v>
      </c>
      <c r="G260" s="183">
        <v>0.5</v>
      </c>
      <c r="H260" s="183">
        <v>0</v>
      </c>
      <c r="I260" s="184" t="s">
        <v>1508</v>
      </c>
      <c r="J260" s="188">
        <v>80200</v>
      </c>
      <c r="K260" s="184" t="s">
        <v>1509</v>
      </c>
      <c r="L260" s="184" t="s">
        <v>1510</v>
      </c>
      <c r="M260" s="184"/>
      <c r="N260" s="184">
        <v>1</v>
      </c>
      <c r="O260" s="184">
        <v>0</v>
      </c>
      <c r="P260" s="184" t="s">
        <v>248</v>
      </c>
      <c r="Q260" s="184"/>
      <c r="R260" s="184"/>
      <c r="S260" s="184">
        <v>100</v>
      </c>
      <c r="T260" s="184"/>
      <c r="U260" s="184">
        <v>0.5</v>
      </c>
      <c r="V260" s="184"/>
      <c r="W260" s="184" t="s">
        <v>1511</v>
      </c>
      <c r="X260" s="184" t="s">
        <v>1496</v>
      </c>
      <c r="Y260" s="184"/>
      <c r="Z260" s="184"/>
      <c r="AA260" s="186"/>
    </row>
    <row r="261" spans="2:27" s="187" customFormat="1" ht="27.75" customHeight="1">
      <c r="B261" s="183">
        <v>254</v>
      </c>
      <c r="C261" s="184" t="s">
        <v>1452</v>
      </c>
      <c r="D261" s="184" t="s">
        <v>1512</v>
      </c>
      <c r="E261" s="185">
        <v>40234</v>
      </c>
      <c r="F261" s="185">
        <v>41634</v>
      </c>
      <c r="G261" s="183">
        <v>3.6</v>
      </c>
      <c r="H261" s="183">
        <v>3.6</v>
      </c>
      <c r="I261" s="184"/>
      <c r="J261" s="184"/>
      <c r="K261" s="184"/>
      <c r="L261" s="184"/>
      <c r="M261" s="184"/>
      <c r="N261" s="184">
        <v>0</v>
      </c>
      <c r="O261" s="184">
        <v>0</v>
      </c>
      <c r="P261" s="184"/>
      <c r="Q261" s="184"/>
      <c r="R261" s="184"/>
      <c r="S261" s="184">
        <v>110</v>
      </c>
      <c r="T261" s="184"/>
      <c r="U261" s="184"/>
      <c r="V261" s="184"/>
      <c r="W261" s="184"/>
      <c r="X261" s="184"/>
      <c r="Y261" s="184"/>
      <c r="Z261" s="184"/>
      <c r="AA261" s="186"/>
    </row>
    <row r="262" spans="2:27" s="187" customFormat="1" ht="138" customHeight="1">
      <c r="B262" s="183">
        <v>255</v>
      </c>
      <c r="C262" s="184" t="s">
        <v>1452</v>
      </c>
      <c r="D262" s="184" t="s">
        <v>1513</v>
      </c>
      <c r="E262" s="185">
        <v>41110</v>
      </c>
      <c r="F262" s="185">
        <v>41634</v>
      </c>
      <c r="G262" s="183">
        <v>16</v>
      </c>
      <c r="H262" s="183">
        <v>16</v>
      </c>
      <c r="I262" s="184" t="s">
        <v>220</v>
      </c>
      <c r="J262" s="184">
        <v>400</v>
      </c>
      <c r="K262" s="184">
        <v>80</v>
      </c>
      <c r="L262" s="184" t="s">
        <v>1514</v>
      </c>
      <c r="M262" s="184"/>
      <c r="N262" s="184">
        <v>0</v>
      </c>
      <c r="O262" s="184">
        <v>0</v>
      </c>
      <c r="P262" s="184"/>
      <c r="Q262" s="184"/>
      <c r="R262" s="184"/>
      <c r="S262" s="184" t="s">
        <v>1515</v>
      </c>
      <c r="T262" s="184"/>
      <c r="U262" s="184" t="s">
        <v>1516</v>
      </c>
      <c r="V262" s="184"/>
      <c r="W262" s="184" t="s">
        <v>1517</v>
      </c>
      <c r="X262" s="184" t="s">
        <v>1518</v>
      </c>
      <c r="Y262" s="184"/>
      <c r="Z262" s="184"/>
      <c r="AA262" s="186" t="s">
        <v>225</v>
      </c>
    </row>
    <row r="263" spans="2:27" s="187" customFormat="1" ht="22.5">
      <c r="B263" s="183">
        <v>256</v>
      </c>
      <c r="C263" s="184" t="s">
        <v>1452</v>
      </c>
      <c r="D263" s="184" t="s">
        <v>1519</v>
      </c>
      <c r="E263" s="185">
        <v>41310</v>
      </c>
      <c r="F263" s="185">
        <v>41634</v>
      </c>
      <c r="G263" s="183">
        <v>0.1</v>
      </c>
      <c r="H263" s="183">
        <v>0</v>
      </c>
      <c r="I263" s="184"/>
      <c r="J263" s="184"/>
      <c r="K263" s="184"/>
      <c r="L263" s="184"/>
      <c r="M263" s="184"/>
      <c r="N263" s="184">
        <v>0</v>
      </c>
      <c r="O263" s="184">
        <v>0</v>
      </c>
      <c r="P263" s="184"/>
      <c r="Q263" s="184"/>
      <c r="R263" s="184"/>
      <c r="S263" s="184"/>
      <c r="T263" s="184"/>
      <c r="U263" s="184"/>
      <c r="V263" s="184"/>
      <c r="W263" s="184"/>
      <c r="X263" s="184"/>
      <c r="Y263" s="184"/>
      <c r="Z263" s="184"/>
      <c r="AA263" s="186"/>
    </row>
    <row r="264" spans="2:27" s="187" customFormat="1" ht="39.75" customHeight="1">
      <c r="B264" s="183">
        <v>257</v>
      </c>
      <c r="C264" s="184" t="s">
        <v>1452</v>
      </c>
      <c r="D264" s="184" t="s">
        <v>1520</v>
      </c>
      <c r="E264" s="185">
        <v>41380</v>
      </c>
      <c r="F264" s="185">
        <v>41634</v>
      </c>
      <c r="G264" s="183">
        <v>34.700000000000003</v>
      </c>
      <c r="H264" s="183">
        <v>0</v>
      </c>
      <c r="I264" s="184" t="s">
        <v>1521</v>
      </c>
      <c r="J264" s="184"/>
      <c r="K264" s="184"/>
      <c r="L264" s="184"/>
      <c r="M264" s="184"/>
      <c r="N264" s="184">
        <v>0</v>
      </c>
      <c r="O264" s="184">
        <v>0</v>
      </c>
      <c r="P264" s="184" t="s">
        <v>1522</v>
      </c>
      <c r="Q264" s="184"/>
      <c r="R264" s="184"/>
      <c r="S264" s="184"/>
      <c r="T264" s="184"/>
      <c r="U264" s="184"/>
      <c r="V264" s="184"/>
      <c r="W264" s="184"/>
      <c r="X264" s="184" t="s">
        <v>1457</v>
      </c>
      <c r="Y264" s="184"/>
      <c r="Z264" s="184"/>
      <c r="AA264" s="186"/>
    </row>
    <row r="265" spans="2:27" s="187" customFormat="1" ht="69.75" customHeight="1">
      <c r="B265" s="183">
        <v>258</v>
      </c>
      <c r="C265" s="184" t="s">
        <v>1452</v>
      </c>
      <c r="D265" s="184" t="s">
        <v>1523</v>
      </c>
      <c r="E265" s="184"/>
      <c r="F265" s="185">
        <v>43191</v>
      </c>
      <c r="G265" s="183">
        <v>49.5</v>
      </c>
      <c r="H265" s="183">
        <v>49.5</v>
      </c>
      <c r="I265" s="184" t="s">
        <v>1524</v>
      </c>
      <c r="J265" s="184">
        <v>200</v>
      </c>
      <c r="K265" s="184">
        <v>60</v>
      </c>
      <c r="L265" s="184" t="s">
        <v>1525</v>
      </c>
      <c r="M265" s="184" t="s">
        <v>361</v>
      </c>
      <c r="N265" s="184">
        <v>15</v>
      </c>
      <c r="O265" s="184">
        <v>1</v>
      </c>
      <c r="P265" s="184" t="s">
        <v>1526</v>
      </c>
      <c r="Q265" s="184"/>
      <c r="R265" s="184">
        <v>60</v>
      </c>
      <c r="S265" s="184" t="s">
        <v>1527</v>
      </c>
      <c r="T265" s="184"/>
      <c r="U265" s="184" t="s">
        <v>1528</v>
      </c>
      <c r="V265" s="184" t="s">
        <v>1529</v>
      </c>
      <c r="W265" s="184" t="s">
        <v>868</v>
      </c>
      <c r="X265" s="184" t="s">
        <v>1170</v>
      </c>
      <c r="Y265" s="184"/>
      <c r="Z265" s="184"/>
      <c r="AA265" s="186" t="s">
        <v>225</v>
      </c>
    </row>
    <row r="266" spans="2:27" s="187" customFormat="1" ht="81.75" customHeight="1">
      <c r="B266" s="183">
        <v>259</v>
      </c>
      <c r="C266" s="184" t="s">
        <v>1530</v>
      </c>
      <c r="D266" s="184" t="s">
        <v>1531</v>
      </c>
      <c r="E266" s="185">
        <v>31042</v>
      </c>
      <c r="F266" s="185">
        <v>35055</v>
      </c>
      <c r="G266" s="183">
        <v>42.5</v>
      </c>
      <c r="H266" s="183">
        <v>42.5</v>
      </c>
      <c r="I266" s="184" t="s">
        <v>1532</v>
      </c>
      <c r="J266" s="184" t="s">
        <v>461</v>
      </c>
      <c r="K266" s="184" t="s">
        <v>280</v>
      </c>
      <c r="L266" s="184" t="s">
        <v>1533</v>
      </c>
      <c r="M266" s="184" t="s">
        <v>361</v>
      </c>
      <c r="N266" s="184">
        <v>3</v>
      </c>
      <c r="O266" s="184">
        <v>10</v>
      </c>
      <c r="P266" s="184" t="s">
        <v>486</v>
      </c>
      <c r="Q266" s="184">
        <v>150</v>
      </c>
      <c r="R266" s="184"/>
      <c r="S266" s="184">
        <v>120</v>
      </c>
      <c r="T266" s="184"/>
      <c r="U266" s="184" t="s">
        <v>1534</v>
      </c>
      <c r="V266" s="184">
        <v>15</v>
      </c>
      <c r="W266" s="184"/>
      <c r="X266" s="184" t="s">
        <v>1535</v>
      </c>
      <c r="Y266" s="184"/>
      <c r="Z266" s="185">
        <v>39965</v>
      </c>
      <c r="AA266" s="186" t="s">
        <v>225</v>
      </c>
    </row>
    <row r="267" spans="2:27" s="187" customFormat="1" ht="89.25" customHeight="1">
      <c r="B267" s="183">
        <v>260</v>
      </c>
      <c r="C267" s="184" t="s">
        <v>1530</v>
      </c>
      <c r="D267" s="184" t="s">
        <v>1536</v>
      </c>
      <c r="E267" s="185">
        <v>33071</v>
      </c>
      <c r="F267" s="185">
        <v>37946</v>
      </c>
      <c r="G267" s="183">
        <v>72.7</v>
      </c>
      <c r="H267" s="183">
        <v>72.7</v>
      </c>
      <c r="I267" s="184" t="s">
        <v>1537</v>
      </c>
      <c r="J267" s="184" t="s">
        <v>1538</v>
      </c>
      <c r="K267" s="184" t="s">
        <v>437</v>
      </c>
      <c r="L267" s="184" t="s">
        <v>1539</v>
      </c>
      <c r="M267" s="184" t="s">
        <v>361</v>
      </c>
      <c r="N267" s="184">
        <v>19</v>
      </c>
      <c r="O267" s="184">
        <v>0</v>
      </c>
      <c r="P267" s="184" t="s">
        <v>1540</v>
      </c>
      <c r="Q267" s="184"/>
      <c r="R267" s="184"/>
      <c r="S267" s="184" t="s">
        <v>1541</v>
      </c>
      <c r="T267" s="184"/>
      <c r="U267" s="184" t="s">
        <v>1542</v>
      </c>
      <c r="V267" s="184">
        <v>15</v>
      </c>
      <c r="W267" s="184"/>
      <c r="X267" s="184" t="s">
        <v>1535</v>
      </c>
      <c r="Y267" s="184"/>
      <c r="Z267" s="185">
        <v>39965</v>
      </c>
      <c r="AA267" s="186" t="s">
        <v>225</v>
      </c>
    </row>
    <row r="268" spans="2:27" s="187" customFormat="1" ht="70.5" customHeight="1">
      <c r="B268" s="183">
        <v>261</v>
      </c>
      <c r="C268" s="184" t="s">
        <v>1530</v>
      </c>
      <c r="D268" s="184" t="s">
        <v>1543</v>
      </c>
      <c r="E268" s="185">
        <v>35055</v>
      </c>
      <c r="F268" s="184"/>
      <c r="G268" s="183">
        <v>22.6</v>
      </c>
      <c r="H268" s="183">
        <v>22.6</v>
      </c>
      <c r="I268" s="184" t="s">
        <v>1544</v>
      </c>
      <c r="J268" s="184" t="s">
        <v>1345</v>
      </c>
      <c r="K268" s="184" t="s">
        <v>1346</v>
      </c>
      <c r="L268" s="184" t="s">
        <v>1545</v>
      </c>
      <c r="M268" s="184" t="s">
        <v>361</v>
      </c>
      <c r="N268" s="184">
        <v>0</v>
      </c>
      <c r="O268" s="184">
        <v>0</v>
      </c>
      <c r="P268" s="184" t="s">
        <v>835</v>
      </c>
      <c r="Q268" s="184"/>
      <c r="R268" s="184"/>
      <c r="S268" s="184" t="s">
        <v>1546</v>
      </c>
      <c r="T268" s="184"/>
      <c r="U268" s="184" t="s">
        <v>284</v>
      </c>
      <c r="V268" s="184" t="s">
        <v>1547</v>
      </c>
      <c r="W268" s="184" t="s">
        <v>1548</v>
      </c>
      <c r="X268" s="184" t="s">
        <v>1549</v>
      </c>
      <c r="Y268" s="184"/>
      <c r="Z268" s="185">
        <v>39965</v>
      </c>
      <c r="AA268" s="186" t="s">
        <v>225</v>
      </c>
    </row>
    <row r="269" spans="2:27" s="187" customFormat="1" ht="117" customHeight="1">
      <c r="B269" s="183">
        <v>262</v>
      </c>
      <c r="C269" s="184" t="s">
        <v>1530</v>
      </c>
      <c r="D269" s="184" t="s">
        <v>1550</v>
      </c>
      <c r="E269" s="185">
        <v>39052</v>
      </c>
      <c r="F269" s="184"/>
      <c r="G269" s="183">
        <v>4.9000000000000004</v>
      </c>
      <c r="H269" s="183">
        <v>4.9000000000000004</v>
      </c>
      <c r="I269" s="184" t="s">
        <v>1551</v>
      </c>
      <c r="J269" s="184" t="s">
        <v>1552</v>
      </c>
      <c r="K269" s="184" t="s">
        <v>1553</v>
      </c>
      <c r="L269" s="184" t="s">
        <v>1554</v>
      </c>
      <c r="M269" s="184" t="s">
        <v>361</v>
      </c>
      <c r="N269" s="184">
        <v>23</v>
      </c>
      <c r="O269" s="184">
        <v>13</v>
      </c>
      <c r="P269" s="184" t="s">
        <v>486</v>
      </c>
      <c r="Q269" s="184"/>
      <c r="R269" s="184"/>
      <c r="S269" s="184">
        <v>100</v>
      </c>
      <c r="T269" s="184"/>
      <c r="U269" s="184" t="s">
        <v>224</v>
      </c>
      <c r="V269" s="184" t="s">
        <v>1555</v>
      </c>
      <c r="W269" s="184"/>
      <c r="X269" s="184" t="s">
        <v>1535</v>
      </c>
      <c r="Y269" s="184"/>
      <c r="Z269" s="185">
        <v>39173</v>
      </c>
      <c r="AA269" s="186" t="s">
        <v>225</v>
      </c>
    </row>
    <row r="270" spans="2:27" s="187" customFormat="1" ht="71.25" customHeight="1">
      <c r="B270" s="183">
        <v>263</v>
      </c>
      <c r="C270" s="184" t="s">
        <v>1530</v>
      </c>
      <c r="D270" s="184" t="s">
        <v>1556</v>
      </c>
      <c r="E270" s="185">
        <v>39773</v>
      </c>
      <c r="F270" s="184"/>
      <c r="G270" s="183">
        <v>9.5</v>
      </c>
      <c r="H270" s="183">
        <v>9.5</v>
      </c>
      <c r="I270" s="184" t="s">
        <v>618</v>
      </c>
      <c r="J270" s="184" t="s">
        <v>572</v>
      </c>
      <c r="K270" s="184" t="s">
        <v>1414</v>
      </c>
      <c r="L270" s="184" t="s">
        <v>1557</v>
      </c>
      <c r="M270" s="184" t="s">
        <v>965</v>
      </c>
      <c r="N270" s="184">
        <v>10</v>
      </c>
      <c r="O270" s="184">
        <v>0</v>
      </c>
      <c r="P270" s="184" t="s">
        <v>966</v>
      </c>
      <c r="Q270" s="184"/>
      <c r="R270" s="184"/>
      <c r="S270" s="184">
        <v>120</v>
      </c>
      <c r="T270" s="184"/>
      <c r="U270" s="184"/>
      <c r="V270" s="184">
        <v>12</v>
      </c>
      <c r="W270" s="184"/>
      <c r="X270" s="184" t="s">
        <v>1558</v>
      </c>
      <c r="Y270" s="184"/>
      <c r="Z270" s="185">
        <v>39965</v>
      </c>
      <c r="AA270" s="186"/>
    </row>
    <row r="271" spans="2:27" s="187" customFormat="1" ht="72.75" customHeight="1">
      <c r="B271" s="183">
        <v>264</v>
      </c>
      <c r="C271" s="184" t="s">
        <v>1530</v>
      </c>
      <c r="D271" s="184" t="s">
        <v>1559</v>
      </c>
      <c r="E271" s="185">
        <v>40501</v>
      </c>
      <c r="F271" s="184"/>
      <c r="G271" s="183">
        <v>5</v>
      </c>
      <c r="H271" s="183">
        <v>5</v>
      </c>
      <c r="I271" s="184" t="s">
        <v>390</v>
      </c>
      <c r="J271" s="184" t="s">
        <v>1560</v>
      </c>
      <c r="K271" s="184" t="s">
        <v>651</v>
      </c>
      <c r="L271" s="184" t="s">
        <v>1561</v>
      </c>
      <c r="M271" s="184"/>
      <c r="N271" s="184">
        <v>1</v>
      </c>
      <c r="O271" s="184">
        <v>0</v>
      </c>
      <c r="P271" s="184"/>
      <c r="Q271" s="184"/>
      <c r="R271" s="184"/>
      <c r="S271" s="184">
        <v>125</v>
      </c>
      <c r="T271" s="184"/>
      <c r="U271" s="184" t="s">
        <v>1562</v>
      </c>
      <c r="V271" s="184"/>
      <c r="W271" s="184"/>
      <c r="X271" s="184" t="s">
        <v>1535</v>
      </c>
      <c r="Y271" s="184"/>
      <c r="Z271" s="185">
        <v>40634</v>
      </c>
      <c r="AA271" s="186" t="s">
        <v>225</v>
      </c>
    </row>
    <row r="272" spans="2:27" s="187" customFormat="1" ht="71.25" customHeight="1">
      <c r="B272" s="183">
        <v>265</v>
      </c>
      <c r="C272" s="184" t="s">
        <v>1530</v>
      </c>
      <c r="D272" s="184" t="s">
        <v>1563</v>
      </c>
      <c r="E272" s="185">
        <v>40501</v>
      </c>
      <c r="F272" s="185">
        <v>42066</v>
      </c>
      <c r="G272" s="183">
        <v>95</v>
      </c>
      <c r="H272" s="183">
        <v>95</v>
      </c>
      <c r="I272" s="184" t="s">
        <v>843</v>
      </c>
      <c r="J272" s="184" t="s">
        <v>1564</v>
      </c>
      <c r="K272" s="184" t="s">
        <v>651</v>
      </c>
      <c r="L272" s="184" t="s">
        <v>1565</v>
      </c>
      <c r="M272" s="184"/>
      <c r="N272" s="184">
        <v>59</v>
      </c>
      <c r="O272" s="184">
        <v>0</v>
      </c>
      <c r="P272" s="184" t="s">
        <v>248</v>
      </c>
      <c r="Q272" s="184"/>
      <c r="R272" s="184"/>
      <c r="S272" s="184">
        <v>125</v>
      </c>
      <c r="T272" s="184"/>
      <c r="U272" s="184" t="s">
        <v>1566</v>
      </c>
      <c r="V272" s="184">
        <v>15</v>
      </c>
      <c r="W272" s="184"/>
      <c r="X272" s="184" t="s">
        <v>770</v>
      </c>
      <c r="Y272" s="184"/>
      <c r="Z272" s="185">
        <v>40634</v>
      </c>
      <c r="AA272" s="186" t="s">
        <v>225</v>
      </c>
    </row>
    <row r="273" spans="2:27" s="187" customFormat="1" ht="84" customHeight="1">
      <c r="B273" s="183">
        <v>266</v>
      </c>
      <c r="C273" s="184" t="s">
        <v>1567</v>
      </c>
      <c r="D273" s="184" t="s">
        <v>1568</v>
      </c>
      <c r="E273" s="185">
        <v>30379</v>
      </c>
      <c r="F273" s="185">
        <v>39115</v>
      </c>
      <c r="G273" s="183">
        <v>17.5</v>
      </c>
      <c r="H273" s="183">
        <v>17.5</v>
      </c>
      <c r="I273" s="184" t="s">
        <v>832</v>
      </c>
      <c r="J273" s="184" t="s">
        <v>461</v>
      </c>
      <c r="K273" s="184" t="s">
        <v>833</v>
      </c>
      <c r="L273" s="184" t="s">
        <v>1569</v>
      </c>
      <c r="M273" s="184" t="s">
        <v>392</v>
      </c>
      <c r="N273" s="184">
        <v>2</v>
      </c>
      <c r="O273" s="184">
        <v>0</v>
      </c>
      <c r="P273" s="184" t="s">
        <v>241</v>
      </c>
      <c r="Q273" s="184"/>
      <c r="R273" s="184"/>
      <c r="S273" s="184">
        <v>150</v>
      </c>
      <c r="T273" s="184"/>
      <c r="U273" s="184" t="s">
        <v>1570</v>
      </c>
      <c r="V273" s="184">
        <v>15</v>
      </c>
      <c r="W273" s="184"/>
      <c r="X273" s="184" t="s">
        <v>823</v>
      </c>
      <c r="Y273" s="184" t="s">
        <v>1571</v>
      </c>
      <c r="Z273" s="184"/>
      <c r="AA273" s="186" t="s">
        <v>225</v>
      </c>
    </row>
    <row r="274" spans="2:27" s="187" customFormat="1" ht="96" customHeight="1">
      <c r="B274" s="183">
        <v>267</v>
      </c>
      <c r="C274" s="184" t="s">
        <v>1567</v>
      </c>
      <c r="D274" s="184" t="s">
        <v>1572</v>
      </c>
      <c r="E274" s="185">
        <v>32780</v>
      </c>
      <c r="F274" s="185">
        <v>39115</v>
      </c>
      <c r="G274" s="183">
        <v>77</v>
      </c>
      <c r="H274" s="183">
        <v>77</v>
      </c>
      <c r="I274" s="184" t="s">
        <v>1573</v>
      </c>
      <c r="J274" s="184" t="s">
        <v>1574</v>
      </c>
      <c r="K274" s="184" t="s">
        <v>255</v>
      </c>
      <c r="L274" s="184" t="s">
        <v>1575</v>
      </c>
      <c r="M274" s="184" t="s">
        <v>361</v>
      </c>
      <c r="N274" s="184">
        <v>0</v>
      </c>
      <c r="O274" s="184">
        <v>0</v>
      </c>
      <c r="P274" s="184" t="s">
        <v>1540</v>
      </c>
      <c r="Q274" s="184"/>
      <c r="R274" s="184"/>
      <c r="S274" s="184" t="s">
        <v>1576</v>
      </c>
      <c r="T274" s="184"/>
      <c r="U274" s="184" t="s">
        <v>1577</v>
      </c>
      <c r="V274" s="184">
        <v>15</v>
      </c>
      <c r="W274" s="184" t="s">
        <v>242</v>
      </c>
      <c r="X274" s="184" t="s">
        <v>1578</v>
      </c>
      <c r="Y274" s="184" t="s">
        <v>259</v>
      </c>
      <c r="Z274" s="184"/>
      <c r="AA274" s="186" t="s">
        <v>225</v>
      </c>
    </row>
    <row r="275" spans="2:27" s="187" customFormat="1" ht="94.5" customHeight="1">
      <c r="B275" s="183">
        <v>268</v>
      </c>
      <c r="C275" s="184" t="s">
        <v>1567</v>
      </c>
      <c r="D275" s="184" t="s">
        <v>1579</v>
      </c>
      <c r="E275" s="185">
        <v>33176</v>
      </c>
      <c r="F275" s="185">
        <v>39115</v>
      </c>
      <c r="G275" s="183">
        <v>39.9</v>
      </c>
      <c r="H275" s="183">
        <v>39.9</v>
      </c>
      <c r="I275" s="184" t="s">
        <v>1580</v>
      </c>
      <c r="J275" s="184" t="s">
        <v>1581</v>
      </c>
      <c r="K275" s="184" t="s">
        <v>280</v>
      </c>
      <c r="L275" s="184" t="s">
        <v>1582</v>
      </c>
      <c r="M275" s="184" t="s">
        <v>361</v>
      </c>
      <c r="N275" s="184">
        <v>1</v>
      </c>
      <c r="O275" s="184">
        <v>3</v>
      </c>
      <c r="P275" s="184" t="s">
        <v>464</v>
      </c>
      <c r="Q275" s="184"/>
      <c r="R275" s="184"/>
      <c r="S275" s="184"/>
      <c r="T275" s="184">
        <v>150</v>
      </c>
      <c r="U275" s="184" t="s">
        <v>1583</v>
      </c>
      <c r="V275" s="184">
        <v>15</v>
      </c>
      <c r="W275" s="184"/>
      <c r="X275" s="184" t="s">
        <v>823</v>
      </c>
      <c r="Y275" s="184" t="s">
        <v>1584</v>
      </c>
      <c r="Z275" s="184"/>
      <c r="AA275" s="186" t="s">
        <v>225</v>
      </c>
    </row>
    <row r="276" spans="2:27" s="187" customFormat="1" ht="83.25" customHeight="1">
      <c r="B276" s="183">
        <v>269</v>
      </c>
      <c r="C276" s="184" t="s">
        <v>1567</v>
      </c>
      <c r="D276" s="184" t="s">
        <v>1585</v>
      </c>
      <c r="E276" s="185">
        <v>34330</v>
      </c>
      <c r="F276" s="185">
        <v>39115</v>
      </c>
      <c r="G276" s="183">
        <v>17</v>
      </c>
      <c r="H276" s="183">
        <v>17</v>
      </c>
      <c r="I276" s="184" t="s">
        <v>839</v>
      </c>
      <c r="J276" s="184" t="s">
        <v>672</v>
      </c>
      <c r="K276" s="184" t="s">
        <v>263</v>
      </c>
      <c r="L276" s="184" t="s">
        <v>1586</v>
      </c>
      <c r="M276" s="184" t="s">
        <v>1587</v>
      </c>
      <c r="N276" s="184">
        <v>18</v>
      </c>
      <c r="O276" s="184">
        <v>0</v>
      </c>
      <c r="P276" s="184" t="s">
        <v>248</v>
      </c>
      <c r="Q276" s="184"/>
      <c r="R276" s="184"/>
      <c r="S276" s="184">
        <v>120</v>
      </c>
      <c r="T276" s="184"/>
      <c r="U276" s="184"/>
      <c r="V276" s="184">
        <v>15</v>
      </c>
      <c r="W276" s="184"/>
      <c r="X276" s="184" t="s">
        <v>316</v>
      </c>
      <c r="Y276" s="184"/>
      <c r="Z276" s="185">
        <v>34519</v>
      </c>
      <c r="AA276" s="186" t="s">
        <v>225</v>
      </c>
    </row>
    <row r="277" spans="2:27" s="187" customFormat="1" ht="85.5" customHeight="1">
      <c r="B277" s="183">
        <v>270</v>
      </c>
      <c r="C277" s="184" t="s">
        <v>1567</v>
      </c>
      <c r="D277" s="184" t="s">
        <v>1588</v>
      </c>
      <c r="E277" s="185">
        <v>34330</v>
      </c>
      <c r="F277" s="185">
        <v>39115</v>
      </c>
      <c r="G277" s="183">
        <v>12.5</v>
      </c>
      <c r="H277" s="183">
        <v>12.5</v>
      </c>
      <c r="I277" s="184" t="s">
        <v>839</v>
      </c>
      <c r="J277" s="184" t="s">
        <v>672</v>
      </c>
      <c r="K277" s="184" t="s">
        <v>263</v>
      </c>
      <c r="L277" s="184" t="s">
        <v>1586</v>
      </c>
      <c r="M277" s="184" t="s">
        <v>1587</v>
      </c>
      <c r="N277" s="184">
        <v>20</v>
      </c>
      <c r="O277" s="184">
        <v>0</v>
      </c>
      <c r="P277" s="184" t="s">
        <v>248</v>
      </c>
      <c r="Q277" s="184"/>
      <c r="R277" s="184"/>
      <c r="S277" s="184">
        <v>120</v>
      </c>
      <c r="T277" s="184"/>
      <c r="U277" s="184"/>
      <c r="V277" s="184">
        <v>15</v>
      </c>
      <c r="W277" s="184"/>
      <c r="X277" s="184" t="s">
        <v>316</v>
      </c>
      <c r="Y277" s="184"/>
      <c r="Z277" s="185">
        <v>34519</v>
      </c>
      <c r="AA277" s="186" t="s">
        <v>225</v>
      </c>
    </row>
    <row r="278" spans="2:27" s="187" customFormat="1" ht="83.25" customHeight="1">
      <c r="B278" s="183">
        <v>271</v>
      </c>
      <c r="C278" s="184" t="s">
        <v>1567</v>
      </c>
      <c r="D278" s="184" t="s">
        <v>1589</v>
      </c>
      <c r="E278" s="185">
        <v>35055</v>
      </c>
      <c r="F278" s="185">
        <v>39115</v>
      </c>
      <c r="G278" s="183">
        <v>1.9</v>
      </c>
      <c r="H278" s="183">
        <v>1.9</v>
      </c>
      <c r="I278" s="184" t="s">
        <v>678</v>
      </c>
      <c r="J278" s="184">
        <v>200</v>
      </c>
      <c r="K278" s="184">
        <v>80</v>
      </c>
      <c r="L278" s="184" t="s">
        <v>1590</v>
      </c>
      <c r="M278" s="184" t="s">
        <v>1591</v>
      </c>
      <c r="N278" s="184">
        <v>0</v>
      </c>
      <c r="O278" s="184">
        <v>0</v>
      </c>
      <c r="P278" s="184" t="s">
        <v>223</v>
      </c>
      <c r="Q278" s="184"/>
      <c r="R278" s="184"/>
      <c r="S278" s="184">
        <v>100</v>
      </c>
      <c r="T278" s="184"/>
      <c r="U278" s="184"/>
      <c r="V278" s="184"/>
      <c r="W278" s="184"/>
      <c r="X278" s="184"/>
      <c r="Y278" s="184"/>
      <c r="Z278" s="184"/>
      <c r="AA278" s="186" t="s">
        <v>225</v>
      </c>
    </row>
    <row r="279" spans="2:27" s="187" customFormat="1" ht="82.5" customHeight="1">
      <c r="B279" s="183">
        <v>272</v>
      </c>
      <c r="C279" s="184" t="s">
        <v>1567</v>
      </c>
      <c r="D279" s="184" t="s">
        <v>1592</v>
      </c>
      <c r="E279" s="185">
        <v>35055</v>
      </c>
      <c r="F279" s="185">
        <v>39115</v>
      </c>
      <c r="G279" s="183">
        <v>1.8</v>
      </c>
      <c r="H279" s="183">
        <v>1.7</v>
      </c>
      <c r="I279" s="184" t="s">
        <v>678</v>
      </c>
      <c r="J279" s="184">
        <v>200</v>
      </c>
      <c r="K279" s="184">
        <v>80</v>
      </c>
      <c r="L279" s="184" t="s">
        <v>1590</v>
      </c>
      <c r="M279" s="184" t="s">
        <v>231</v>
      </c>
      <c r="N279" s="184">
        <v>0</v>
      </c>
      <c r="O279" s="184">
        <v>0</v>
      </c>
      <c r="P279" s="184" t="s">
        <v>223</v>
      </c>
      <c r="Q279" s="184"/>
      <c r="R279" s="184"/>
      <c r="S279" s="184">
        <v>100</v>
      </c>
      <c r="T279" s="184"/>
      <c r="U279" s="184"/>
      <c r="V279" s="184"/>
      <c r="W279" s="184"/>
      <c r="X279" s="184"/>
      <c r="Y279" s="184"/>
      <c r="Z279" s="184"/>
      <c r="AA279" s="186" t="s">
        <v>225</v>
      </c>
    </row>
    <row r="280" spans="2:27" s="187" customFormat="1" ht="81" customHeight="1">
      <c r="B280" s="183">
        <v>273</v>
      </c>
      <c r="C280" s="184" t="s">
        <v>1567</v>
      </c>
      <c r="D280" s="184" t="s">
        <v>1593</v>
      </c>
      <c r="E280" s="185">
        <v>35055</v>
      </c>
      <c r="F280" s="185">
        <v>39115</v>
      </c>
      <c r="G280" s="183">
        <v>6.2</v>
      </c>
      <c r="H280" s="183">
        <v>1.8</v>
      </c>
      <c r="I280" s="184" t="s">
        <v>347</v>
      </c>
      <c r="J280" s="184">
        <v>200</v>
      </c>
      <c r="K280" s="184">
        <v>60</v>
      </c>
      <c r="L280" s="184" t="s">
        <v>1594</v>
      </c>
      <c r="M280" s="184" t="s">
        <v>231</v>
      </c>
      <c r="N280" s="184">
        <v>0</v>
      </c>
      <c r="O280" s="184">
        <v>0</v>
      </c>
      <c r="P280" s="184" t="s">
        <v>223</v>
      </c>
      <c r="Q280" s="184"/>
      <c r="R280" s="184"/>
      <c r="S280" s="184"/>
      <c r="T280" s="184"/>
      <c r="U280" s="184" t="s">
        <v>284</v>
      </c>
      <c r="V280" s="184"/>
      <c r="W280" s="184"/>
      <c r="X280" s="184"/>
      <c r="Y280" s="184"/>
      <c r="Z280" s="184"/>
      <c r="AA280" s="186" t="s">
        <v>225</v>
      </c>
    </row>
    <row r="281" spans="2:27" s="187" customFormat="1" ht="97.5" customHeight="1">
      <c r="B281" s="183">
        <v>274</v>
      </c>
      <c r="C281" s="184" t="s">
        <v>1567</v>
      </c>
      <c r="D281" s="184" t="s">
        <v>1595</v>
      </c>
      <c r="E281" s="185">
        <v>35055</v>
      </c>
      <c r="F281" s="185">
        <v>39115</v>
      </c>
      <c r="G281" s="183">
        <v>37.9</v>
      </c>
      <c r="H281" s="183">
        <v>37.9</v>
      </c>
      <c r="I281" s="184" t="s">
        <v>1596</v>
      </c>
      <c r="J281" s="184" t="s">
        <v>1597</v>
      </c>
      <c r="K281" s="184" t="s">
        <v>817</v>
      </c>
      <c r="L281" s="184" t="s">
        <v>1575</v>
      </c>
      <c r="M281" s="184" t="s">
        <v>361</v>
      </c>
      <c r="N281" s="184">
        <v>0</v>
      </c>
      <c r="O281" s="184">
        <v>0</v>
      </c>
      <c r="P281" s="184" t="s">
        <v>232</v>
      </c>
      <c r="Q281" s="184"/>
      <c r="R281" s="184"/>
      <c r="S281" s="184" t="s">
        <v>1598</v>
      </c>
      <c r="T281" s="184"/>
      <c r="U281" s="184" t="s">
        <v>1599</v>
      </c>
      <c r="V281" s="184">
        <v>15</v>
      </c>
      <c r="W281" s="184"/>
      <c r="X281" s="184" t="s">
        <v>1578</v>
      </c>
      <c r="Y281" s="184"/>
      <c r="Z281" s="184"/>
      <c r="AA281" s="186" t="s">
        <v>225</v>
      </c>
    </row>
    <row r="282" spans="2:27" s="187" customFormat="1" ht="72" customHeight="1">
      <c r="B282" s="183">
        <v>275</v>
      </c>
      <c r="C282" s="184" t="s">
        <v>1567</v>
      </c>
      <c r="D282" s="184" t="s">
        <v>1600</v>
      </c>
      <c r="E282" s="185">
        <v>36315</v>
      </c>
      <c r="F282" s="185">
        <v>39115</v>
      </c>
      <c r="G282" s="183">
        <v>0.8</v>
      </c>
      <c r="H282" s="183">
        <v>0.8</v>
      </c>
      <c r="I282" s="184" t="s">
        <v>359</v>
      </c>
      <c r="J282" s="184" t="s">
        <v>262</v>
      </c>
      <c r="K282" s="184" t="s">
        <v>263</v>
      </c>
      <c r="L282" s="184" t="s">
        <v>1601</v>
      </c>
      <c r="M282" s="184" t="s">
        <v>1602</v>
      </c>
      <c r="N282" s="184">
        <v>0</v>
      </c>
      <c r="O282" s="184">
        <v>0</v>
      </c>
      <c r="P282" s="184" t="s">
        <v>674</v>
      </c>
      <c r="Q282" s="184"/>
      <c r="R282" s="184"/>
      <c r="S282" s="184">
        <v>100</v>
      </c>
      <c r="T282" s="184"/>
      <c r="U282" s="184"/>
      <c r="V282" s="184"/>
      <c r="W282" s="184"/>
      <c r="X282" s="184" t="s">
        <v>316</v>
      </c>
      <c r="Y282" s="184"/>
      <c r="Z282" s="184"/>
      <c r="AA282" s="186" t="s">
        <v>225</v>
      </c>
    </row>
    <row r="283" spans="2:27" s="187" customFormat="1" ht="128.25" customHeight="1">
      <c r="B283" s="183">
        <v>276</v>
      </c>
      <c r="C283" s="184" t="s">
        <v>1567</v>
      </c>
      <c r="D283" s="184" t="s">
        <v>1603</v>
      </c>
      <c r="E283" s="185">
        <v>37327</v>
      </c>
      <c r="F283" s="185">
        <v>39115</v>
      </c>
      <c r="G283" s="183">
        <v>4.3</v>
      </c>
      <c r="H283" s="183">
        <v>4.3</v>
      </c>
      <c r="I283" s="184" t="s">
        <v>678</v>
      </c>
      <c r="J283" s="184" t="s">
        <v>371</v>
      </c>
      <c r="K283" s="184" t="s">
        <v>297</v>
      </c>
      <c r="L283" s="184" t="s">
        <v>1604</v>
      </c>
      <c r="M283" s="184" t="s">
        <v>1605</v>
      </c>
      <c r="N283" s="184">
        <v>2</v>
      </c>
      <c r="O283" s="184">
        <v>1</v>
      </c>
      <c r="P283" s="184" t="s">
        <v>223</v>
      </c>
      <c r="Q283" s="184"/>
      <c r="R283" s="184"/>
      <c r="S283" s="184">
        <v>100</v>
      </c>
      <c r="T283" s="184"/>
      <c r="U283" s="184">
        <v>1.5</v>
      </c>
      <c r="V283" s="184"/>
      <c r="W283" s="184" t="s">
        <v>357</v>
      </c>
      <c r="X283" s="184"/>
      <c r="Y283" s="184"/>
      <c r="Z283" s="184"/>
      <c r="AA283" s="186" t="s">
        <v>225</v>
      </c>
    </row>
    <row r="284" spans="2:27" s="187" customFormat="1" ht="116.25" customHeight="1">
      <c r="B284" s="183">
        <v>277</v>
      </c>
      <c r="C284" s="184" t="s">
        <v>1567</v>
      </c>
      <c r="D284" s="184" t="s">
        <v>1606</v>
      </c>
      <c r="E284" s="185">
        <v>37946</v>
      </c>
      <c r="F284" s="185">
        <v>39115</v>
      </c>
      <c r="G284" s="183">
        <v>13.3</v>
      </c>
      <c r="H284" s="183">
        <v>13.3</v>
      </c>
      <c r="I284" s="184" t="s">
        <v>1607</v>
      </c>
      <c r="J284" s="184" t="s">
        <v>382</v>
      </c>
      <c r="K284" s="184" t="s">
        <v>280</v>
      </c>
      <c r="L284" s="184" t="s">
        <v>1608</v>
      </c>
      <c r="M284" s="184" t="s">
        <v>361</v>
      </c>
      <c r="N284" s="184">
        <v>0</v>
      </c>
      <c r="O284" s="184">
        <v>0</v>
      </c>
      <c r="P284" s="184" t="s">
        <v>241</v>
      </c>
      <c r="Q284" s="184" t="s">
        <v>1609</v>
      </c>
      <c r="R284" s="184"/>
      <c r="S284" s="184">
        <v>110</v>
      </c>
      <c r="T284" s="184"/>
      <c r="U284" s="184"/>
      <c r="V284" s="184"/>
      <c r="W284" s="184"/>
      <c r="X284" s="184" t="s">
        <v>316</v>
      </c>
      <c r="Y284" s="184"/>
      <c r="Z284" s="185">
        <v>38018</v>
      </c>
      <c r="AA284" s="186" t="s">
        <v>225</v>
      </c>
    </row>
    <row r="285" spans="2:27" s="187" customFormat="1" ht="75" customHeight="1">
      <c r="B285" s="183">
        <v>278</v>
      </c>
      <c r="C285" s="184" t="s">
        <v>1567</v>
      </c>
      <c r="D285" s="184" t="s">
        <v>1610</v>
      </c>
      <c r="E285" s="185">
        <v>38565</v>
      </c>
      <c r="F285" s="185">
        <v>39115</v>
      </c>
      <c r="G285" s="183">
        <v>3.5</v>
      </c>
      <c r="H285" s="183">
        <v>3.5</v>
      </c>
      <c r="I285" s="184" t="s">
        <v>364</v>
      </c>
      <c r="J285" s="184">
        <v>200</v>
      </c>
      <c r="K285" s="184">
        <v>60</v>
      </c>
      <c r="L285" s="184" t="s">
        <v>1611</v>
      </c>
      <c r="M285" s="184" t="s">
        <v>731</v>
      </c>
      <c r="N285" s="184">
        <v>0</v>
      </c>
      <c r="O285" s="184">
        <v>0</v>
      </c>
      <c r="P285" s="184"/>
      <c r="Q285" s="184"/>
      <c r="R285" s="184"/>
      <c r="S285" s="184">
        <v>120</v>
      </c>
      <c r="T285" s="184"/>
      <c r="U285" s="184"/>
      <c r="V285" s="184"/>
      <c r="W285" s="184"/>
      <c r="X285" s="184" t="s">
        <v>1612</v>
      </c>
      <c r="Y285" s="184"/>
      <c r="Z285" s="185">
        <v>38610</v>
      </c>
      <c r="AA285" s="186" t="s">
        <v>225</v>
      </c>
    </row>
    <row r="286" spans="2:27" s="187" customFormat="1" ht="22.5">
      <c r="B286" s="183">
        <v>279</v>
      </c>
      <c r="C286" s="184" t="s">
        <v>1567</v>
      </c>
      <c r="D286" s="184" t="s">
        <v>1613</v>
      </c>
      <c r="E286" s="185">
        <v>40225</v>
      </c>
      <c r="F286" s="184"/>
      <c r="G286" s="183">
        <v>0.8</v>
      </c>
      <c r="H286" s="183">
        <v>0</v>
      </c>
      <c r="I286" s="184"/>
      <c r="J286" s="184"/>
      <c r="K286" s="184"/>
      <c r="L286" s="184"/>
      <c r="M286" s="184"/>
      <c r="N286" s="184">
        <v>0</v>
      </c>
      <c r="O286" s="184">
        <v>0</v>
      </c>
      <c r="P286" s="184"/>
      <c r="Q286" s="184"/>
      <c r="R286" s="184"/>
      <c r="S286" s="184"/>
      <c r="T286" s="184"/>
      <c r="U286" s="184"/>
      <c r="V286" s="184"/>
      <c r="W286" s="184"/>
      <c r="X286" s="184"/>
      <c r="Y286" s="184"/>
      <c r="Z286" s="184"/>
      <c r="AA286" s="186"/>
    </row>
    <row r="287" spans="2:27" s="187" customFormat="1" ht="102" customHeight="1">
      <c r="B287" s="183">
        <v>280</v>
      </c>
      <c r="C287" s="184" t="s">
        <v>1567</v>
      </c>
      <c r="D287" s="184" t="s">
        <v>1614</v>
      </c>
      <c r="E287" s="185">
        <v>44285</v>
      </c>
      <c r="F287" s="185">
        <v>44285</v>
      </c>
      <c r="G287" s="183">
        <v>18</v>
      </c>
      <c r="H287" s="183">
        <v>18</v>
      </c>
      <c r="I287" s="184" t="s">
        <v>1615</v>
      </c>
      <c r="J287" s="184">
        <v>200</v>
      </c>
      <c r="K287" s="184">
        <v>60</v>
      </c>
      <c r="L287" s="184" t="s">
        <v>1616</v>
      </c>
      <c r="M287" s="184"/>
      <c r="N287" s="184">
        <v>6</v>
      </c>
      <c r="O287" s="184">
        <v>7</v>
      </c>
      <c r="P287" s="184" t="s">
        <v>876</v>
      </c>
      <c r="Q287" s="184"/>
      <c r="R287" s="184"/>
      <c r="S287" s="188" t="s">
        <v>1617</v>
      </c>
      <c r="T287" s="184"/>
      <c r="U287" s="184" t="s">
        <v>1618</v>
      </c>
      <c r="V287" s="184" t="s">
        <v>1619</v>
      </c>
      <c r="W287" s="184" t="s">
        <v>1620</v>
      </c>
      <c r="X287" s="184" t="s">
        <v>1621</v>
      </c>
      <c r="Y287" s="184"/>
      <c r="Z287" s="184"/>
      <c r="AA287" s="186"/>
    </row>
    <row r="288" spans="2:27" s="187" customFormat="1" ht="42.75" customHeight="1">
      <c r="B288" s="183">
        <v>281</v>
      </c>
      <c r="C288" s="184" t="s">
        <v>1567</v>
      </c>
      <c r="D288" s="184" t="s">
        <v>1622</v>
      </c>
      <c r="E288" s="184"/>
      <c r="F288" s="185">
        <v>43703</v>
      </c>
      <c r="G288" s="183">
        <v>6.2</v>
      </c>
      <c r="H288" s="183">
        <v>6.2</v>
      </c>
      <c r="I288" s="184" t="s">
        <v>1623</v>
      </c>
      <c r="J288" s="188">
        <v>200200</v>
      </c>
      <c r="K288" s="184" t="s">
        <v>263</v>
      </c>
      <c r="L288" s="184" t="s">
        <v>1624</v>
      </c>
      <c r="M288" s="184"/>
      <c r="N288" s="184">
        <v>0</v>
      </c>
      <c r="O288" s="184">
        <v>3</v>
      </c>
      <c r="P288" s="184" t="s">
        <v>658</v>
      </c>
      <c r="Q288" s="184"/>
      <c r="R288" s="184"/>
      <c r="S288" s="184">
        <v>30000</v>
      </c>
      <c r="T288" s="184"/>
      <c r="U288" s="184" t="s">
        <v>1625</v>
      </c>
      <c r="V288" s="184">
        <v>30</v>
      </c>
      <c r="W288" s="184" t="s">
        <v>680</v>
      </c>
      <c r="X288" s="184"/>
      <c r="Y288" s="184"/>
      <c r="Z288" s="184"/>
      <c r="AA288" s="186" t="s">
        <v>225</v>
      </c>
    </row>
    <row r="289" spans="2:27" s="187" customFormat="1" ht="66.75" customHeight="1">
      <c r="B289" s="183">
        <v>282</v>
      </c>
      <c r="C289" s="184" t="s">
        <v>1626</v>
      </c>
      <c r="D289" s="184" t="s">
        <v>1627</v>
      </c>
      <c r="E289" s="185">
        <v>31422</v>
      </c>
      <c r="F289" s="184"/>
      <c r="G289" s="183">
        <v>27.8</v>
      </c>
      <c r="H289" s="183">
        <v>27.8</v>
      </c>
      <c r="I289" s="184" t="s">
        <v>612</v>
      </c>
      <c r="J289" s="184">
        <v>200</v>
      </c>
      <c r="K289" s="184">
        <v>60</v>
      </c>
      <c r="L289" s="184" t="s">
        <v>1628</v>
      </c>
      <c r="M289" s="184" t="s">
        <v>1629</v>
      </c>
      <c r="N289" s="184">
        <v>4</v>
      </c>
      <c r="O289" s="184">
        <v>4</v>
      </c>
      <c r="P289" s="184" t="s">
        <v>223</v>
      </c>
      <c r="Q289" s="184"/>
      <c r="R289" s="184"/>
      <c r="S289" s="184">
        <v>200</v>
      </c>
      <c r="T289" s="184"/>
      <c r="U289" s="184" t="s">
        <v>896</v>
      </c>
      <c r="V289" s="184"/>
      <c r="W289" s="184"/>
      <c r="X289" s="184" t="s">
        <v>1630</v>
      </c>
      <c r="Y289" s="184"/>
      <c r="Z289" s="185">
        <v>31483</v>
      </c>
      <c r="AA289" s="186" t="s">
        <v>225</v>
      </c>
    </row>
    <row r="290" spans="2:27" s="187" customFormat="1" ht="60" customHeight="1">
      <c r="B290" s="183">
        <v>283</v>
      </c>
      <c r="C290" s="184" t="s">
        <v>1631</v>
      </c>
      <c r="D290" s="184" t="s">
        <v>1632</v>
      </c>
      <c r="E290" s="185">
        <v>30343</v>
      </c>
      <c r="F290" s="185">
        <v>35055</v>
      </c>
      <c r="G290" s="183">
        <v>6.6</v>
      </c>
      <c r="H290" s="183">
        <v>6.6</v>
      </c>
      <c r="I290" s="184" t="s">
        <v>1633</v>
      </c>
      <c r="J290" s="184">
        <v>200</v>
      </c>
      <c r="K290" s="184">
        <v>60</v>
      </c>
      <c r="L290" s="184" t="s">
        <v>1634</v>
      </c>
      <c r="M290" s="184" t="s">
        <v>361</v>
      </c>
      <c r="N290" s="184">
        <v>0</v>
      </c>
      <c r="O290" s="184">
        <v>0</v>
      </c>
      <c r="P290" s="184" t="s">
        <v>223</v>
      </c>
      <c r="Q290" s="184">
        <v>100</v>
      </c>
      <c r="R290" s="184">
        <v>50</v>
      </c>
      <c r="S290" s="184">
        <v>165</v>
      </c>
      <c r="T290" s="184"/>
      <c r="U290" s="184" t="s">
        <v>1635</v>
      </c>
      <c r="V290" s="184">
        <v>8</v>
      </c>
      <c r="W290" s="184"/>
      <c r="X290" s="184" t="s">
        <v>920</v>
      </c>
      <c r="Y290" s="184"/>
      <c r="Z290" s="184"/>
      <c r="AA290" s="186" t="s">
        <v>225</v>
      </c>
    </row>
    <row r="291" spans="2:27" s="187" customFormat="1" ht="81" customHeight="1">
      <c r="B291" s="183">
        <v>284</v>
      </c>
      <c r="C291" s="184" t="s">
        <v>1631</v>
      </c>
      <c r="D291" s="184" t="s">
        <v>1636</v>
      </c>
      <c r="E291" s="185">
        <v>31057</v>
      </c>
      <c r="F291" s="185">
        <v>35055</v>
      </c>
      <c r="G291" s="183">
        <v>7.5</v>
      </c>
      <c r="H291" s="183">
        <v>7.5</v>
      </c>
      <c r="I291" s="184" t="s">
        <v>1305</v>
      </c>
      <c r="J291" s="184" t="s">
        <v>672</v>
      </c>
      <c r="K291" s="184" t="s">
        <v>263</v>
      </c>
      <c r="L291" s="184" t="s">
        <v>1637</v>
      </c>
      <c r="M291" s="184" t="s">
        <v>1638</v>
      </c>
      <c r="N291" s="184">
        <v>0</v>
      </c>
      <c r="O291" s="184">
        <v>0</v>
      </c>
      <c r="P291" s="184" t="s">
        <v>248</v>
      </c>
      <c r="Q291" s="184"/>
      <c r="R291" s="184">
        <v>50</v>
      </c>
      <c r="S291" s="184">
        <v>150</v>
      </c>
      <c r="T291" s="184"/>
      <c r="U291" s="184" t="s">
        <v>1639</v>
      </c>
      <c r="V291" s="184" t="s">
        <v>1640</v>
      </c>
      <c r="W291" s="184"/>
      <c r="X291" s="184" t="s">
        <v>820</v>
      </c>
      <c r="Y291" s="184"/>
      <c r="Z291" s="184"/>
      <c r="AA291" s="186" t="s">
        <v>225</v>
      </c>
    </row>
    <row r="292" spans="2:27" s="187" customFormat="1" ht="81.75" customHeight="1">
      <c r="B292" s="183">
        <v>285</v>
      </c>
      <c r="C292" s="184" t="s">
        <v>1631</v>
      </c>
      <c r="D292" s="184" t="s">
        <v>1641</v>
      </c>
      <c r="E292" s="185">
        <v>33179</v>
      </c>
      <c r="F292" s="185">
        <v>35055</v>
      </c>
      <c r="G292" s="183">
        <v>69.8</v>
      </c>
      <c r="H292" s="183">
        <v>69.8</v>
      </c>
      <c r="I292" s="184" t="s">
        <v>1642</v>
      </c>
      <c r="J292" s="184" t="s">
        <v>1643</v>
      </c>
      <c r="K292" s="184" t="s">
        <v>1644</v>
      </c>
      <c r="L292" s="184" t="s">
        <v>1645</v>
      </c>
      <c r="M292" s="184" t="s">
        <v>361</v>
      </c>
      <c r="N292" s="184">
        <v>0</v>
      </c>
      <c r="O292" s="184">
        <v>0</v>
      </c>
      <c r="P292" s="184" t="s">
        <v>232</v>
      </c>
      <c r="Q292" s="184"/>
      <c r="R292" s="184"/>
      <c r="S292" s="184" t="s">
        <v>1646</v>
      </c>
      <c r="T292" s="184"/>
      <c r="U292" s="184" t="s">
        <v>1647</v>
      </c>
      <c r="V292" s="184" t="s">
        <v>1648</v>
      </c>
      <c r="W292" s="184"/>
      <c r="X292" s="184" t="s">
        <v>1649</v>
      </c>
      <c r="Y292" s="184"/>
      <c r="Z292" s="184"/>
      <c r="AA292" s="186" t="s">
        <v>225</v>
      </c>
    </row>
    <row r="293" spans="2:27" s="187" customFormat="1" ht="87.75" customHeight="1">
      <c r="B293" s="183">
        <v>286</v>
      </c>
      <c r="C293" s="184" t="s">
        <v>1631</v>
      </c>
      <c r="D293" s="184" t="s">
        <v>1650</v>
      </c>
      <c r="E293" s="185">
        <v>34331</v>
      </c>
      <c r="F293" s="185">
        <v>43280</v>
      </c>
      <c r="G293" s="183">
        <v>15.7</v>
      </c>
      <c r="H293" s="183">
        <v>15.7</v>
      </c>
      <c r="I293" s="184" t="s">
        <v>612</v>
      </c>
      <c r="J293" s="184">
        <v>200</v>
      </c>
      <c r="K293" s="184">
        <v>60</v>
      </c>
      <c r="L293" s="184" t="s">
        <v>1651</v>
      </c>
      <c r="M293" s="184" t="s">
        <v>1652</v>
      </c>
      <c r="N293" s="184">
        <v>1</v>
      </c>
      <c r="O293" s="184">
        <v>5</v>
      </c>
      <c r="P293" s="184" t="s">
        <v>248</v>
      </c>
      <c r="Q293" s="184"/>
      <c r="R293" s="184"/>
      <c r="S293" s="184">
        <v>130</v>
      </c>
      <c r="T293" s="184"/>
      <c r="U293" s="184" t="s">
        <v>1653</v>
      </c>
      <c r="V293" s="184" t="s">
        <v>1654</v>
      </c>
      <c r="W293" s="184" t="s">
        <v>1655</v>
      </c>
      <c r="X293" s="184" t="s">
        <v>1656</v>
      </c>
      <c r="Y293" s="184"/>
      <c r="Z293" s="184"/>
      <c r="AA293" s="186" t="s">
        <v>225</v>
      </c>
    </row>
    <row r="294" spans="2:27" s="187" customFormat="1" ht="60.75" customHeight="1">
      <c r="B294" s="183">
        <v>287</v>
      </c>
      <c r="C294" s="184" t="s">
        <v>1631</v>
      </c>
      <c r="D294" s="184" t="s">
        <v>1657</v>
      </c>
      <c r="E294" s="185">
        <v>35055</v>
      </c>
      <c r="F294" s="184"/>
      <c r="G294" s="183">
        <v>12.1</v>
      </c>
      <c r="H294" s="183">
        <v>12.1</v>
      </c>
      <c r="I294" s="184" t="s">
        <v>843</v>
      </c>
      <c r="J294" s="184" t="s">
        <v>1658</v>
      </c>
      <c r="K294" s="184" t="s">
        <v>651</v>
      </c>
      <c r="L294" s="184" t="s">
        <v>1659</v>
      </c>
      <c r="M294" s="184" t="s">
        <v>361</v>
      </c>
      <c r="N294" s="184">
        <v>0</v>
      </c>
      <c r="O294" s="184">
        <v>0</v>
      </c>
      <c r="P294" s="184" t="s">
        <v>1660</v>
      </c>
      <c r="Q294" s="184"/>
      <c r="R294" s="184"/>
      <c r="S294" s="184">
        <v>100</v>
      </c>
      <c r="T294" s="184"/>
      <c r="U294" s="184" t="s">
        <v>1308</v>
      </c>
      <c r="V294" s="184"/>
      <c r="W294" s="184"/>
      <c r="X294" s="184" t="s">
        <v>823</v>
      </c>
      <c r="Y294" s="184"/>
      <c r="Z294" s="184"/>
      <c r="AA294" s="186" t="s">
        <v>225</v>
      </c>
    </row>
    <row r="295" spans="2:27" s="187" customFormat="1" ht="59.25" customHeight="1">
      <c r="B295" s="183">
        <v>288</v>
      </c>
      <c r="C295" s="184" t="s">
        <v>1631</v>
      </c>
      <c r="D295" s="184" t="s">
        <v>1661</v>
      </c>
      <c r="E295" s="185">
        <v>35535</v>
      </c>
      <c r="F295" s="184"/>
      <c r="G295" s="183">
        <v>12.5</v>
      </c>
      <c r="H295" s="183">
        <v>12.5</v>
      </c>
      <c r="I295" s="184" t="s">
        <v>839</v>
      </c>
      <c r="J295" s="184" t="s">
        <v>672</v>
      </c>
      <c r="K295" s="184" t="s">
        <v>263</v>
      </c>
      <c r="L295" s="184" t="s">
        <v>1662</v>
      </c>
      <c r="M295" s="184" t="s">
        <v>1663</v>
      </c>
      <c r="N295" s="184">
        <v>0</v>
      </c>
      <c r="O295" s="184">
        <v>0</v>
      </c>
      <c r="P295" s="184" t="s">
        <v>248</v>
      </c>
      <c r="Q295" s="184">
        <v>100</v>
      </c>
      <c r="R295" s="184">
        <v>50</v>
      </c>
      <c r="S295" s="184">
        <v>135</v>
      </c>
      <c r="T295" s="184"/>
      <c r="U295" s="184" t="s">
        <v>1635</v>
      </c>
      <c r="V295" s="184" t="s">
        <v>1664</v>
      </c>
      <c r="W295" s="184"/>
      <c r="X295" s="184" t="s">
        <v>1665</v>
      </c>
      <c r="Y295" s="184"/>
      <c r="Z295" s="185">
        <v>36518</v>
      </c>
      <c r="AA295" s="186" t="s">
        <v>225</v>
      </c>
    </row>
    <row r="296" spans="2:27" s="187" customFormat="1" ht="69" customHeight="1">
      <c r="B296" s="183">
        <v>289</v>
      </c>
      <c r="C296" s="184" t="s">
        <v>1631</v>
      </c>
      <c r="D296" s="184" t="s">
        <v>1666</v>
      </c>
      <c r="E296" s="185">
        <v>36483</v>
      </c>
      <c r="F296" s="184"/>
      <c r="G296" s="183">
        <v>12</v>
      </c>
      <c r="H296" s="183">
        <v>12</v>
      </c>
      <c r="I296" s="184" t="s">
        <v>839</v>
      </c>
      <c r="J296" s="184" t="s">
        <v>672</v>
      </c>
      <c r="K296" s="184" t="s">
        <v>651</v>
      </c>
      <c r="L296" s="184" t="s">
        <v>1667</v>
      </c>
      <c r="M296" s="184" t="s">
        <v>361</v>
      </c>
      <c r="N296" s="184">
        <v>0</v>
      </c>
      <c r="O296" s="184">
        <v>0</v>
      </c>
      <c r="P296" s="184"/>
      <c r="Q296" s="184"/>
      <c r="R296" s="184"/>
      <c r="S296" s="184">
        <v>100</v>
      </c>
      <c r="T296" s="184"/>
      <c r="U296" s="184" t="s">
        <v>1157</v>
      </c>
      <c r="V296" s="184"/>
      <c r="W296" s="184"/>
      <c r="X296" s="184" t="s">
        <v>823</v>
      </c>
      <c r="Y296" s="184"/>
      <c r="Z296" s="184"/>
      <c r="AA296" s="186" t="s">
        <v>225</v>
      </c>
    </row>
    <row r="297" spans="2:27" s="187" customFormat="1" ht="73.5" customHeight="1">
      <c r="B297" s="183">
        <v>290</v>
      </c>
      <c r="C297" s="184" t="s">
        <v>1631</v>
      </c>
      <c r="D297" s="184" t="s">
        <v>1668</v>
      </c>
      <c r="E297" s="185">
        <v>36483</v>
      </c>
      <c r="F297" s="184"/>
      <c r="G297" s="183">
        <v>2.5</v>
      </c>
      <c r="H297" s="183">
        <v>2.5</v>
      </c>
      <c r="I297" s="184" t="s">
        <v>390</v>
      </c>
      <c r="J297" s="184">
        <v>100</v>
      </c>
      <c r="K297" s="184">
        <v>50</v>
      </c>
      <c r="L297" s="184" t="s">
        <v>1667</v>
      </c>
      <c r="M297" s="184" t="s">
        <v>361</v>
      </c>
      <c r="N297" s="184">
        <v>0</v>
      </c>
      <c r="O297" s="184">
        <v>0</v>
      </c>
      <c r="P297" s="184" t="s">
        <v>1660</v>
      </c>
      <c r="Q297" s="184"/>
      <c r="R297" s="184"/>
      <c r="S297" s="184">
        <v>100</v>
      </c>
      <c r="T297" s="184"/>
      <c r="U297" s="184" t="s">
        <v>1157</v>
      </c>
      <c r="V297" s="184"/>
      <c r="W297" s="184"/>
      <c r="X297" s="184" t="s">
        <v>823</v>
      </c>
      <c r="Y297" s="184"/>
      <c r="Z297" s="184"/>
      <c r="AA297" s="186" t="s">
        <v>225</v>
      </c>
    </row>
    <row r="298" spans="2:27" s="187" customFormat="1" ht="74.25" customHeight="1">
      <c r="B298" s="183">
        <v>291</v>
      </c>
      <c r="C298" s="184" t="s">
        <v>1631</v>
      </c>
      <c r="D298" s="184" t="s">
        <v>1669</v>
      </c>
      <c r="E298" s="185">
        <v>37078</v>
      </c>
      <c r="F298" s="184"/>
      <c r="G298" s="183">
        <v>17</v>
      </c>
      <c r="H298" s="183">
        <v>17</v>
      </c>
      <c r="I298" s="184" t="s">
        <v>390</v>
      </c>
      <c r="J298" s="184">
        <v>100</v>
      </c>
      <c r="K298" s="184">
        <v>50</v>
      </c>
      <c r="L298" s="184" t="s">
        <v>1667</v>
      </c>
      <c r="M298" s="184" t="s">
        <v>361</v>
      </c>
      <c r="N298" s="184">
        <v>0</v>
      </c>
      <c r="O298" s="184">
        <v>0</v>
      </c>
      <c r="P298" s="184"/>
      <c r="Q298" s="184"/>
      <c r="R298" s="184"/>
      <c r="S298" s="184">
        <v>100</v>
      </c>
      <c r="T298" s="184"/>
      <c r="U298" s="184" t="s">
        <v>1147</v>
      </c>
      <c r="V298" s="184"/>
      <c r="W298" s="184"/>
      <c r="X298" s="184" t="s">
        <v>1670</v>
      </c>
      <c r="Y298" s="184"/>
      <c r="Z298" s="184"/>
      <c r="AA298" s="186" t="s">
        <v>225</v>
      </c>
    </row>
    <row r="299" spans="2:27" s="187" customFormat="1" ht="72.75" customHeight="1">
      <c r="B299" s="183">
        <v>292</v>
      </c>
      <c r="C299" s="184" t="s">
        <v>1631</v>
      </c>
      <c r="D299" s="184" t="s">
        <v>1671</v>
      </c>
      <c r="E299" s="185">
        <v>37446</v>
      </c>
      <c r="F299" s="184"/>
      <c r="G299" s="183">
        <v>4.9000000000000004</v>
      </c>
      <c r="H299" s="183">
        <v>4.9000000000000004</v>
      </c>
      <c r="I299" s="184" t="s">
        <v>1672</v>
      </c>
      <c r="J299" s="184" t="s">
        <v>1673</v>
      </c>
      <c r="K299" s="184" t="s">
        <v>1414</v>
      </c>
      <c r="L299" s="184" t="s">
        <v>1674</v>
      </c>
      <c r="M299" s="184" t="s">
        <v>361</v>
      </c>
      <c r="N299" s="184">
        <v>0</v>
      </c>
      <c r="O299" s="184">
        <v>0</v>
      </c>
      <c r="P299" s="184" t="s">
        <v>985</v>
      </c>
      <c r="Q299" s="184"/>
      <c r="R299" s="184"/>
      <c r="S299" s="184"/>
      <c r="T299" s="184"/>
      <c r="U299" s="184"/>
      <c r="V299" s="184" t="s">
        <v>1675</v>
      </c>
      <c r="W299" s="184" t="s">
        <v>1676</v>
      </c>
      <c r="X299" s="184"/>
      <c r="Y299" s="184"/>
      <c r="Z299" s="184"/>
      <c r="AA299" s="186" t="s">
        <v>225</v>
      </c>
    </row>
    <row r="300" spans="2:27" s="187" customFormat="1" ht="73.5" customHeight="1">
      <c r="B300" s="183">
        <v>293</v>
      </c>
      <c r="C300" s="184" t="s">
        <v>1631</v>
      </c>
      <c r="D300" s="184" t="s">
        <v>1677</v>
      </c>
      <c r="E300" s="185">
        <v>39395</v>
      </c>
      <c r="F300" s="185">
        <v>43280</v>
      </c>
      <c r="G300" s="183">
        <v>21.3</v>
      </c>
      <c r="H300" s="183">
        <v>21.3</v>
      </c>
      <c r="I300" s="184" t="s">
        <v>497</v>
      </c>
      <c r="J300" s="184">
        <v>200</v>
      </c>
      <c r="K300" s="184">
        <v>60</v>
      </c>
      <c r="L300" s="184" t="s">
        <v>1678</v>
      </c>
      <c r="M300" s="184" t="s">
        <v>1679</v>
      </c>
      <c r="N300" s="184">
        <v>8</v>
      </c>
      <c r="O300" s="184">
        <v>5</v>
      </c>
      <c r="P300" s="184" t="s">
        <v>248</v>
      </c>
      <c r="Q300" s="184"/>
      <c r="R300" s="184">
        <v>60</v>
      </c>
      <c r="S300" s="184">
        <v>3000</v>
      </c>
      <c r="T300" s="184"/>
      <c r="U300" s="184" t="s">
        <v>1680</v>
      </c>
      <c r="V300" s="184">
        <v>10.25</v>
      </c>
      <c r="W300" s="184" t="s">
        <v>1681</v>
      </c>
      <c r="X300" s="184" t="s">
        <v>1682</v>
      </c>
      <c r="Y300" s="184" t="s">
        <v>1683</v>
      </c>
      <c r="Z300" s="184"/>
      <c r="AA300" s="186" t="s">
        <v>502</v>
      </c>
    </row>
    <row r="301" spans="2:27" s="187" customFormat="1" ht="99" customHeight="1">
      <c r="B301" s="183">
        <v>294</v>
      </c>
      <c r="C301" s="184" t="s">
        <v>1631</v>
      </c>
      <c r="D301" s="184" t="s">
        <v>1684</v>
      </c>
      <c r="E301" s="185">
        <v>40858</v>
      </c>
      <c r="F301" s="184"/>
      <c r="G301" s="183">
        <v>5.4</v>
      </c>
      <c r="H301" s="183">
        <v>5.4</v>
      </c>
      <c r="I301" s="184" t="s">
        <v>1685</v>
      </c>
      <c r="J301" s="184">
        <v>200</v>
      </c>
      <c r="K301" s="184">
        <v>60</v>
      </c>
      <c r="L301" s="184" t="s">
        <v>1686</v>
      </c>
      <c r="M301" s="184"/>
      <c r="N301" s="184">
        <v>5</v>
      </c>
      <c r="O301" s="184">
        <v>4</v>
      </c>
      <c r="P301" s="184"/>
      <c r="Q301" s="184">
        <v>150</v>
      </c>
      <c r="R301" s="184">
        <v>50</v>
      </c>
      <c r="S301" s="184">
        <v>135</v>
      </c>
      <c r="T301" s="184"/>
      <c r="U301" s="184" t="s">
        <v>1687</v>
      </c>
      <c r="V301" s="184" t="s">
        <v>1688</v>
      </c>
      <c r="W301" s="184"/>
      <c r="X301" s="184" t="s">
        <v>823</v>
      </c>
      <c r="Y301" s="184"/>
      <c r="Z301" s="184"/>
      <c r="AA301" s="186" t="s">
        <v>225</v>
      </c>
    </row>
    <row r="302" spans="2:27" s="187" customFormat="1" ht="84.75" customHeight="1">
      <c r="B302" s="183">
        <v>295</v>
      </c>
      <c r="C302" s="184" t="s">
        <v>1631</v>
      </c>
      <c r="D302" s="184" t="s">
        <v>1689</v>
      </c>
      <c r="E302" s="185">
        <v>40858</v>
      </c>
      <c r="F302" s="185">
        <v>42510</v>
      </c>
      <c r="G302" s="183">
        <v>72.5</v>
      </c>
      <c r="H302" s="183">
        <v>72.5</v>
      </c>
      <c r="I302" s="184" t="s">
        <v>987</v>
      </c>
      <c r="J302" s="184">
        <v>200</v>
      </c>
      <c r="K302" s="184" t="s">
        <v>684</v>
      </c>
      <c r="L302" s="184" t="s">
        <v>1690</v>
      </c>
      <c r="M302" s="184"/>
      <c r="N302" s="184">
        <v>7</v>
      </c>
      <c r="O302" s="184">
        <v>2</v>
      </c>
      <c r="P302" s="184" t="s">
        <v>292</v>
      </c>
      <c r="Q302" s="184"/>
      <c r="R302" s="184"/>
      <c r="S302" s="184">
        <v>100</v>
      </c>
      <c r="T302" s="184"/>
      <c r="U302" s="184" t="s">
        <v>1691</v>
      </c>
      <c r="V302" s="184" t="s">
        <v>1692</v>
      </c>
      <c r="W302" s="184"/>
      <c r="X302" s="184" t="s">
        <v>1693</v>
      </c>
      <c r="Y302" s="184"/>
      <c r="Z302" s="184"/>
      <c r="AA302" s="186" t="s">
        <v>559</v>
      </c>
    </row>
    <row r="303" spans="2:27" s="187" customFormat="1" ht="22.5">
      <c r="B303" s="183">
        <v>296</v>
      </c>
      <c r="C303" s="184" t="s">
        <v>1631</v>
      </c>
      <c r="D303" s="184" t="s">
        <v>1694</v>
      </c>
      <c r="E303" s="184"/>
      <c r="F303" s="185">
        <v>43280</v>
      </c>
      <c r="G303" s="183">
        <v>6.8</v>
      </c>
      <c r="H303" s="183">
        <v>6.8</v>
      </c>
      <c r="I303" s="184" t="s">
        <v>413</v>
      </c>
      <c r="J303" s="184" t="s">
        <v>414</v>
      </c>
      <c r="K303" s="184" t="s">
        <v>1695</v>
      </c>
      <c r="L303" s="184"/>
      <c r="M303" s="184"/>
      <c r="N303" s="184">
        <v>0</v>
      </c>
      <c r="O303" s="184">
        <v>0</v>
      </c>
      <c r="P303" s="184"/>
      <c r="Q303" s="184"/>
      <c r="R303" s="184"/>
      <c r="S303" s="184" t="s">
        <v>1306</v>
      </c>
      <c r="T303" s="184"/>
      <c r="U303" s="184"/>
      <c r="V303" s="184">
        <v>20</v>
      </c>
      <c r="W303" s="184"/>
      <c r="X303" s="184"/>
      <c r="Y303" s="184"/>
      <c r="Z303" s="184"/>
      <c r="AA303" s="186"/>
    </row>
    <row r="304" spans="2:27" s="187" customFormat="1" ht="22.5">
      <c r="B304" s="183">
        <v>297</v>
      </c>
      <c r="C304" s="184" t="s">
        <v>1631</v>
      </c>
      <c r="D304" s="184" t="s">
        <v>1696</v>
      </c>
      <c r="E304" s="184"/>
      <c r="F304" s="185">
        <v>43280</v>
      </c>
      <c r="G304" s="183">
        <v>3.9</v>
      </c>
      <c r="H304" s="183">
        <v>3.9</v>
      </c>
      <c r="I304" s="184" t="s">
        <v>1697</v>
      </c>
      <c r="J304" s="184" t="s">
        <v>262</v>
      </c>
      <c r="K304" s="184" t="s">
        <v>1265</v>
      </c>
      <c r="L304" s="184"/>
      <c r="M304" s="184"/>
      <c r="N304" s="184">
        <v>0</v>
      </c>
      <c r="O304" s="184">
        <v>0</v>
      </c>
      <c r="P304" s="184"/>
      <c r="Q304" s="184" t="s">
        <v>1698</v>
      </c>
      <c r="R304" s="184"/>
      <c r="S304" s="184"/>
      <c r="T304" s="184"/>
      <c r="U304" s="184" t="s">
        <v>1699</v>
      </c>
      <c r="V304" s="184" t="s">
        <v>1700</v>
      </c>
      <c r="W304" s="184"/>
      <c r="X304" s="184">
        <v>1.5</v>
      </c>
      <c r="Y304" s="184"/>
      <c r="Z304" s="184"/>
      <c r="AA304" s="186"/>
    </row>
    <row r="305" spans="2:27" s="187" customFormat="1" ht="166.5" customHeight="1">
      <c r="B305" s="183">
        <v>298</v>
      </c>
      <c r="C305" s="184" t="s">
        <v>1631</v>
      </c>
      <c r="D305" s="184" t="s">
        <v>1701</v>
      </c>
      <c r="E305" s="184"/>
      <c r="F305" s="185">
        <v>44032</v>
      </c>
      <c r="G305" s="183">
        <v>16.399999999999999</v>
      </c>
      <c r="H305" s="183">
        <v>16.399999999999999</v>
      </c>
      <c r="I305" s="184" t="s">
        <v>1373</v>
      </c>
      <c r="J305" s="184">
        <v>200</v>
      </c>
      <c r="K305" s="184">
        <v>60</v>
      </c>
      <c r="L305" s="184"/>
      <c r="M305" s="184"/>
      <c r="N305" s="184">
        <v>2</v>
      </c>
      <c r="O305" s="184">
        <v>4</v>
      </c>
      <c r="P305" s="184"/>
      <c r="Q305" s="184">
        <v>60</v>
      </c>
      <c r="R305" s="184"/>
      <c r="S305" s="184">
        <v>10000</v>
      </c>
      <c r="T305" s="184"/>
      <c r="U305" s="184" t="s">
        <v>1702</v>
      </c>
      <c r="V305" s="184">
        <v>31</v>
      </c>
      <c r="W305" s="184"/>
      <c r="X305" s="184">
        <v>2.5</v>
      </c>
      <c r="Y305" s="184"/>
      <c r="Z305" s="184"/>
      <c r="AA305" s="186"/>
    </row>
    <row r="306" spans="2:27" s="187" customFormat="1" ht="69.75" customHeight="1">
      <c r="B306" s="183">
        <v>299</v>
      </c>
      <c r="C306" s="184" t="s">
        <v>1703</v>
      </c>
      <c r="D306" s="184" t="s">
        <v>1704</v>
      </c>
      <c r="E306" s="185">
        <v>31366</v>
      </c>
      <c r="F306" s="184"/>
      <c r="G306" s="183">
        <v>63.4</v>
      </c>
      <c r="H306" s="183">
        <v>50.4</v>
      </c>
      <c r="I306" s="184" t="s">
        <v>1141</v>
      </c>
      <c r="J306" s="184" t="s">
        <v>1705</v>
      </c>
      <c r="K306" s="184" t="s">
        <v>651</v>
      </c>
      <c r="L306" s="184" t="s">
        <v>1706</v>
      </c>
      <c r="M306" s="184" t="s">
        <v>1652</v>
      </c>
      <c r="N306" s="184">
        <v>2</v>
      </c>
      <c r="O306" s="184">
        <v>16</v>
      </c>
      <c r="P306" s="184" t="s">
        <v>464</v>
      </c>
      <c r="Q306" s="184"/>
      <c r="R306" s="184"/>
      <c r="S306" s="184">
        <v>150</v>
      </c>
      <c r="T306" s="184"/>
      <c r="U306" s="184" t="s">
        <v>1707</v>
      </c>
      <c r="V306" s="184">
        <v>10</v>
      </c>
      <c r="W306" s="184" t="s">
        <v>242</v>
      </c>
      <c r="X306" s="184" t="s">
        <v>1708</v>
      </c>
      <c r="Y306" s="184"/>
      <c r="Z306" s="184"/>
      <c r="AA306" s="186" t="s">
        <v>225</v>
      </c>
    </row>
    <row r="307" spans="2:27" s="187" customFormat="1" ht="93.75" customHeight="1">
      <c r="B307" s="183">
        <v>300</v>
      </c>
      <c r="C307" s="184" t="s">
        <v>1703</v>
      </c>
      <c r="D307" s="184" t="s">
        <v>1709</v>
      </c>
      <c r="E307" s="185">
        <v>33326</v>
      </c>
      <c r="F307" s="185">
        <v>35055</v>
      </c>
      <c r="G307" s="183">
        <v>4</v>
      </c>
      <c r="H307" s="183">
        <v>0</v>
      </c>
      <c r="I307" s="184" t="s">
        <v>1633</v>
      </c>
      <c r="J307" s="184">
        <v>100</v>
      </c>
      <c r="K307" s="184">
        <v>60</v>
      </c>
      <c r="L307" s="184" t="s">
        <v>1710</v>
      </c>
      <c r="M307" s="184" t="s">
        <v>1652</v>
      </c>
      <c r="N307" s="184">
        <v>0</v>
      </c>
      <c r="O307" s="184">
        <v>0</v>
      </c>
      <c r="P307" s="184">
        <v>0</v>
      </c>
      <c r="Q307" s="184"/>
      <c r="R307" s="184"/>
      <c r="S307" s="184"/>
      <c r="T307" s="184"/>
      <c r="U307" s="184"/>
      <c r="V307" s="184"/>
      <c r="W307" s="184"/>
      <c r="X307" s="184"/>
      <c r="Y307" s="184"/>
      <c r="Z307" s="184"/>
      <c r="AA307" s="186" t="s">
        <v>225</v>
      </c>
    </row>
    <row r="308" spans="2:27" s="187" customFormat="1" ht="189.75" customHeight="1">
      <c r="B308" s="183">
        <v>301</v>
      </c>
      <c r="C308" s="184" t="s">
        <v>1703</v>
      </c>
      <c r="D308" s="184" t="s">
        <v>1711</v>
      </c>
      <c r="E308" s="185">
        <v>33620</v>
      </c>
      <c r="F308" s="185">
        <v>44071</v>
      </c>
      <c r="G308" s="183">
        <v>93.8</v>
      </c>
      <c r="H308" s="183">
        <v>93.8</v>
      </c>
      <c r="I308" s="184" t="s">
        <v>1712</v>
      </c>
      <c r="J308" s="184" t="s">
        <v>1713</v>
      </c>
      <c r="K308" s="184" t="s">
        <v>1714</v>
      </c>
      <c r="L308" s="184" t="s">
        <v>1715</v>
      </c>
      <c r="M308" s="184" t="s">
        <v>1652</v>
      </c>
      <c r="N308" s="184">
        <v>32</v>
      </c>
      <c r="O308" s="184">
        <v>19</v>
      </c>
      <c r="P308" s="184" t="s">
        <v>1089</v>
      </c>
      <c r="Q308" s="184" t="s">
        <v>1716</v>
      </c>
      <c r="R308" s="184" t="s">
        <v>1717</v>
      </c>
      <c r="S308" s="184">
        <v>0.15</v>
      </c>
      <c r="T308" s="184"/>
      <c r="U308" s="184" t="s">
        <v>1718</v>
      </c>
      <c r="V308" s="184" t="s">
        <v>1719</v>
      </c>
      <c r="W308" s="184" t="s">
        <v>1720</v>
      </c>
      <c r="X308" s="184" t="s">
        <v>1721</v>
      </c>
      <c r="Y308" s="184"/>
      <c r="Z308" s="184"/>
      <c r="AA308" s="186" t="s">
        <v>225</v>
      </c>
    </row>
    <row r="309" spans="2:27" s="187" customFormat="1" ht="72.75" customHeight="1">
      <c r="B309" s="183">
        <v>302</v>
      </c>
      <c r="C309" s="184" t="s">
        <v>1703</v>
      </c>
      <c r="D309" s="184" t="s">
        <v>1722</v>
      </c>
      <c r="E309" s="185">
        <v>36256</v>
      </c>
      <c r="F309" s="184"/>
      <c r="G309" s="183">
        <v>40.299999999999997</v>
      </c>
      <c r="H309" s="183">
        <v>40.299999999999997</v>
      </c>
      <c r="I309" s="184" t="s">
        <v>1723</v>
      </c>
      <c r="J309" s="184" t="s">
        <v>1538</v>
      </c>
      <c r="K309" s="184" t="s">
        <v>437</v>
      </c>
      <c r="L309" s="184" t="s">
        <v>1724</v>
      </c>
      <c r="M309" s="184" t="s">
        <v>361</v>
      </c>
      <c r="N309" s="184">
        <v>0</v>
      </c>
      <c r="O309" s="184">
        <v>0</v>
      </c>
      <c r="P309" s="184" t="s">
        <v>1540</v>
      </c>
      <c r="Q309" s="184"/>
      <c r="R309" s="184"/>
      <c r="S309" s="184" t="s">
        <v>1725</v>
      </c>
      <c r="T309" s="184"/>
      <c r="U309" s="184" t="s">
        <v>1726</v>
      </c>
      <c r="V309" s="184">
        <v>15</v>
      </c>
      <c r="W309" s="184"/>
      <c r="X309" s="184" t="s">
        <v>495</v>
      </c>
      <c r="Y309" s="184"/>
      <c r="Z309" s="184"/>
      <c r="AA309" s="186" t="s">
        <v>225</v>
      </c>
    </row>
    <row r="310" spans="2:27" s="187" customFormat="1" ht="66" customHeight="1">
      <c r="B310" s="183">
        <v>303</v>
      </c>
      <c r="C310" s="184" t="s">
        <v>1703</v>
      </c>
      <c r="D310" s="184" t="s">
        <v>1727</v>
      </c>
      <c r="E310" s="185">
        <v>36634</v>
      </c>
      <c r="F310" s="184"/>
      <c r="G310" s="183">
        <v>1.5</v>
      </c>
      <c r="H310" s="183">
        <v>1.5</v>
      </c>
      <c r="I310" s="184" t="s">
        <v>390</v>
      </c>
      <c r="J310" s="184">
        <v>100</v>
      </c>
      <c r="K310" s="184">
        <v>50</v>
      </c>
      <c r="L310" s="184" t="s">
        <v>1728</v>
      </c>
      <c r="M310" s="184" t="s">
        <v>361</v>
      </c>
      <c r="N310" s="184">
        <v>0</v>
      </c>
      <c r="O310" s="184">
        <v>0</v>
      </c>
      <c r="P310" s="184" t="s">
        <v>223</v>
      </c>
      <c r="Q310" s="184"/>
      <c r="R310" s="184"/>
      <c r="S310" s="184">
        <v>130</v>
      </c>
      <c r="T310" s="184"/>
      <c r="U310" s="184" t="s">
        <v>1729</v>
      </c>
      <c r="V310" s="184"/>
      <c r="W310" s="184"/>
      <c r="X310" s="184" t="s">
        <v>428</v>
      </c>
      <c r="Y310" s="184"/>
      <c r="Z310" s="184"/>
      <c r="AA310" s="186" t="s">
        <v>225</v>
      </c>
    </row>
    <row r="311" spans="2:27" s="187" customFormat="1" ht="141.75" customHeight="1">
      <c r="B311" s="183">
        <v>304</v>
      </c>
      <c r="C311" s="184" t="s">
        <v>1703</v>
      </c>
      <c r="D311" s="184" t="s">
        <v>1730</v>
      </c>
      <c r="E311" s="185">
        <v>37208</v>
      </c>
      <c r="F311" s="185">
        <v>44187</v>
      </c>
      <c r="G311" s="183">
        <v>41.4</v>
      </c>
      <c r="H311" s="183">
        <v>41.4</v>
      </c>
      <c r="I311" s="184" t="s">
        <v>705</v>
      </c>
      <c r="J311" s="184" t="s">
        <v>1731</v>
      </c>
      <c r="K311" s="184">
        <v>60</v>
      </c>
      <c r="L311" s="184" t="s">
        <v>1732</v>
      </c>
      <c r="M311" s="184" t="s">
        <v>361</v>
      </c>
      <c r="N311" s="184">
        <v>75</v>
      </c>
      <c r="O311" s="184">
        <v>10</v>
      </c>
      <c r="P311" s="184" t="s">
        <v>835</v>
      </c>
      <c r="Q311" s="184">
        <v>150</v>
      </c>
      <c r="R311" s="184" t="s">
        <v>1733</v>
      </c>
      <c r="S311" s="184" t="s">
        <v>1734</v>
      </c>
      <c r="T311" s="184"/>
      <c r="U311" s="184" t="s">
        <v>1735</v>
      </c>
      <c r="V311" s="184"/>
      <c r="W311" s="184"/>
      <c r="X311" s="184" t="s">
        <v>1026</v>
      </c>
      <c r="Y311" s="184"/>
      <c r="Z311" s="185">
        <v>36608</v>
      </c>
      <c r="AA311" s="186" t="s">
        <v>225</v>
      </c>
    </row>
    <row r="312" spans="2:27" s="187" customFormat="1" ht="131.25" customHeight="1">
      <c r="B312" s="183">
        <v>305</v>
      </c>
      <c r="C312" s="184" t="s">
        <v>1703</v>
      </c>
      <c r="D312" s="184" t="s">
        <v>1736</v>
      </c>
      <c r="E312" s="185">
        <v>37251</v>
      </c>
      <c r="F312" s="184"/>
      <c r="G312" s="183">
        <v>0.7</v>
      </c>
      <c r="H312" s="183">
        <v>0.7</v>
      </c>
      <c r="I312" s="184" t="s">
        <v>390</v>
      </c>
      <c r="J312" s="184">
        <v>100</v>
      </c>
      <c r="K312" s="184">
        <v>60</v>
      </c>
      <c r="L312" s="184" t="s">
        <v>1737</v>
      </c>
      <c r="M312" s="184" t="s">
        <v>493</v>
      </c>
      <c r="N312" s="184">
        <v>0</v>
      </c>
      <c r="O312" s="184">
        <v>2</v>
      </c>
      <c r="P312" s="184" t="s">
        <v>885</v>
      </c>
      <c r="Q312" s="184">
        <v>80</v>
      </c>
      <c r="R312" s="184" t="s">
        <v>1738</v>
      </c>
      <c r="S312" s="184" t="s">
        <v>1739</v>
      </c>
      <c r="T312" s="184"/>
      <c r="U312" s="184">
        <v>1</v>
      </c>
      <c r="V312" s="184" t="s">
        <v>1740</v>
      </c>
      <c r="W312" s="184" t="s">
        <v>315</v>
      </c>
      <c r="X312" s="184" t="s">
        <v>823</v>
      </c>
      <c r="Y312" s="184"/>
      <c r="Z312" s="184"/>
      <c r="AA312" s="186" t="s">
        <v>225</v>
      </c>
    </row>
    <row r="313" spans="2:27" s="187" customFormat="1" ht="119.25" customHeight="1">
      <c r="B313" s="183">
        <v>306</v>
      </c>
      <c r="C313" s="184" t="s">
        <v>1703</v>
      </c>
      <c r="D313" s="184" t="s">
        <v>1741</v>
      </c>
      <c r="E313" s="185">
        <v>37848</v>
      </c>
      <c r="F313" s="184"/>
      <c r="G313" s="183">
        <v>6.4</v>
      </c>
      <c r="H313" s="183">
        <v>6.4</v>
      </c>
      <c r="I313" s="184" t="s">
        <v>888</v>
      </c>
      <c r="J313" s="184" t="s">
        <v>672</v>
      </c>
      <c r="K313" s="184" t="s">
        <v>651</v>
      </c>
      <c r="L313" s="184" t="s">
        <v>1742</v>
      </c>
      <c r="M313" s="184" t="s">
        <v>361</v>
      </c>
      <c r="N313" s="184">
        <v>0</v>
      </c>
      <c r="O313" s="184">
        <v>0</v>
      </c>
      <c r="P313" s="184" t="s">
        <v>248</v>
      </c>
      <c r="Q313" s="184"/>
      <c r="R313" s="184"/>
      <c r="S313" s="184" t="s">
        <v>1254</v>
      </c>
      <c r="T313" s="184"/>
      <c r="U313" s="184" t="s">
        <v>1743</v>
      </c>
      <c r="V313" s="184"/>
      <c r="W313" s="184" t="s">
        <v>1744</v>
      </c>
      <c r="X313" s="184" t="s">
        <v>1612</v>
      </c>
      <c r="Y313" s="184"/>
      <c r="Z313" s="184"/>
      <c r="AA313" s="186" t="s">
        <v>225</v>
      </c>
    </row>
    <row r="314" spans="2:27" s="187" customFormat="1" ht="46.5" customHeight="1">
      <c r="B314" s="183">
        <v>307</v>
      </c>
      <c r="C314" s="184" t="s">
        <v>1703</v>
      </c>
      <c r="D314" s="184" t="s">
        <v>1745</v>
      </c>
      <c r="E314" s="185">
        <v>38422</v>
      </c>
      <c r="F314" s="184"/>
      <c r="G314" s="183">
        <v>26.7</v>
      </c>
      <c r="H314" s="183">
        <v>26.7</v>
      </c>
      <c r="I314" s="184" t="s">
        <v>1310</v>
      </c>
      <c r="J314" s="184">
        <v>200</v>
      </c>
      <c r="K314" s="184">
        <v>60</v>
      </c>
      <c r="L314" s="184" t="s">
        <v>1746</v>
      </c>
      <c r="M314" s="184" t="s">
        <v>731</v>
      </c>
      <c r="N314" s="184">
        <v>0</v>
      </c>
      <c r="O314" s="184">
        <v>6</v>
      </c>
      <c r="P314" s="184" t="s">
        <v>223</v>
      </c>
      <c r="Q314" s="184"/>
      <c r="R314" s="184"/>
      <c r="S314" s="184">
        <v>10000</v>
      </c>
      <c r="T314" s="184"/>
      <c r="U314" s="184">
        <v>4</v>
      </c>
      <c r="V314" s="184"/>
      <c r="W314" s="184"/>
      <c r="X314" s="184"/>
      <c r="Y314" s="184"/>
      <c r="Z314" s="184"/>
      <c r="AA314" s="186" t="s">
        <v>225</v>
      </c>
    </row>
    <row r="315" spans="2:27" s="187" customFormat="1" ht="72.75" customHeight="1">
      <c r="B315" s="183">
        <v>308</v>
      </c>
      <c r="C315" s="184" t="s">
        <v>1747</v>
      </c>
      <c r="D315" s="184" t="s">
        <v>1748</v>
      </c>
      <c r="E315" s="185">
        <v>36633</v>
      </c>
      <c r="F315" s="184"/>
      <c r="G315" s="183">
        <v>27.5</v>
      </c>
      <c r="H315" s="183">
        <v>27.5</v>
      </c>
      <c r="I315" s="184" t="s">
        <v>390</v>
      </c>
      <c r="J315" s="184">
        <v>100</v>
      </c>
      <c r="K315" s="184">
        <v>60</v>
      </c>
      <c r="L315" s="184" t="s">
        <v>1749</v>
      </c>
      <c r="M315" s="184" t="s">
        <v>1750</v>
      </c>
      <c r="N315" s="184">
        <v>0</v>
      </c>
      <c r="O315" s="184">
        <v>0</v>
      </c>
      <c r="P315" s="184" t="s">
        <v>674</v>
      </c>
      <c r="Q315" s="184"/>
      <c r="R315" s="184"/>
      <c r="S315" s="184">
        <v>170</v>
      </c>
      <c r="T315" s="184"/>
      <c r="U315" s="184" t="s">
        <v>1751</v>
      </c>
      <c r="V315" s="184" t="s">
        <v>1640</v>
      </c>
      <c r="W315" s="184" t="s">
        <v>1752</v>
      </c>
      <c r="X315" s="184" t="s">
        <v>1753</v>
      </c>
      <c r="Y315" s="184"/>
      <c r="Z315" s="185">
        <v>36795</v>
      </c>
      <c r="AA315" s="186" t="s">
        <v>225</v>
      </c>
    </row>
    <row r="316" spans="2:27" s="187" customFormat="1" ht="130.5" customHeight="1">
      <c r="B316" s="183">
        <v>309</v>
      </c>
      <c r="C316" s="184" t="s">
        <v>1747</v>
      </c>
      <c r="D316" s="184" t="s">
        <v>1754</v>
      </c>
      <c r="E316" s="185">
        <v>39402</v>
      </c>
      <c r="F316" s="185">
        <v>39799</v>
      </c>
      <c r="G316" s="183">
        <v>59.5</v>
      </c>
      <c r="H316" s="183">
        <v>59.5</v>
      </c>
      <c r="I316" s="184" t="s">
        <v>1755</v>
      </c>
      <c r="J316" s="184">
        <v>200200</v>
      </c>
      <c r="K316" s="184" t="s">
        <v>263</v>
      </c>
      <c r="L316" s="184" t="s">
        <v>1756</v>
      </c>
      <c r="M316" s="184" t="s">
        <v>1757</v>
      </c>
      <c r="N316" s="184">
        <v>15</v>
      </c>
      <c r="O316" s="184">
        <v>3</v>
      </c>
      <c r="P316" s="184" t="s">
        <v>248</v>
      </c>
      <c r="Q316" s="184"/>
      <c r="R316" s="184"/>
      <c r="S316" s="184" t="s">
        <v>1758</v>
      </c>
      <c r="T316" s="184"/>
      <c r="U316" s="184" t="s">
        <v>1759</v>
      </c>
      <c r="V316" s="184" t="s">
        <v>1760</v>
      </c>
      <c r="W316" s="184" t="s">
        <v>1761</v>
      </c>
      <c r="X316" s="184" t="s">
        <v>1762</v>
      </c>
      <c r="Y316" s="184" t="s">
        <v>1763</v>
      </c>
      <c r="Z316" s="184"/>
      <c r="AA316" s="186" t="s">
        <v>225</v>
      </c>
    </row>
    <row r="317" spans="2:27" s="187" customFormat="1" ht="50.25" customHeight="1">
      <c r="B317" s="183">
        <v>310</v>
      </c>
      <c r="C317" s="184" t="s">
        <v>1747</v>
      </c>
      <c r="D317" s="184" t="s">
        <v>1764</v>
      </c>
      <c r="E317" s="185">
        <v>43922</v>
      </c>
      <c r="F317" s="185">
        <v>43922</v>
      </c>
      <c r="G317" s="183">
        <v>22.5</v>
      </c>
      <c r="H317" s="183">
        <v>22.5</v>
      </c>
      <c r="I317" s="184" t="s">
        <v>1765</v>
      </c>
      <c r="J317" s="184">
        <v>100</v>
      </c>
      <c r="K317" s="184">
        <v>60</v>
      </c>
      <c r="L317" s="184" t="s">
        <v>1766</v>
      </c>
      <c r="M317" s="184"/>
      <c r="N317" s="184">
        <v>7</v>
      </c>
      <c r="O317" s="184">
        <v>0</v>
      </c>
      <c r="P317" s="184"/>
      <c r="Q317" s="184"/>
      <c r="R317" s="184"/>
      <c r="S317" s="184"/>
      <c r="T317" s="184"/>
      <c r="U317" s="184"/>
      <c r="V317" s="184"/>
      <c r="W317" s="184"/>
      <c r="X317" s="184"/>
      <c r="Y317" s="184"/>
      <c r="Z317" s="184"/>
      <c r="AA317" s="186"/>
    </row>
    <row r="318" spans="2:27" s="187" customFormat="1" ht="78" customHeight="1">
      <c r="B318" s="183">
        <v>311</v>
      </c>
      <c r="C318" s="184" t="s">
        <v>1747</v>
      </c>
      <c r="D318" s="184" t="s">
        <v>1767</v>
      </c>
      <c r="E318" s="184"/>
      <c r="F318" s="185">
        <v>42080</v>
      </c>
      <c r="G318" s="183">
        <v>6.1</v>
      </c>
      <c r="H318" s="183">
        <v>6.1</v>
      </c>
      <c r="I318" s="184" t="s">
        <v>612</v>
      </c>
      <c r="J318" s="184">
        <v>200</v>
      </c>
      <c r="K318" s="184">
        <v>60</v>
      </c>
      <c r="L318" s="184" t="s">
        <v>1768</v>
      </c>
      <c r="M318" s="184" t="s">
        <v>361</v>
      </c>
      <c r="N318" s="184">
        <v>7</v>
      </c>
      <c r="O318" s="184">
        <v>4</v>
      </c>
      <c r="P318" s="184" t="s">
        <v>648</v>
      </c>
      <c r="Q318" s="184"/>
      <c r="R318" s="184"/>
      <c r="S318" s="188" t="s">
        <v>1769</v>
      </c>
      <c r="T318" s="184"/>
      <c r="U318" s="184" t="s">
        <v>1770</v>
      </c>
      <c r="V318" s="184" t="s">
        <v>1771</v>
      </c>
      <c r="W318" s="184" t="s">
        <v>702</v>
      </c>
      <c r="X318" s="184" t="s">
        <v>1772</v>
      </c>
      <c r="Y318" s="184"/>
      <c r="Z318" s="184"/>
      <c r="AA318" s="186" t="s">
        <v>559</v>
      </c>
    </row>
    <row r="319" spans="2:27" s="187" customFormat="1" ht="72" customHeight="1">
      <c r="B319" s="183">
        <v>312</v>
      </c>
      <c r="C319" s="184" t="s">
        <v>1773</v>
      </c>
      <c r="D319" s="184" t="s">
        <v>1774</v>
      </c>
      <c r="E319" s="185">
        <v>34663</v>
      </c>
      <c r="F319" s="185">
        <v>43191</v>
      </c>
      <c r="G319" s="183">
        <v>26.4</v>
      </c>
      <c r="H319" s="183">
        <v>26.4</v>
      </c>
      <c r="I319" s="184" t="s">
        <v>1775</v>
      </c>
      <c r="J319" s="184" t="s">
        <v>1776</v>
      </c>
      <c r="K319" s="184" t="s">
        <v>1777</v>
      </c>
      <c r="L319" s="184" t="s">
        <v>1778</v>
      </c>
      <c r="M319" s="184" t="s">
        <v>361</v>
      </c>
      <c r="N319" s="184">
        <v>0</v>
      </c>
      <c r="O319" s="184">
        <v>0</v>
      </c>
      <c r="P319" s="184" t="s">
        <v>1242</v>
      </c>
      <c r="Q319" s="184"/>
      <c r="R319" s="184"/>
      <c r="S319" s="184" t="s">
        <v>1779</v>
      </c>
      <c r="T319" s="184"/>
      <c r="U319" s="184">
        <v>1</v>
      </c>
      <c r="V319" s="184">
        <v>10</v>
      </c>
      <c r="W319" s="184"/>
      <c r="X319" s="184" t="s">
        <v>1780</v>
      </c>
      <c r="Y319" s="184"/>
      <c r="Z319" s="184"/>
      <c r="AA319" s="186" t="s">
        <v>225</v>
      </c>
    </row>
    <row r="320" spans="2:27" s="187" customFormat="1" ht="110.25" customHeight="1">
      <c r="B320" s="183">
        <v>313</v>
      </c>
      <c r="C320" s="184" t="s">
        <v>1773</v>
      </c>
      <c r="D320" s="184" t="s">
        <v>1781</v>
      </c>
      <c r="E320" s="185">
        <v>38104</v>
      </c>
      <c r="F320" s="185">
        <v>43191</v>
      </c>
      <c r="G320" s="183">
        <v>50.1</v>
      </c>
      <c r="H320" s="183">
        <v>50.1</v>
      </c>
      <c r="I320" s="184" t="s">
        <v>1782</v>
      </c>
      <c r="J320" s="184" t="s">
        <v>262</v>
      </c>
      <c r="K320" s="184" t="s">
        <v>1143</v>
      </c>
      <c r="L320" s="184" t="s">
        <v>1783</v>
      </c>
      <c r="M320" s="184" t="s">
        <v>1784</v>
      </c>
      <c r="N320" s="184">
        <v>0</v>
      </c>
      <c r="O320" s="184">
        <v>0</v>
      </c>
      <c r="P320" s="184" t="s">
        <v>605</v>
      </c>
      <c r="Q320" s="184">
        <v>200</v>
      </c>
      <c r="R320" s="184">
        <v>50</v>
      </c>
      <c r="S320" s="184" t="s">
        <v>1785</v>
      </c>
      <c r="T320" s="184"/>
      <c r="U320" s="184" t="s">
        <v>1786</v>
      </c>
      <c r="V320" s="184"/>
      <c r="W320" s="184"/>
      <c r="X320" s="184" t="s">
        <v>1787</v>
      </c>
      <c r="Y320" s="184"/>
      <c r="Z320" s="185">
        <v>39722</v>
      </c>
      <c r="AA320" s="186" t="s">
        <v>225</v>
      </c>
    </row>
    <row r="321" spans="2:27" s="187" customFormat="1" ht="93" customHeight="1">
      <c r="B321" s="183">
        <v>314</v>
      </c>
      <c r="C321" s="184" t="s">
        <v>1773</v>
      </c>
      <c r="D321" s="184" t="s">
        <v>1788</v>
      </c>
      <c r="E321" s="185">
        <v>43777</v>
      </c>
      <c r="F321" s="185">
        <v>43777</v>
      </c>
      <c r="G321" s="183">
        <v>7.8</v>
      </c>
      <c r="H321" s="183">
        <v>7.8</v>
      </c>
      <c r="I321" s="184" t="s">
        <v>612</v>
      </c>
      <c r="J321" s="184">
        <v>200</v>
      </c>
      <c r="K321" s="184">
        <v>60</v>
      </c>
      <c r="L321" s="184"/>
      <c r="M321" s="184"/>
      <c r="N321" s="184">
        <v>4</v>
      </c>
      <c r="O321" s="184">
        <v>6</v>
      </c>
      <c r="P321" s="184"/>
      <c r="Q321" s="184"/>
      <c r="R321" s="184"/>
      <c r="S321" s="184">
        <v>3000</v>
      </c>
      <c r="T321" s="184"/>
      <c r="U321" s="184" t="s">
        <v>1789</v>
      </c>
      <c r="V321" s="184">
        <v>31</v>
      </c>
      <c r="W321" s="184"/>
      <c r="X321" s="184" t="s">
        <v>1790</v>
      </c>
      <c r="Y321" s="184"/>
      <c r="Z321" s="184"/>
      <c r="AA321" s="186"/>
    </row>
    <row r="322" spans="2:27" s="187" customFormat="1" ht="57.75" customHeight="1">
      <c r="B322" s="183">
        <v>315</v>
      </c>
      <c r="C322" s="184" t="s">
        <v>1791</v>
      </c>
      <c r="D322" s="184" t="s">
        <v>1792</v>
      </c>
      <c r="E322" s="185">
        <v>32343</v>
      </c>
      <c r="F322" s="185">
        <v>40882</v>
      </c>
      <c r="G322" s="183">
        <v>153.80000000000001</v>
      </c>
      <c r="H322" s="183">
        <v>153.80000000000001</v>
      </c>
      <c r="I322" s="184" t="s">
        <v>1793</v>
      </c>
      <c r="J322" s="184" t="s">
        <v>1794</v>
      </c>
      <c r="K322" s="184" t="s">
        <v>332</v>
      </c>
      <c r="L322" s="184" t="s">
        <v>1795</v>
      </c>
      <c r="M322" s="184" t="s">
        <v>1796</v>
      </c>
      <c r="N322" s="184">
        <v>0</v>
      </c>
      <c r="O322" s="184">
        <v>24</v>
      </c>
      <c r="P322" s="184" t="s">
        <v>486</v>
      </c>
      <c r="Q322" s="184">
        <v>80</v>
      </c>
      <c r="R322" s="184">
        <v>40</v>
      </c>
      <c r="S322" s="184">
        <v>150</v>
      </c>
      <c r="T322" s="184"/>
      <c r="U322" s="184" t="s">
        <v>1797</v>
      </c>
      <c r="V322" s="184">
        <v>20</v>
      </c>
      <c r="W322" s="184" t="s">
        <v>242</v>
      </c>
      <c r="X322" s="184" t="s">
        <v>1798</v>
      </c>
      <c r="Y322" s="184"/>
      <c r="Z322" s="184"/>
      <c r="AA322" s="186" t="s">
        <v>225</v>
      </c>
    </row>
    <row r="323" spans="2:27" s="187" customFormat="1" ht="71.25" customHeight="1">
      <c r="B323" s="183">
        <v>316</v>
      </c>
      <c r="C323" s="184" t="s">
        <v>1791</v>
      </c>
      <c r="D323" s="184" t="s">
        <v>1799</v>
      </c>
      <c r="E323" s="185">
        <v>32696</v>
      </c>
      <c r="F323" s="185">
        <v>40882</v>
      </c>
      <c r="G323" s="183">
        <v>46</v>
      </c>
      <c r="H323" s="183">
        <v>46</v>
      </c>
      <c r="I323" s="184" t="s">
        <v>1141</v>
      </c>
      <c r="J323" s="184" t="s">
        <v>840</v>
      </c>
      <c r="K323" s="184" t="s">
        <v>651</v>
      </c>
      <c r="L323" s="184" t="s">
        <v>1800</v>
      </c>
      <c r="M323" s="184" t="s">
        <v>1012</v>
      </c>
      <c r="N323" s="184">
        <v>0</v>
      </c>
      <c r="O323" s="184">
        <v>21</v>
      </c>
      <c r="P323" s="184" t="s">
        <v>248</v>
      </c>
      <c r="Q323" s="184"/>
      <c r="R323" s="184"/>
      <c r="S323" s="184">
        <v>150</v>
      </c>
      <c r="T323" s="184"/>
      <c r="U323" s="184" t="s">
        <v>1801</v>
      </c>
      <c r="V323" s="184">
        <v>10</v>
      </c>
      <c r="W323" s="184" t="s">
        <v>242</v>
      </c>
      <c r="X323" s="184" t="s">
        <v>1802</v>
      </c>
      <c r="Y323" s="184"/>
      <c r="Z323" s="184"/>
      <c r="AA323" s="186" t="s">
        <v>225</v>
      </c>
    </row>
    <row r="324" spans="2:27" s="187" customFormat="1" ht="66.75" customHeight="1">
      <c r="B324" s="183">
        <v>317</v>
      </c>
      <c r="C324" s="184" t="s">
        <v>1791</v>
      </c>
      <c r="D324" s="184" t="s">
        <v>1803</v>
      </c>
      <c r="E324" s="185">
        <v>39322</v>
      </c>
      <c r="F324" s="184"/>
      <c r="G324" s="183">
        <v>13.5</v>
      </c>
      <c r="H324" s="183">
        <v>13.5</v>
      </c>
      <c r="I324" s="184" t="s">
        <v>359</v>
      </c>
      <c r="J324" s="184" t="s">
        <v>262</v>
      </c>
      <c r="K324" s="184" t="s">
        <v>263</v>
      </c>
      <c r="L324" s="184" t="s">
        <v>1804</v>
      </c>
      <c r="M324" s="184" t="s">
        <v>1805</v>
      </c>
      <c r="N324" s="184">
        <v>4</v>
      </c>
      <c r="O324" s="184">
        <v>0</v>
      </c>
      <c r="P324" s="184" t="s">
        <v>223</v>
      </c>
      <c r="Q324" s="184"/>
      <c r="R324" s="184"/>
      <c r="S324" s="184">
        <v>150</v>
      </c>
      <c r="T324" s="184"/>
      <c r="U324" s="184" t="s">
        <v>1801</v>
      </c>
      <c r="V324" s="184"/>
      <c r="W324" s="184"/>
      <c r="X324" s="184" t="s">
        <v>823</v>
      </c>
      <c r="Y324" s="184"/>
      <c r="Z324" s="184"/>
      <c r="AA324" s="186" t="s">
        <v>225</v>
      </c>
    </row>
    <row r="325" spans="2:27" s="187" customFormat="1" ht="57.75" customHeight="1">
      <c r="B325" s="183">
        <v>318</v>
      </c>
      <c r="C325" s="184" t="s">
        <v>1791</v>
      </c>
      <c r="D325" s="184" t="s">
        <v>1806</v>
      </c>
      <c r="E325" s="185">
        <v>39997</v>
      </c>
      <c r="F325" s="184"/>
      <c r="G325" s="183">
        <v>44.2</v>
      </c>
      <c r="H325" s="183">
        <v>26.4</v>
      </c>
      <c r="I325" s="184" t="s">
        <v>1807</v>
      </c>
      <c r="J325" s="184" t="s">
        <v>1808</v>
      </c>
      <c r="K325" s="184" t="s">
        <v>1809</v>
      </c>
      <c r="L325" s="184"/>
      <c r="M325" s="184"/>
      <c r="N325" s="184">
        <v>4</v>
      </c>
      <c r="O325" s="184">
        <v>0</v>
      </c>
      <c r="P325" s="184"/>
      <c r="Q325" s="184"/>
      <c r="R325" s="184"/>
      <c r="S325" s="184">
        <v>120</v>
      </c>
      <c r="T325" s="184"/>
      <c r="U325" s="184" t="s">
        <v>1157</v>
      </c>
      <c r="V325" s="184"/>
      <c r="W325" s="184"/>
      <c r="X325" s="184" t="s">
        <v>823</v>
      </c>
      <c r="Y325" s="184"/>
      <c r="Z325" s="184"/>
      <c r="AA325" s="186" t="s">
        <v>225</v>
      </c>
    </row>
    <row r="326" spans="2:27" s="187" customFormat="1" ht="51.75" customHeight="1">
      <c r="B326" s="183">
        <v>319</v>
      </c>
      <c r="C326" s="184" t="s">
        <v>1791</v>
      </c>
      <c r="D326" s="184" t="s">
        <v>1810</v>
      </c>
      <c r="E326" s="185">
        <v>39997</v>
      </c>
      <c r="F326" s="185">
        <v>40092</v>
      </c>
      <c r="G326" s="183">
        <v>55.4</v>
      </c>
      <c r="H326" s="183">
        <v>18.899999999999999</v>
      </c>
      <c r="I326" s="184" t="s">
        <v>1811</v>
      </c>
      <c r="J326" s="184" t="s">
        <v>1812</v>
      </c>
      <c r="K326" s="184" t="s">
        <v>833</v>
      </c>
      <c r="L326" s="184"/>
      <c r="M326" s="184"/>
      <c r="N326" s="184">
        <v>4</v>
      </c>
      <c r="O326" s="184">
        <v>1</v>
      </c>
      <c r="P326" s="184"/>
      <c r="Q326" s="184"/>
      <c r="R326" s="184"/>
      <c r="S326" s="184">
        <v>120</v>
      </c>
      <c r="T326" s="184"/>
      <c r="U326" s="184" t="s">
        <v>1157</v>
      </c>
      <c r="V326" s="184"/>
      <c r="W326" s="184"/>
      <c r="X326" s="184" t="s">
        <v>823</v>
      </c>
      <c r="Y326" s="184"/>
      <c r="Z326" s="184"/>
      <c r="AA326" s="186" t="s">
        <v>225</v>
      </c>
    </row>
    <row r="327" spans="2:27" s="187" customFormat="1" ht="48.75" customHeight="1">
      <c r="B327" s="183">
        <v>320</v>
      </c>
      <c r="C327" s="184" t="s">
        <v>1791</v>
      </c>
      <c r="D327" s="184" t="s">
        <v>1813</v>
      </c>
      <c r="E327" s="185">
        <v>40092</v>
      </c>
      <c r="F327" s="184"/>
      <c r="G327" s="183">
        <v>11.4</v>
      </c>
      <c r="H327" s="183">
        <v>11.4</v>
      </c>
      <c r="I327" s="184" t="s">
        <v>1814</v>
      </c>
      <c r="J327" s="184">
        <v>80</v>
      </c>
      <c r="K327" s="184">
        <v>50</v>
      </c>
      <c r="L327" s="184"/>
      <c r="M327" s="184"/>
      <c r="N327" s="184">
        <v>0</v>
      </c>
      <c r="O327" s="184">
        <v>2</v>
      </c>
      <c r="P327" s="184"/>
      <c r="Q327" s="184"/>
      <c r="R327" s="184"/>
      <c r="S327" s="184"/>
      <c r="T327" s="184"/>
      <c r="U327" s="184" t="s">
        <v>1157</v>
      </c>
      <c r="V327" s="184"/>
      <c r="W327" s="184" t="s">
        <v>1815</v>
      </c>
      <c r="X327" s="184"/>
      <c r="Y327" s="184"/>
      <c r="Z327" s="184"/>
      <c r="AA327" s="186" t="s">
        <v>225</v>
      </c>
    </row>
    <row r="328" spans="2:27" s="187" customFormat="1" ht="94.5" customHeight="1">
      <c r="B328" s="183">
        <v>321</v>
      </c>
      <c r="C328" s="184" t="s">
        <v>1791</v>
      </c>
      <c r="D328" s="184" t="s">
        <v>1816</v>
      </c>
      <c r="E328" s="185">
        <v>40631</v>
      </c>
      <c r="F328" s="185">
        <v>41677</v>
      </c>
      <c r="G328" s="183">
        <v>137.69999999999999</v>
      </c>
      <c r="H328" s="183">
        <v>137.69999999999999</v>
      </c>
      <c r="I328" s="184" t="s">
        <v>1817</v>
      </c>
      <c r="J328" s="184" t="s">
        <v>983</v>
      </c>
      <c r="K328" s="184" t="s">
        <v>603</v>
      </c>
      <c r="L328" s="184" t="s">
        <v>1818</v>
      </c>
      <c r="M328" s="184" t="s">
        <v>361</v>
      </c>
      <c r="N328" s="184">
        <v>5</v>
      </c>
      <c r="O328" s="184">
        <v>1</v>
      </c>
      <c r="P328" s="184" t="s">
        <v>241</v>
      </c>
      <c r="Q328" s="184">
        <v>150</v>
      </c>
      <c r="R328" s="184">
        <v>50</v>
      </c>
      <c r="S328" s="188" t="s">
        <v>1819</v>
      </c>
      <c r="T328" s="184"/>
      <c r="U328" s="184" t="s">
        <v>1820</v>
      </c>
      <c r="V328" s="184"/>
      <c r="W328" s="184"/>
      <c r="X328" s="184" t="s">
        <v>1798</v>
      </c>
      <c r="Y328" s="184"/>
      <c r="Z328" s="185">
        <v>40848</v>
      </c>
      <c r="AA328" s="186" t="s">
        <v>225</v>
      </c>
    </row>
    <row r="329" spans="2:27" s="187" customFormat="1" ht="81" customHeight="1">
      <c r="B329" s="183">
        <v>322</v>
      </c>
      <c r="C329" s="184" t="s">
        <v>1791</v>
      </c>
      <c r="D329" s="184" t="s">
        <v>1821</v>
      </c>
      <c r="E329" s="184"/>
      <c r="F329" s="185">
        <v>44258</v>
      </c>
      <c r="G329" s="183">
        <v>48.5</v>
      </c>
      <c r="H329" s="183">
        <v>15</v>
      </c>
      <c r="I329" s="184" t="s">
        <v>1822</v>
      </c>
      <c r="J329" s="184"/>
      <c r="K329" s="184"/>
      <c r="L329" s="184" t="s">
        <v>1823</v>
      </c>
      <c r="M329" s="184" t="s">
        <v>361</v>
      </c>
      <c r="N329" s="184">
        <v>0</v>
      </c>
      <c r="O329" s="184">
        <v>0</v>
      </c>
      <c r="P329" s="184" t="s">
        <v>1274</v>
      </c>
      <c r="Q329" s="184"/>
      <c r="R329" s="184"/>
      <c r="S329" s="184">
        <v>120</v>
      </c>
      <c r="T329" s="184"/>
      <c r="U329" s="184" t="s">
        <v>1824</v>
      </c>
      <c r="V329" s="184"/>
      <c r="W329" s="184"/>
      <c r="X329" s="184" t="s">
        <v>880</v>
      </c>
      <c r="Y329" s="184"/>
      <c r="Z329" s="184"/>
      <c r="AA329" s="186"/>
    </row>
    <row r="330" spans="2:27" s="187" customFormat="1" ht="57.75" customHeight="1">
      <c r="B330" s="183">
        <v>323</v>
      </c>
      <c r="C330" s="184" t="s">
        <v>1825</v>
      </c>
      <c r="D330" s="184" t="s">
        <v>1826</v>
      </c>
      <c r="E330" s="185">
        <v>30690</v>
      </c>
      <c r="F330" s="185">
        <v>35125</v>
      </c>
      <c r="G330" s="183">
        <v>5.0999999999999996</v>
      </c>
      <c r="H330" s="183">
        <v>5.0999999999999996</v>
      </c>
      <c r="I330" s="184" t="s">
        <v>364</v>
      </c>
      <c r="J330" s="184">
        <v>200</v>
      </c>
      <c r="K330" s="184">
        <v>60</v>
      </c>
      <c r="L330" s="184" t="s">
        <v>1827</v>
      </c>
      <c r="M330" s="184" t="s">
        <v>361</v>
      </c>
      <c r="N330" s="184">
        <v>0</v>
      </c>
      <c r="O330" s="184">
        <v>0</v>
      </c>
      <c r="P330" s="184" t="s">
        <v>223</v>
      </c>
      <c r="Q330" s="184">
        <v>100</v>
      </c>
      <c r="R330" s="184">
        <v>50</v>
      </c>
      <c r="S330" s="184">
        <v>150</v>
      </c>
      <c r="T330" s="184"/>
      <c r="U330" s="184" t="s">
        <v>1828</v>
      </c>
      <c r="V330" s="184">
        <v>10</v>
      </c>
      <c r="W330" s="184"/>
      <c r="X330" s="184" t="s">
        <v>1829</v>
      </c>
      <c r="Y330" s="184"/>
      <c r="Z330" s="184"/>
      <c r="AA330" s="186" t="s">
        <v>225</v>
      </c>
    </row>
    <row r="331" spans="2:27" s="187" customFormat="1" ht="69" customHeight="1">
      <c r="B331" s="183">
        <v>324</v>
      </c>
      <c r="C331" s="184" t="s">
        <v>1825</v>
      </c>
      <c r="D331" s="184" t="s">
        <v>1830</v>
      </c>
      <c r="E331" s="185">
        <v>31111</v>
      </c>
      <c r="F331" s="184"/>
      <c r="G331" s="183">
        <v>38</v>
      </c>
      <c r="H331" s="183">
        <v>1.5</v>
      </c>
      <c r="I331" s="184" t="s">
        <v>347</v>
      </c>
      <c r="J331" s="184">
        <v>200</v>
      </c>
      <c r="K331" s="184">
        <v>60</v>
      </c>
      <c r="L331" s="184" t="s">
        <v>1831</v>
      </c>
      <c r="M331" s="184" t="s">
        <v>361</v>
      </c>
      <c r="N331" s="184">
        <v>0</v>
      </c>
      <c r="O331" s="184">
        <v>0</v>
      </c>
      <c r="P331" s="184" t="s">
        <v>223</v>
      </c>
      <c r="Q331" s="184"/>
      <c r="R331" s="184">
        <v>50</v>
      </c>
      <c r="S331" s="184"/>
      <c r="T331" s="184"/>
      <c r="U331" s="184" t="s">
        <v>224</v>
      </c>
      <c r="V331" s="184"/>
      <c r="W331" s="184"/>
      <c r="X331" s="184"/>
      <c r="Y331" s="184"/>
      <c r="Z331" s="184"/>
      <c r="AA331" s="186" t="s">
        <v>225</v>
      </c>
    </row>
    <row r="332" spans="2:27" s="187" customFormat="1" ht="82.5" customHeight="1">
      <c r="B332" s="183">
        <v>325</v>
      </c>
      <c r="C332" s="184" t="s">
        <v>1825</v>
      </c>
      <c r="D332" s="184" t="s">
        <v>1832</v>
      </c>
      <c r="E332" s="185">
        <v>31300</v>
      </c>
      <c r="F332" s="184"/>
      <c r="G332" s="183">
        <v>77.5</v>
      </c>
      <c r="H332" s="183">
        <v>28.4</v>
      </c>
      <c r="I332" s="184" t="s">
        <v>1833</v>
      </c>
      <c r="J332" s="184" t="s">
        <v>1794</v>
      </c>
      <c r="K332" s="184" t="s">
        <v>332</v>
      </c>
      <c r="L332" s="184" t="s">
        <v>1834</v>
      </c>
      <c r="M332" s="184" t="s">
        <v>361</v>
      </c>
      <c r="N332" s="184">
        <v>0</v>
      </c>
      <c r="O332" s="184">
        <v>6</v>
      </c>
      <c r="P332" s="184"/>
      <c r="Q332" s="184"/>
      <c r="R332" s="184"/>
      <c r="S332" s="184"/>
      <c r="T332" s="184"/>
      <c r="U332" s="184"/>
      <c r="V332" s="184"/>
      <c r="W332" s="184"/>
      <c r="X332" s="184"/>
      <c r="Y332" s="184"/>
      <c r="Z332" s="184"/>
      <c r="AA332" s="186" t="s">
        <v>225</v>
      </c>
    </row>
    <row r="333" spans="2:27" s="187" customFormat="1" ht="73.5" customHeight="1">
      <c r="B333" s="183">
        <v>326</v>
      </c>
      <c r="C333" s="184" t="s">
        <v>1825</v>
      </c>
      <c r="D333" s="184" t="s">
        <v>1835</v>
      </c>
      <c r="E333" s="185">
        <v>33620</v>
      </c>
      <c r="F333" s="185">
        <v>36663</v>
      </c>
      <c r="G333" s="183">
        <v>2.7</v>
      </c>
      <c r="H333" s="183">
        <v>2.7</v>
      </c>
      <c r="I333" s="184" t="s">
        <v>678</v>
      </c>
      <c r="J333" s="184">
        <v>200</v>
      </c>
      <c r="K333" s="184">
        <v>80</v>
      </c>
      <c r="L333" s="184" t="s">
        <v>1836</v>
      </c>
      <c r="M333" s="184" t="s">
        <v>231</v>
      </c>
      <c r="N333" s="184">
        <v>0</v>
      </c>
      <c r="O333" s="184">
        <v>0</v>
      </c>
      <c r="P333" s="184" t="s">
        <v>223</v>
      </c>
      <c r="Q333" s="184"/>
      <c r="R333" s="184"/>
      <c r="S333" s="184">
        <v>200</v>
      </c>
      <c r="T333" s="184"/>
      <c r="U333" s="184" t="s">
        <v>1837</v>
      </c>
      <c r="V333" s="184"/>
      <c r="W333" s="184"/>
      <c r="X333" s="184" t="s">
        <v>301</v>
      </c>
      <c r="Y333" s="184"/>
      <c r="Z333" s="185">
        <v>35125</v>
      </c>
      <c r="AA333" s="186" t="s">
        <v>225</v>
      </c>
    </row>
    <row r="334" spans="2:27" s="187" customFormat="1" ht="57.75" customHeight="1">
      <c r="B334" s="183">
        <v>327</v>
      </c>
      <c r="C334" s="184" t="s">
        <v>1825</v>
      </c>
      <c r="D334" s="184" t="s">
        <v>1838</v>
      </c>
      <c r="E334" s="185">
        <v>33989</v>
      </c>
      <c r="F334" s="185">
        <v>41674</v>
      </c>
      <c r="G334" s="183">
        <v>40.1</v>
      </c>
      <c r="H334" s="183">
        <v>40.1</v>
      </c>
      <c r="I334" s="184" t="s">
        <v>612</v>
      </c>
      <c r="J334" s="184">
        <v>200</v>
      </c>
      <c r="K334" s="184">
        <v>60</v>
      </c>
      <c r="L334" s="184" t="s">
        <v>1839</v>
      </c>
      <c r="M334" s="184" t="s">
        <v>361</v>
      </c>
      <c r="N334" s="184">
        <v>0</v>
      </c>
      <c r="O334" s="184">
        <v>0</v>
      </c>
      <c r="P334" s="184" t="s">
        <v>674</v>
      </c>
      <c r="Q334" s="184"/>
      <c r="R334" s="184"/>
      <c r="S334" s="184" t="s">
        <v>1840</v>
      </c>
      <c r="T334" s="184"/>
      <c r="U334" s="184" t="s">
        <v>1841</v>
      </c>
      <c r="V334" s="184"/>
      <c r="W334" s="184"/>
      <c r="X334" s="184" t="s">
        <v>1842</v>
      </c>
      <c r="Y334" s="184"/>
      <c r="Z334" s="184"/>
      <c r="AA334" s="186" t="s">
        <v>225</v>
      </c>
    </row>
    <row r="335" spans="2:27" s="187" customFormat="1" ht="57.75" customHeight="1">
      <c r="B335" s="183">
        <v>328</v>
      </c>
      <c r="C335" s="184" t="s">
        <v>1825</v>
      </c>
      <c r="D335" s="184" t="s">
        <v>1843</v>
      </c>
      <c r="E335" s="185">
        <v>33989</v>
      </c>
      <c r="F335" s="185">
        <v>41674</v>
      </c>
      <c r="G335" s="183">
        <v>57.3</v>
      </c>
      <c r="H335" s="183">
        <v>57.3</v>
      </c>
      <c r="I335" s="184" t="s">
        <v>612</v>
      </c>
      <c r="J335" s="184">
        <v>200</v>
      </c>
      <c r="K335" s="184">
        <v>60</v>
      </c>
      <c r="L335" s="184" t="s">
        <v>1839</v>
      </c>
      <c r="M335" s="184" t="s">
        <v>1844</v>
      </c>
      <c r="N335" s="184">
        <v>0</v>
      </c>
      <c r="O335" s="184">
        <v>0</v>
      </c>
      <c r="P335" s="184" t="s">
        <v>674</v>
      </c>
      <c r="Q335" s="184"/>
      <c r="R335" s="184"/>
      <c r="S335" s="184" t="s">
        <v>1845</v>
      </c>
      <c r="T335" s="184"/>
      <c r="U335" s="184" t="s">
        <v>1846</v>
      </c>
      <c r="V335" s="184"/>
      <c r="W335" s="184"/>
      <c r="X335" s="184" t="s">
        <v>1842</v>
      </c>
      <c r="Y335" s="184"/>
      <c r="Z335" s="184"/>
      <c r="AA335" s="186" t="s">
        <v>225</v>
      </c>
    </row>
    <row r="336" spans="2:27" s="187" customFormat="1" ht="71.25" customHeight="1">
      <c r="B336" s="183">
        <v>329</v>
      </c>
      <c r="C336" s="184" t="s">
        <v>1825</v>
      </c>
      <c r="D336" s="184" t="s">
        <v>1847</v>
      </c>
      <c r="E336" s="185">
        <v>34348</v>
      </c>
      <c r="F336" s="185">
        <v>43191</v>
      </c>
      <c r="G336" s="183">
        <v>33.700000000000003</v>
      </c>
      <c r="H336" s="183">
        <v>33.700000000000003</v>
      </c>
      <c r="I336" s="184" t="s">
        <v>1848</v>
      </c>
      <c r="J336" s="184" t="s">
        <v>262</v>
      </c>
      <c r="K336" s="184" t="s">
        <v>1234</v>
      </c>
      <c r="L336" s="184" t="s">
        <v>1849</v>
      </c>
      <c r="M336" s="184" t="s">
        <v>361</v>
      </c>
      <c r="N336" s="184">
        <v>0</v>
      </c>
      <c r="O336" s="184">
        <v>0</v>
      </c>
      <c r="P336" s="184" t="s">
        <v>248</v>
      </c>
      <c r="Q336" s="184"/>
      <c r="R336" s="184"/>
      <c r="S336" s="184" t="s">
        <v>1850</v>
      </c>
      <c r="T336" s="184"/>
      <c r="U336" s="184" t="s">
        <v>1851</v>
      </c>
      <c r="V336" s="184"/>
      <c r="W336" s="184"/>
      <c r="X336" s="184" t="s">
        <v>1852</v>
      </c>
      <c r="Y336" s="184"/>
      <c r="Z336" s="184"/>
      <c r="AA336" s="186" t="s">
        <v>225</v>
      </c>
    </row>
    <row r="337" spans="2:27" s="187" customFormat="1" ht="84" customHeight="1">
      <c r="B337" s="183">
        <v>330</v>
      </c>
      <c r="C337" s="184" t="s">
        <v>1825</v>
      </c>
      <c r="D337" s="184" t="s">
        <v>1853</v>
      </c>
      <c r="E337" s="185">
        <v>34663</v>
      </c>
      <c r="F337" s="185">
        <v>43191</v>
      </c>
      <c r="G337" s="183">
        <v>32.4</v>
      </c>
      <c r="H337" s="183">
        <v>32.4</v>
      </c>
      <c r="I337" s="184" t="s">
        <v>1310</v>
      </c>
      <c r="J337" s="184">
        <v>200</v>
      </c>
      <c r="K337" s="184">
        <v>60</v>
      </c>
      <c r="L337" s="184" t="s">
        <v>1854</v>
      </c>
      <c r="M337" s="184" t="s">
        <v>1855</v>
      </c>
      <c r="N337" s="184">
        <v>0</v>
      </c>
      <c r="O337" s="184">
        <v>0</v>
      </c>
      <c r="P337" s="184"/>
      <c r="Q337" s="184"/>
      <c r="R337" s="184"/>
      <c r="S337" s="184">
        <v>5000</v>
      </c>
      <c r="T337" s="184"/>
      <c r="U337" s="184" t="s">
        <v>1786</v>
      </c>
      <c r="V337" s="184"/>
      <c r="W337" s="184"/>
      <c r="X337" s="184" t="s">
        <v>1856</v>
      </c>
      <c r="Y337" s="184"/>
      <c r="Z337" s="184"/>
      <c r="AA337" s="186" t="s">
        <v>225</v>
      </c>
    </row>
    <row r="338" spans="2:27" s="187" customFormat="1" ht="81.75" customHeight="1">
      <c r="B338" s="183">
        <v>331</v>
      </c>
      <c r="C338" s="184" t="s">
        <v>1825</v>
      </c>
      <c r="D338" s="184" t="s">
        <v>1857</v>
      </c>
      <c r="E338" s="185">
        <v>34663</v>
      </c>
      <c r="F338" s="185">
        <v>43191</v>
      </c>
      <c r="G338" s="183">
        <v>23.3</v>
      </c>
      <c r="H338" s="183">
        <v>23.3</v>
      </c>
      <c r="I338" s="184" t="s">
        <v>1848</v>
      </c>
      <c r="J338" s="184" t="s">
        <v>262</v>
      </c>
      <c r="K338" s="184" t="s">
        <v>263</v>
      </c>
      <c r="L338" s="184" t="s">
        <v>1854</v>
      </c>
      <c r="M338" s="184" t="s">
        <v>1855</v>
      </c>
      <c r="N338" s="184">
        <v>0</v>
      </c>
      <c r="O338" s="184">
        <v>0</v>
      </c>
      <c r="P338" s="184" t="s">
        <v>248</v>
      </c>
      <c r="Q338" s="184"/>
      <c r="R338" s="184"/>
      <c r="S338" s="184">
        <v>5000</v>
      </c>
      <c r="T338" s="184"/>
      <c r="U338" s="184" t="s">
        <v>1786</v>
      </c>
      <c r="V338" s="184"/>
      <c r="W338" s="184"/>
      <c r="X338" s="184" t="s">
        <v>1858</v>
      </c>
      <c r="Y338" s="184"/>
      <c r="Z338" s="184"/>
      <c r="AA338" s="186" t="s">
        <v>225</v>
      </c>
    </row>
    <row r="339" spans="2:27" s="187" customFormat="1" ht="63" customHeight="1">
      <c r="B339" s="183">
        <v>332</v>
      </c>
      <c r="C339" s="184" t="s">
        <v>1825</v>
      </c>
      <c r="D339" s="184" t="s">
        <v>1859</v>
      </c>
      <c r="E339" s="185">
        <v>36980</v>
      </c>
      <c r="F339" s="185">
        <v>43191</v>
      </c>
      <c r="G339" s="183">
        <v>42.4</v>
      </c>
      <c r="H339" s="183">
        <v>42.4</v>
      </c>
      <c r="I339" s="184" t="s">
        <v>1310</v>
      </c>
      <c r="J339" s="184">
        <v>200</v>
      </c>
      <c r="K339" s="184">
        <v>50</v>
      </c>
      <c r="L339" s="184" t="s">
        <v>1860</v>
      </c>
      <c r="M339" s="184" t="s">
        <v>1861</v>
      </c>
      <c r="N339" s="184">
        <v>0</v>
      </c>
      <c r="O339" s="184">
        <v>12</v>
      </c>
      <c r="P339" s="184" t="s">
        <v>248</v>
      </c>
      <c r="Q339" s="184"/>
      <c r="R339" s="184"/>
      <c r="S339" s="184">
        <v>3000</v>
      </c>
      <c r="T339" s="184"/>
      <c r="U339" s="184" t="s">
        <v>1862</v>
      </c>
      <c r="V339" s="184"/>
      <c r="W339" s="184"/>
      <c r="X339" s="184" t="s">
        <v>1863</v>
      </c>
      <c r="Y339" s="184"/>
      <c r="Z339" s="185">
        <v>37073</v>
      </c>
      <c r="AA339" s="186" t="s">
        <v>225</v>
      </c>
    </row>
    <row r="340" spans="2:27" s="187" customFormat="1" ht="81" customHeight="1">
      <c r="B340" s="183">
        <v>333</v>
      </c>
      <c r="C340" s="184" t="s">
        <v>1825</v>
      </c>
      <c r="D340" s="184" t="s">
        <v>1864</v>
      </c>
      <c r="E340" s="185">
        <v>38336</v>
      </c>
      <c r="F340" s="185">
        <v>43191</v>
      </c>
      <c r="G340" s="183">
        <v>20.399999999999999</v>
      </c>
      <c r="H340" s="183">
        <v>20.399999999999999</v>
      </c>
      <c r="I340" s="184" t="s">
        <v>497</v>
      </c>
      <c r="J340" s="184"/>
      <c r="K340" s="184"/>
      <c r="L340" s="184" t="s">
        <v>1865</v>
      </c>
      <c r="M340" s="184" t="s">
        <v>1866</v>
      </c>
      <c r="N340" s="184">
        <v>2</v>
      </c>
      <c r="O340" s="184">
        <v>1</v>
      </c>
      <c r="P340" s="184" t="s">
        <v>223</v>
      </c>
      <c r="Q340" s="184"/>
      <c r="R340" s="184"/>
      <c r="S340" s="184">
        <v>1500</v>
      </c>
      <c r="T340" s="184"/>
      <c r="U340" s="184" t="s">
        <v>1786</v>
      </c>
      <c r="V340" s="184"/>
      <c r="W340" s="184" t="s">
        <v>1867</v>
      </c>
      <c r="X340" s="184" t="s">
        <v>1612</v>
      </c>
      <c r="Y340" s="184"/>
      <c r="Z340" s="184"/>
      <c r="AA340" s="186" t="s">
        <v>502</v>
      </c>
    </row>
    <row r="341" spans="2:27" s="187" customFormat="1" ht="81.75" customHeight="1">
      <c r="B341" s="183">
        <v>334</v>
      </c>
      <c r="C341" s="184" t="s">
        <v>1825</v>
      </c>
      <c r="D341" s="184" t="s">
        <v>1868</v>
      </c>
      <c r="E341" s="185">
        <v>38447</v>
      </c>
      <c r="F341" s="184"/>
      <c r="G341" s="183">
        <v>21.4</v>
      </c>
      <c r="H341" s="183">
        <v>21.4</v>
      </c>
      <c r="I341" s="184" t="s">
        <v>1848</v>
      </c>
      <c r="J341" s="184" t="s">
        <v>262</v>
      </c>
      <c r="K341" s="184" t="s">
        <v>1234</v>
      </c>
      <c r="L341" s="184" t="s">
        <v>1869</v>
      </c>
      <c r="M341" s="184" t="s">
        <v>1866</v>
      </c>
      <c r="N341" s="184">
        <v>2</v>
      </c>
      <c r="O341" s="184">
        <v>9</v>
      </c>
      <c r="P341" s="184" t="s">
        <v>486</v>
      </c>
      <c r="Q341" s="184"/>
      <c r="R341" s="184"/>
      <c r="S341" s="184">
        <v>1000</v>
      </c>
      <c r="T341" s="184"/>
      <c r="U341" s="184" t="s">
        <v>1870</v>
      </c>
      <c r="V341" s="184">
        <v>15</v>
      </c>
      <c r="W341" s="184" t="s">
        <v>1871</v>
      </c>
      <c r="X341" s="184" t="s">
        <v>1612</v>
      </c>
      <c r="Y341" s="184" t="s">
        <v>1872</v>
      </c>
      <c r="Z341" s="184"/>
      <c r="AA341" s="186" t="s">
        <v>225</v>
      </c>
    </row>
    <row r="342" spans="2:27" s="187" customFormat="1" ht="114" customHeight="1">
      <c r="B342" s="183">
        <v>335</v>
      </c>
      <c r="C342" s="184" t="s">
        <v>1825</v>
      </c>
      <c r="D342" s="184" t="s">
        <v>1873</v>
      </c>
      <c r="E342" s="185">
        <v>39465</v>
      </c>
      <c r="F342" s="185">
        <v>41674</v>
      </c>
      <c r="G342" s="183">
        <v>86.3</v>
      </c>
      <c r="H342" s="183">
        <v>86.3</v>
      </c>
      <c r="I342" s="184" t="s">
        <v>1874</v>
      </c>
      <c r="J342" s="184">
        <v>200200200150100</v>
      </c>
      <c r="K342" s="184" t="s">
        <v>1875</v>
      </c>
      <c r="L342" s="184" t="s">
        <v>1876</v>
      </c>
      <c r="M342" s="184" t="s">
        <v>1877</v>
      </c>
      <c r="N342" s="184">
        <v>0</v>
      </c>
      <c r="O342" s="184">
        <v>0</v>
      </c>
      <c r="P342" s="184" t="s">
        <v>232</v>
      </c>
      <c r="Q342" s="184" t="s">
        <v>1878</v>
      </c>
      <c r="R342" s="184" t="s">
        <v>1879</v>
      </c>
      <c r="S342" s="184" t="s">
        <v>1880</v>
      </c>
      <c r="T342" s="184"/>
      <c r="U342" s="184" t="s">
        <v>1881</v>
      </c>
      <c r="V342" s="184" t="s">
        <v>1882</v>
      </c>
      <c r="W342" s="184" t="s">
        <v>1883</v>
      </c>
      <c r="X342" s="184" t="s">
        <v>1884</v>
      </c>
      <c r="Y342" s="184"/>
      <c r="Z342" s="184"/>
      <c r="AA342" s="186" t="s">
        <v>225</v>
      </c>
    </row>
    <row r="343" spans="2:27" s="187" customFormat="1" ht="87" customHeight="1">
      <c r="B343" s="183">
        <v>336</v>
      </c>
      <c r="C343" s="184" t="s">
        <v>1825</v>
      </c>
      <c r="D343" s="184" t="s">
        <v>1885</v>
      </c>
      <c r="E343" s="185">
        <v>39724</v>
      </c>
      <c r="F343" s="185">
        <v>43191</v>
      </c>
      <c r="G343" s="183">
        <v>4.0999999999999996</v>
      </c>
      <c r="H343" s="183">
        <v>4.0999999999999996</v>
      </c>
      <c r="I343" s="184" t="s">
        <v>497</v>
      </c>
      <c r="J343" s="184"/>
      <c r="K343" s="184"/>
      <c r="L343" s="184" t="s">
        <v>1886</v>
      </c>
      <c r="M343" s="184" t="s">
        <v>1887</v>
      </c>
      <c r="N343" s="184">
        <v>3</v>
      </c>
      <c r="O343" s="184">
        <v>3</v>
      </c>
      <c r="P343" s="184"/>
      <c r="Q343" s="184"/>
      <c r="R343" s="184"/>
      <c r="S343" s="184">
        <v>1000</v>
      </c>
      <c r="T343" s="184"/>
      <c r="U343" s="184"/>
      <c r="V343" s="184" t="s">
        <v>1888</v>
      </c>
      <c r="W343" s="184" t="s">
        <v>1871</v>
      </c>
      <c r="X343" s="184" t="s">
        <v>316</v>
      </c>
      <c r="Y343" s="184"/>
      <c r="Z343" s="184"/>
      <c r="AA343" s="186"/>
    </row>
    <row r="344" spans="2:27" s="187" customFormat="1" ht="132" customHeight="1">
      <c r="B344" s="183">
        <v>337</v>
      </c>
      <c r="C344" s="184" t="s">
        <v>1825</v>
      </c>
      <c r="D344" s="184" t="s">
        <v>1889</v>
      </c>
      <c r="E344" s="185">
        <v>39798</v>
      </c>
      <c r="F344" s="185">
        <v>43191</v>
      </c>
      <c r="G344" s="183">
        <v>19.8</v>
      </c>
      <c r="H344" s="183">
        <v>19.600000000000001</v>
      </c>
      <c r="I344" s="184" t="s">
        <v>497</v>
      </c>
      <c r="J344" s="184"/>
      <c r="K344" s="184"/>
      <c r="L344" s="184" t="s">
        <v>1890</v>
      </c>
      <c r="M344" s="184" t="s">
        <v>1891</v>
      </c>
      <c r="N344" s="184">
        <v>4</v>
      </c>
      <c r="O344" s="184">
        <v>6</v>
      </c>
      <c r="P344" s="184" t="s">
        <v>1892</v>
      </c>
      <c r="Q344" s="184"/>
      <c r="R344" s="184">
        <v>60</v>
      </c>
      <c r="S344" s="184">
        <v>3000</v>
      </c>
      <c r="T344" s="184"/>
      <c r="U344" s="184"/>
      <c r="V344" s="184" t="s">
        <v>1893</v>
      </c>
      <c r="W344" s="184" t="s">
        <v>1894</v>
      </c>
      <c r="X344" s="184" t="s">
        <v>1558</v>
      </c>
      <c r="Y344" s="184" t="s">
        <v>1895</v>
      </c>
      <c r="Z344" s="184"/>
      <c r="AA344" s="186"/>
    </row>
    <row r="345" spans="2:27" s="187" customFormat="1" ht="101.25" customHeight="1">
      <c r="B345" s="183">
        <v>338</v>
      </c>
      <c r="C345" s="184" t="s">
        <v>1825</v>
      </c>
      <c r="D345" s="184" t="s">
        <v>1896</v>
      </c>
      <c r="E345" s="185">
        <v>43917</v>
      </c>
      <c r="F345" s="185">
        <v>43917</v>
      </c>
      <c r="G345" s="183">
        <v>5.7</v>
      </c>
      <c r="H345" s="183">
        <v>5.7</v>
      </c>
      <c r="I345" s="184" t="s">
        <v>612</v>
      </c>
      <c r="J345" s="184">
        <v>200</v>
      </c>
      <c r="K345" s="184">
        <v>60</v>
      </c>
      <c r="L345" s="184"/>
      <c r="M345" s="184"/>
      <c r="N345" s="184">
        <v>4</v>
      </c>
      <c r="O345" s="184">
        <v>3</v>
      </c>
      <c r="P345" s="184"/>
      <c r="Q345" s="184"/>
      <c r="R345" s="184">
        <v>60</v>
      </c>
      <c r="S345" s="184">
        <v>10000</v>
      </c>
      <c r="T345" s="184"/>
      <c r="U345" s="184" t="s">
        <v>1897</v>
      </c>
      <c r="V345" s="184">
        <v>31</v>
      </c>
      <c r="W345" s="184" t="s">
        <v>1898</v>
      </c>
      <c r="X345" s="184" t="s">
        <v>1790</v>
      </c>
      <c r="Y345" s="184"/>
      <c r="Z345" s="184"/>
      <c r="AA345" s="186"/>
    </row>
    <row r="346" spans="2:27" s="187" customFormat="1" ht="119.25" customHeight="1">
      <c r="B346" s="183">
        <v>339</v>
      </c>
      <c r="C346" s="184" t="s">
        <v>1825</v>
      </c>
      <c r="D346" s="184" t="s">
        <v>1899</v>
      </c>
      <c r="E346" s="184"/>
      <c r="F346" s="185">
        <v>43191</v>
      </c>
      <c r="G346" s="183">
        <v>17.7</v>
      </c>
      <c r="H346" s="183">
        <v>17.7</v>
      </c>
      <c r="I346" s="184"/>
      <c r="J346" s="184"/>
      <c r="K346" s="184"/>
      <c r="L346" s="184" t="s">
        <v>1900</v>
      </c>
      <c r="M346" s="184"/>
      <c r="N346" s="184">
        <v>8</v>
      </c>
      <c r="O346" s="184">
        <v>4</v>
      </c>
      <c r="P346" s="184"/>
      <c r="Q346" s="184"/>
      <c r="R346" s="184">
        <v>60</v>
      </c>
      <c r="S346" s="184">
        <v>3000</v>
      </c>
      <c r="T346" s="184"/>
      <c r="U346" s="184" t="s">
        <v>1901</v>
      </c>
      <c r="V346" s="184">
        <v>25</v>
      </c>
      <c r="W346" s="184" t="s">
        <v>357</v>
      </c>
      <c r="X346" s="184" t="s">
        <v>1397</v>
      </c>
      <c r="Y346" s="184"/>
      <c r="Z346" s="184"/>
      <c r="AA346" s="186"/>
    </row>
    <row r="347" spans="2:27" s="187" customFormat="1" ht="73.5" customHeight="1">
      <c r="B347" s="183">
        <v>340</v>
      </c>
      <c r="C347" s="184" t="s">
        <v>1902</v>
      </c>
      <c r="D347" s="184" t="s">
        <v>1903</v>
      </c>
      <c r="E347" s="185">
        <v>30699</v>
      </c>
      <c r="F347" s="185">
        <v>40591</v>
      </c>
      <c r="G347" s="183">
        <v>97.2</v>
      </c>
      <c r="H347" s="183">
        <v>97.2</v>
      </c>
      <c r="I347" s="184" t="s">
        <v>1904</v>
      </c>
      <c r="J347" s="184" t="s">
        <v>262</v>
      </c>
      <c r="K347" s="184" t="s">
        <v>263</v>
      </c>
      <c r="L347" s="184" t="s">
        <v>1905</v>
      </c>
      <c r="M347" s="184" t="s">
        <v>1906</v>
      </c>
      <c r="N347" s="184">
        <v>0</v>
      </c>
      <c r="O347" s="184">
        <v>19</v>
      </c>
      <c r="P347" s="184" t="s">
        <v>1242</v>
      </c>
      <c r="Q347" s="184" t="s">
        <v>234</v>
      </c>
      <c r="R347" s="184" t="s">
        <v>578</v>
      </c>
      <c r="S347" s="184" t="s">
        <v>1907</v>
      </c>
      <c r="T347" s="184"/>
      <c r="U347" s="184" t="s">
        <v>1908</v>
      </c>
      <c r="V347" s="184">
        <v>9</v>
      </c>
      <c r="W347" s="184" t="s">
        <v>242</v>
      </c>
      <c r="X347" s="184" t="s">
        <v>1909</v>
      </c>
      <c r="Y347" s="184"/>
      <c r="Z347" s="184"/>
      <c r="AA347" s="186" t="s">
        <v>225</v>
      </c>
    </row>
    <row r="348" spans="2:27" s="187" customFormat="1" ht="78.75" customHeight="1">
      <c r="B348" s="183">
        <v>341</v>
      </c>
      <c r="C348" s="184" t="s">
        <v>1902</v>
      </c>
      <c r="D348" s="184" t="s">
        <v>1903</v>
      </c>
      <c r="E348" s="185">
        <v>30699</v>
      </c>
      <c r="F348" s="185">
        <v>40591</v>
      </c>
      <c r="G348" s="183">
        <v>97.2</v>
      </c>
      <c r="H348" s="183">
        <v>97.2</v>
      </c>
      <c r="I348" s="184" t="s">
        <v>1904</v>
      </c>
      <c r="J348" s="184" t="s">
        <v>262</v>
      </c>
      <c r="K348" s="184" t="s">
        <v>263</v>
      </c>
      <c r="L348" s="184" t="s">
        <v>1905</v>
      </c>
      <c r="M348" s="184" t="s">
        <v>1906</v>
      </c>
      <c r="N348" s="184">
        <v>0</v>
      </c>
      <c r="O348" s="184">
        <v>19</v>
      </c>
      <c r="P348" s="184" t="s">
        <v>1242</v>
      </c>
      <c r="Q348" s="184" t="s">
        <v>234</v>
      </c>
      <c r="R348" s="184" t="s">
        <v>578</v>
      </c>
      <c r="S348" s="184" t="s">
        <v>1907</v>
      </c>
      <c r="T348" s="184"/>
      <c r="U348" s="184" t="s">
        <v>1908</v>
      </c>
      <c r="V348" s="184">
        <v>9</v>
      </c>
      <c r="W348" s="184" t="s">
        <v>242</v>
      </c>
      <c r="X348" s="184" t="s">
        <v>1909</v>
      </c>
      <c r="Y348" s="184"/>
      <c r="Z348" s="184"/>
      <c r="AA348" s="186" t="s">
        <v>225</v>
      </c>
    </row>
    <row r="349" spans="2:27" s="187" customFormat="1" ht="83.25" customHeight="1">
      <c r="B349" s="183">
        <v>342</v>
      </c>
      <c r="C349" s="184" t="s">
        <v>1902</v>
      </c>
      <c r="D349" s="184" t="s">
        <v>1910</v>
      </c>
      <c r="E349" s="185">
        <v>32004</v>
      </c>
      <c r="F349" s="185">
        <v>44027</v>
      </c>
      <c r="G349" s="183">
        <v>38.9</v>
      </c>
      <c r="H349" s="183">
        <v>38.9</v>
      </c>
      <c r="I349" s="184" t="s">
        <v>1179</v>
      </c>
      <c r="J349" s="184" t="s">
        <v>289</v>
      </c>
      <c r="K349" s="184" t="s">
        <v>1911</v>
      </c>
      <c r="L349" s="184" t="s">
        <v>1912</v>
      </c>
      <c r="M349" s="184" t="s">
        <v>1913</v>
      </c>
      <c r="N349" s="184">
        <v>0</v>
      </c>
      <c r="O349" s="184">
        <v>0</v>
      </c>
      <c r="P349" s="184" t="s">
        <v>486</v>
      </c>
      <c r="Q349" s="184"/>
      <c r="R349" s="184"/>
      <c r="S349" s="184">
        <v>150</v>
      </c>
      <c r="T349" s="184"/>
      <c r="U349" s="184" t="s">
        <v>1914</v>
      </c>
      <c r="V349" s="184">
        <v>12</v>
      </c>
      <c r="W349" s="184" t="s">
        <v>357</v>
      </c>
      <c r="X349" s="184" t="s">
        <v>1915</v>
      </c>
      <c r="Y349" s="184"/>
      <c r="Z349" s="184"/>
      <c r="AA349" s="186" t="s">
        <v>225</v>
      </c>
    </row>
    <row r="350" spans="2:27" s="187" customFormat="1" ht="86.25" customHeight="1">
      <c r="B350" s="183">
        <v>343</v>
      </c>
      <c r="C350" s="184" t="s">
        <v>1902</v>
      </c>
      <c r="D350" s="184" t="s">
        <v>1916</v>
      </c>
      <c r="E350" s="185">
        <v>33086</v>
      </c>
      <c r="F350" s="185">
        <v>44027</v>
      </c>
      <c r="G350" s="183">
        <v>44.3</v>
      </c>
      <c r="H350" s="183">
        <v>44.3</v>
      </c>
      <c r="I350" s="184" t="s">
        <v>1917</v>
      </c>
      <c r="J350" s="184" t="s">
        <v>1918</v>
      </c>
      <c r="K350" s="184" t="s">
        <v>1919</v>
      </c>
      <c r="L350" s="184" t="s">
        <v>1920</v>
      </c>
      <c r="M350" s="184" t="s">
        <v>1921</v>
      </c>
      <c r="N350" s="184">
        <v>0</v>
      </c>
      <c r="O350" s="184">
        <v>0</v>
      </c>
      <c r="P350" s="184" t="s">
        <v>674</v>
      </c>
      <c r="Q350" s="184"/>
      <c r="R350" s="184"/>
      <c r="S350" s="184">
        <v>150</v>
      </c>
      <c r="T350" s="184"/>
      <c r="U350" s="184" t="s">
        <v>1914</v>
      </c>
      <c r="V350" s="184" t="s">
        <v>1922</v>
      </c>
      <c r="W350" s="184" t="s">
        <v>1923</v>
      </c>
      <c r="X350" s="184" t="s">
        <v>1915</v>
      </c>
      <c r="Y350" s="184"/>
      <c r="Z350" s="184"/>
      <c r="AA350" s="186" t="s">
        <v>225</v>
      </c>
    </row>
    <row r="351" spans="2:27" s="187" customFormat="1" ht="85.5" customHeight="1">
      <c r="B351" s="183">
        <v>344</v>
      </c>
      <c r="C351" s="184" t="s">
        <v>1902</v>
      </c>
      <c r="D351" s="184" t="s">
        <v>1924</v>
      </c>
      <c r="E351" s="185">
        <v>33086</v>
      </c>
      <c r="F351" s="185">
        <v>44027</v>
      </c>
      <c r="G351" s="183">
        <v>18.899999999999999</v>
      </c>
      <c r="H351" s="183">
        <v>18.899999999999999</v>
      </c>
      <c r="I351" s="184" t="s">
        <v>1454</v>
      </c>
      <c r="J351" s="184" t="s">
        <v>262</v>
      </c>
      <c r="K351" s="184" t="s">
        <v>263</v>
      </c>
      <c r="L351" s="184" t="s">
        <v>1925</v>
      </c>
      <c r="M351" s="184" t="s">
        <v>1913</v>
      </c>
      <c r="N351" s="184">
        <v>0</v>
      </c>
      <c r="O351" s="184">
        <v>0</v>
      </c>
      <c r="P351" s="184" t="s">
        <v>879</v>
      </c>
      <c r="Q351" s="184"/>
      <c r="R351" s="184"/>
      <c r="S351" s="184">
        <v>150</v>
      </c>
      <c r="T351" s="184"/>
      <c r="U351" s="184" t="s">
        <v>1635</v>
      </c>
      <c r="V351" s="184">
        <v>12</v>
      </c>
      <c r="W351" s="184" t="s">
        <v>1926</v>
      </c>
      <c r="X351" s="184" t="s">
        <v>1927</v>
      </c>
      <c r="Y351" s="184"/>
      <c r="Z351" s="184"/>
      <c r="AA351" s="186" t="s">
        <v>225</v>
      </c>
    </row>
    <row r="352" spans="2:27" s="187" customFormat="1" ht="99" customHeight="1">
      <c r="B352" s="183">
        <v>345</v>
      </c>
      <c r="C352" s="184" t="s">
        <v>1902</v>
      </c>
      <c r="D352" s="184" t="s">
        <v>1928</v>
      </c>
      <c r="E352" s="185">
        <v>35643</v>
      </c>
      <c r="F352" s="185">
        <v>44027</v>
      </c>
      <c r="G352" s="183">
        <v>8.5</v>
      </c>
      <c r="H352" s="183">
        <v>8.5</v>
      </c>
      <c r="I352" s="184" t="s">
        <v>1929</v>
      </c>
      <c r="J352" s="184" t="s">
        <v>382</v>
      </c>
      <c r="K352" s="184" t="s">
        <v>280</v>
      </c>
      <c r="L352" s="184" t="s">
        <v>1930</v>
      </c>
      <c r="M352" s="184" t="s">
        <v>1921</v>
      </c>
      <c r="N352" s="184">
        <v>0</v>
      </c>
      <c r="O352" s="184">
        <v>0</v>
      </c>
      <c r="P352" s="184" t="s">
        <v>486</v>
      </c>
      <c r="Q352" s="184"/>
      <c r="R352" s="184"/>
      <c r="S352" s="184">
        <v>150</v>
      </c>
      <c r="T352" s="184"/>
      <c r="U352" s="184" t="s">
        <v>890</v>
      </c>
      <c r="V352" s="184" t="s">
        <v>1931</v>
      </c>
      <c r="W352" s="184" t="s">
        <v>357</v>
      </c>
      <c r="X352" s="184" t="s">
        <v>1927</v>
      </c>
      <c r="Y352" s="184"/>
      <c r="Z352" s="184"/>
      <c r="AA352" s="186" t="s">
        <v>225</v>
      </c>
    </row>
    <row r="353" spans="2:27" s="187" customFormat="1" ht="88.5" customHeight="1">
      <c r="B353" s="183">
        <v>346</v>
      </c>
      <c r="C353" s="184" t="s">
        <v>1902</v>
      </c>
      <c r="D353" s="184" t="s">
        <v>1932</v>
      </c>
      <c r="E353" s="185">
        <v>35643</v>
      </c>
      <c r="F353" s="185">
        <v>43323</v>
      </c>
      <c r="G353" s="183">
        <v>26.1</v>
      </c>
      <c r="H353" s="183">
        <v>26.1</v>
      </c>
      <c r="I353" s="184" t="s">
        <v>1933</v>
      </c>
      <c r="J353" s="184" t="s">
        <v>1808</v>
      </c>
      <c r="K353" s="184" t="s">
        <v>1809</v>
      </c>
      <c r="L353" s="184" t="s">
        <v>1905</v>
      </c>
      <c r="M353" s="184" t="s">
        <v>1921</v>
      </c>
      <c r="N353" s="184">
        <v>0</v>
      </c>
      <c r="O353" s="184">
        <v>0</v>
      </c>
      <c r="P353" s="184" t="s">
        <v>486</v>
      </c>
      <c r="Q353" s="184"/>
      <c r="R353" s="184"/>
      <c r="S353" s="184">
        <v>150</v>
      </c>
      <c r="T353" s="184"/>
      <c r="U353" s="184" t="s">
        <v>890</v>
      </c>
      <c r="V353" s="184" t="s">
        <v>1931</v>
      </c>
      <c r="W353" s="184" t="s">
        <v>357</v>
      </c>
      <c r="X353" s="184" t="s">
        <v>1927</v>
      </c>
      <c r="Y353" s="184"/>
      <c r="Z353" s="184"/>
      <c r="AA353" s="186" t="s">
        <v>225</v>
      </c>
    </row>
    <row r="354" spans="2:27" s="187" customFormat="1" ht="99.75" customHeight="1">
      <c r="B354" s="183">
        <v>347</v>
      </c>
      <c r="C354" s="184" t="s">
        <v>1902</v>
      </c>
      <c r="D354" s="184" t="s">
        <v>1934</v>
      </c>
      <c r="E354" s="185">
        <v>36111</v>
      </c>
      <c r="F354" s="185">
        <v>44027</v>
      </c>
      <c r="G354" s="183">
        <v>8.5</v>
      </c>
      <c r="H354" s="183">
        <v>8.5</v>
      </c>
      <c r="I354" s="184" t="s">
        <v>1935</v>
      </c>
      <c r="J354" s="184" t="s">
        <v>382</v>
      </c>
      <c r="K354" s="184" t="s">
        <v>1414</v>
      </c>
      <c r="L354" s="184" t="s">
        <v>1936</v>
      </c>
      <c r="M354" s="184" t="s">
        <v>1913</v>
      </c>
      <c r="N354" s="184">
        <v>0</v>
      </c>
      <c r="O354" s="184">
        <v>0</v>
      </c>
      <c r="P354" s="184" t="s">
        <v>486</v>
      </c>
      <c r="Q354" s="184"/>
      <c r="R354" s="184"/>
      <c r="S354" s="184">
        <v>150</v>
      </c>
      <c r="T354" s="184"/>
      <c r="U354" s="184" t="s">
        <v>1175</v>
      </c>
      <c r="V354" s="184" t="s">
        <v>410</v>
      </c>
      <c r="W354" s="184" t="s">
        <v>1926</v>
      </c>
      <c r="X354" s="184" t="s">
        <v>394</v>
      </c>
      <c r="Y354" s="184"/>
      <c r="Z354" s="184"/>
      <c r="AA354" s="186" t="s">
        <v>225</v>
      </c>
    </row>
    <row r="355" spans="2:27" s="187" customFormat="1" ht="130.5" customHeight="1">
      <c r="B355" s="183">
        <v>348</v>
      </c>
      <c r="C355" s="184" t="s">
        <v>1902</v>
      </c>
      <c r="D355" s="184" t="s">
        <v>1937</v>
      </c>
      <c r="E355" s="185">
        <v>38076</v>
      </c>
      <c r="F355" s="185">
        <v>39722</v>
      </c>
      <c r="G355" s="183">
        <v>70.8</v>
      </c>
      <c r="H355" s="183">
        <v>70.8</v>
      </c>
      <c r="I355" s="184" t="s">
        <v>1938</v>
      </c>
      <c r="J355" s="184" t="s">
        <v>382</v>
      </c>
      <c r="K355" s="184" t="s">
        <v>1414</v>
      </c>
      <c r="L355" s="184" t="s">
        <v>1939</v>
      </c>
      <c r="M355" s="184" t="s">
        <v>361</v>
      </c>
      <c r="N355" s="184">
        <v>0</v>
      </c>
      <c r="O355" s="184">
        <v>0</v>
      </c>
      <c r="P355" s="184" t="s">
        <v>464</v>
      </c>
      <c r="Q355" s="184">
        <v>200</v>
      </c>
      <c r="R355" s="184" t="s">
        <v>845</v>
      </c>
      <c r="S355" s="184">
        <v>132</v>
      </c>
      <c r="T355" s="184"/>
      <c r="U355" s="184" t="s">
        <v>1940</v>
      </c>
      <c r="V355" s="184">
        <v>15</v>
      </c>
      <c r="W355" s="184" t="s">
        <v>819</v>
      </c>
      <c r="X355" s="184" t="s">
        <v>1927</v>
      </c>
      <c r="Y355" s="184"/>
      <c r="Z355" s="185">
        <v>38076</v>
      </c>
      <c r="AA355" s="186" t="s">
        <v>225</v>
      </c>
    </row>
    <row r="356" spans="2:27" s="187" customFormat="1" ht="138.75" customHeight="1">
      <c r="B356" s="183">
        <v>349</v>
      </c>
      <c r="C356" s="184" t="s">
        <v>1902</v>
      </c>
      <c r="D356" s="184" t="s">
        <v>1941</v>
      </c>
      <c r="E356" s="185">
        <v>39052</v>
      </c>
      <c r="F356" s="185">
        <v>42090</v>
      </c>
      <c r="G356" s="183">
        <v>58.9</v>
      </c>
      <c r="H356" s="183">
        <v>58.9</v>
      </c>
      <c r="I356" s="184" t="s">
        <v>1942</v>
      </c>
      <c r="J356" s="184" t="s">
        <v>1943</v>
      </c>
      <c r="K356" s="184" t="s">
        <v>1944</v>
      </c>
      <c r="L356" s="184" t="s">
        <v>1939</v>
      </c>
      <c r="M356" s="184" t="s">
        <v>361</v>
      </c>
      <c r="N356" s="184">
        <v>1</v>
      </c>
      <c r="O356" s="184">
        <v>9</v>
      </c>
      <c r="P356" s="184">
        <v>5</v>
      </c>
      <c r="Q356" s="184"/>
      <c r="R356" s="184"/>
      <c r="S356" s="188" t="s">
        <v>1945</v>
      </c>
      <c r="T356" s="184"/>
      <c r="U356" s="184">
        <v>1</v>
      </c>
      <c r="V356" s="184">
        <v>12</v>
      </c>
      <c r="W356" s="184" t="s">
        <v>242</v>
      </c>
      <c r="X356" s="184" t="s">
        <v>1946</v>
      </c>
      <c r="Y356" s="184"/>
      <c r="Z356" s="184"/>
      <c r="AA356" s="186" t="s">
        <v>225</v>
      </c>
    </row>
    <row r="357" spans="2:27" s="187" customFormat="1" ht="114.75" customHeight="1">
      <c r="B357" s="183">
        <v>350</v>
      </c>
      <c r="C357" s="184" t="s">
        <v>1902</v>
      </c>
      <c r="D357" s="184" t="s">
        <v>1947</v>
      </c>
      <c r="E357" s="185">
        <v>41107</v>
      </c>
      <c r="F357" s="185">
        <v>42711</v>
      </c>
      <c r="G357" s="183">
        <v>28.2</v>
      </c>
      <c r="H357" s="183">
        <v>28.2</v>
      </c>
      <c r="I357" s="184" t="s">
        <v>612</v>
      </c>
      <c r="J357" s="184">
        <v>200</v>
      </c>
      <c r="K357" s="184">
        <v>60</v>
      </c>
      <c r="L357" s="184" t="s">
        <v>1948</v>
      </c>
      <c r="M357" s="184" t="s">
        <v>361</v>
      </c>
      <c r="N357" s="184">
        <v>2</v>
      </c>
      <c r="O357" s="184">
        <v>7</v>
      </c>
      <c r="P357" s="184">
        <v>3</v>
      </c>
      <c r="Q357" s="184"/>
      <c r="R357" s="184"/>
      <c r="S357" s="188" t="s">
        <v>1949</v>
      </c>
      <c r="T357" s="184" t="s">
        <v>1950</v>
      </c>
      <c r="U357" s="184" t="s">
        <v>1951</v>
      </c>
      <c r="V357" s="184" t="s">
        <v>1952</v>
      </c>
      <c r="W357" s="184" t="s">
        <v>575</v>
      </c>
      <c r="X357" s="184" t="s">
        <v>1953</v>
      </c>
      <c r="Y357" s="184"/>
      <c r="Z357" s="184"/>
      <c r="AA357" s="186" t="s">
        <v>559</v>
      </c>
    </row>
    <row r="358" spans="2:27" s="187" customFormat="1" ht="97.5" customHeight="1">
      <c r="B358" s="183">
        <v>351</v>
      </c>
      <c r="C358" s="184" t="s">
        <v>1902</v>
      </c>
      <c r="D358" s="184" t="s">
        <v>1954</v>
      </c>
      <c r="E358" s="185">
        <v>44027</v>
      </c>
      <c r="F358" s="185">
        <v>44027</v>
      </c>
      <c r="G358" s="183">
        <v>4.7</v>
      </c>
      <c r="H358" s="183">
        <v>4.7</v>
      </c>
      <c r="I358" s="184" t="s">
        <v>1765</v>
      </c>
      <c r="J358" s="184">
        <v>200</v>
      </c>
      <c r="K358" s="184">
        <v>60</v>
      </c>
      <c r="L358" s="184"/>
      <c r="M358" s="184"/>
      <c r="N358" s="184">
        <v>1</v>
      </c>
      <c r="O358" s="184">
        <v>3</v>
      </c>
      <c r="P358" s="184"/>
      <c r="Q358" s="184"/>
      <c r="R358" s="184"/>
      <c r="S358" s="188" t="s">
        <v>1955</v>
      </c>
      <c r="T358" s="184"/>
      <c r="U358" s="184" t="s">
        <v>1956</v>
      </c>
      <c r="V358" s="184">
        <v>31</v>
      </c>
      <c r="W358" s="184" t="s">
        <v>1957</v>
      </c>
      <c r="X358" s="184"/>
      <c r="Y358" s="184"/>
      <c r="Z358" s="184"/>
      <c r="AA358" s="186"/>
    </row>
    <row r="359" spans="2:27" s="187" customFormat="1" ht="74.25" customHeight="1">
      <c r="B359" s="183">
        <v>352</v>
      </c>
      <c r="C359" s="184" t="s">
        <v>1902</v>
      </c>
      <c r="D359" s="184" t="s">
        <v>1958</v>
      </c>
      <c r="E359" s="184"/>
      <c r="F359" s="185">
        <v>42711</v>
      </c>
      <c r="G359" s="183">
        <v>7.1</v>
      </c>
      <c r="H359" s="183">
        <v>7.1</v>
      </c>
      <c r="I359" s="184" t="s">
        <v>612</v>
      </c>
      <c r="J359" s="184">
        <v>200</v>
      </c>
      <c r="K359" s="184">
        <v>60</v>
      </c>
      <c r="L359" s="184" t="s">
        <v>1959</v>
      </c>
      <c r="M359" s="184"/>
      <c r="N359" s="184">
        <v>1</v>
      </c>
      <c r="O359" s="184">
        <v>7</v>
      </c>
      <c r="P359" s="184" t="s">
        <v>653</v>
      </c>
      <c r="Q359" s="184"/>
      <c r="R359" s="184"/>
      <c r="S359" s="188" t="s">
        <v>1960</v>
      </c>
      <c r="T359" s="184"/>
      <c r="U359" s="184" t="s">
        <v>1961</v>
      </c>
      <c r="V359" s="184" t="s">
        <v>1962</v>
      </c>
      <c r="W359" s="184" t="s">
        <v>575</v>
      </c>
      <c r="X359" s="184" t="s">
        <v>1953</v>
      </c>
      <c r="Y359" s="184"/>
      <c r="Z359" s="184"/>
      <c r="AA359" s="186" t="s">
        <v>559</v>
      </c>
    </row>
    <row r="360" spans="2:27" s="187" customFormat="1" ht="86.25" customHeight="1">
      <c r="B360" s="183">
        <v>353</v>
      </c>
      <c r="C360" s="184" t="s">
        <v>1963</v>
      </c>
      <c r="D360" s="184" t="s">
        <v>1964</v>
      </c>
      <c r="E360" s="185">
        <v>35055</v>
      </c>
      <c r="F360" s="184"/>
      <c r="G360" s="183">
        <v>22.3</v>
      </c>
      <c r="H360" s="183">
        <v>22.3</v>
      </c>
      <c r="I360" s="184" t="s">
        <v>1938</v>
      </c>
      <c r="J360" s="184" t="s">
        <v>382</v>
      </c>
      <c r="K360" s="184" t="s">
        <v>1414</v>
      </c>
      <c r="L360" s="184" t="s">
        <v>1965</v>
      </c>
      <c r="M360" s="184" t="s">
        <v>1331</v>
      </c>
      <c r="N360" s="184">
        <v>0</v>
      </c>
      <c r="O360" s="184">
        <v>0</v>
      </c>
      <c r="P360" s="184" t="s">
        <v>1242</v>
      </c>
      <c r="Q360" s="184"/>
      <c r="R360" s="184"/>
      <c r="S360" s="184">
        <v>150</v>
      </c>
      <c r="T360" s="184"/>
      <c r="U360" s="184" t="s">
        <v>1966</v>
      </c>
      <c r="V360" s="184" t="s">
        <v>1967</v>
      </c>
      <c r="W360" s="184"/>
      <c r="X360" s="184" t="s">
        <v>1968</v>
      </c>
      <c r="Y360" s="184"/>
      <c r="Z360" s="184"/>
      <c r="AA360" s="186" t="s">
        <v>225</v>
      </c>
    </row>
    <row r="361" spans="2:27" s="187" customFormat="1" ht="71.25" customHeight="1">
      <c r="B361" s="183">
        <v>354</v>
      </c>
      <c r="C361" s="184" t="s">
        <v>1963</v>
      </c>
      <c r="D361" s="184" t="s">
        <v>1969</v>
      </c>
      <c r="E361" s="185">
        <v>36868</v>
      </c>
      <c r="F361" s="184"/>
      <c r="G361" s="183">
        <v>94.4</v>
      </c>
      <c r="H361" s="183">
        <v>94.4</v>
      </c>
      <c r="I361" s="184" t="s">
        <v>1970</v>
      </c>
      <c r="J361" s="184" t="s">
        <v>1971</v>
      </c>
      <c r="K361" s="184" t="s">
        <v>1972</v>
      </c>
      <c r="L361" s="184" t="s">
        <v>1965</v>
      </c>
      <c r="M361" s="184" t="s">
        <v>361</v>
      </c>
      <c r="N361" s="184">
        <v>0</v>
      </c>
      <c r="O361" s="184">
        <v>0</v>
      </c>
      <c r="P361" s="184" t="s">
        <v>1089</v>
      </c>
      <c r="Q361" s="184"/>
      <c r="R361" s="184"/>
      <c r="S361" s="184">
        <v>150</v>
      </c>
      <c r="T361" s="184"/>
      <c r="U361" s="184" t="s">
        <v>1973</v>
      </c>
      <c r="V361" s="184" t="s">
        <v>410</v>
      </c>
      <c r="W361" s="184"/>
      <c r="X361" s="184" t="s">
        <v>1974</v>
      </c>
      <c r="Y361" s="184"/>
      <c r="Z361" s="184"/>
      <c r="AA361" s="186" t="s">
        <v>225</v>
      </c>
    </row>
    <row r="362" spans="2:27" s="187" customFormat="1" ht="60.75" customHeight="1">
      <c r="B362" s="183">
        <v>355</v>
      </c>
      <c r="C362" s="184" t="s">
        <v>1975</v>
      </c>
      <c r="D362" s="184" t="s">
        <v>1976</v>
      </c>
      <c r="E362" s="185">
        <v>35745</v>
      </c>
      <c r="F362" s="184"/>
      <c r="G362" s="183">
        <v>34.299999999999997</v>
      </c>
      <c r="H362" s="183">
        <v>34.299999999999997</v>
      </c>
      <c r="I362" s="184" t="s">
        <v>1977</v>
      </c>
      <c r="J362" s="184" t="s">
        <v>1978</v>
      </c>
      <c r="K362" s="184" t="s">
        <v>1979</v>
      </c>
      <c r="L362" s="184" t="s">
        <v>1980</v>
      </c>
      <c r="M362" s="184" t="s">
        <v>361</v>
      </c>
      <c r="N362" s="184">
        <v>0</v>
      </c>
      <c r="O362" s="184">
        <v>0</v>
      </c>
      <c r="P362" s="184" t="s">
        <v>1242</v>
      </c>
      <c r="Q362" s="184"/>
      <c r="R362" s="184"/>
      <c r="S362" s="184">
        <v>150</v>
      </c>
      <c r="T362" s="184"/>
      <c r="U362" s="184" t="s">
        <v>1914</v>
      </c>
      <c r="V362" s="184" t="s">
        <v>1981</v>
      </c>
      <c r="W362" s="184" t="s">
        <v>1073</v>
      </c>
      <c r="X362" s="184" t="s">
        <v>823</v>
      </c>
      <c r="Y362" s="184"/>
      <c r="Z362" s="184"/>
      <c r="AA362" s="186" t="s">
        <v>225</v>
      </c>
    </row>
    <row r="363" spans="2:27" s="187" customFormat="1" ht="60" customHeight="1">
      <c r="B363" s="183">
        <v>356</v>
      </c>
      <c r="C363" s="184" t="s">
        <v>1975</v>
      </c>
      <c r="D363" s="184" t="s">
        <v>1982</v>
      </c>
      <c r="E363" s="185">
        <v>36168</v>
      </c>
      <c r="F363" s="185">
        <v>43550</v>
      </c>
      <c r="G363" s="183">
        <v>100.4</v>
      </c>
      <c r="H363" s="183">
        <v>100.4</v>
      </c>
      <c r="I363" s="184" t="s">
        <v>1983</v>
      </c>
      <c r="J363" s="184">
        <v>200</v>
      </c>
      <c r="K363" s="184">
        <v>50</v>
      </c>
      <c r="L363" s="184" t="s">
        <v>1984</v>
      </c>
      <c r="M363" s="184" t="s">
        <v>1985</v>
      </c>
      <c r="N363" s="184">
        <v>0</v>
      </c>
      <c r="O363" s="184">
        <v>3</v>
      </c>
      <c r="P363" s="184" t="s">
        <v>1288</v>
      </c>
      <c r="Q363" s="184"/>
      <c r="R363" s="184"/>
      <c r="S363" s="184">
        <v>3000</v>
      </c>
      <c r="T363" s="184"/>
      <c r="U363" s="184" t="s">
        <v>1986</v>
      </c>
      <c r="V363" s="184"/>
      <c r="W363" s="184" t="s">
        <v>242</v>
      </c>
      <c r="X363" s="184" t="s">
        <v>1987</v>
      </c>
      <c r="Y363" s="184"/>
      <c r="Z363" s="184"/>
      <c r="AA363" s="186" t="s">
        <v>225</v>
      </c>
    </row>
    <row r="364" spans="2:27" s="187" customFormat="1" ht="263.25" customHeight="1">
      <c r="B364" s="183">
        <v>357</v>
      </c>
      <c r="C364" s="184" t="s">
        <v>1975</v>
      </c>
      <c r="D364" s="184" t="s">
        <v>1988</v>
      </c>
      <c r="E364" s="184"/>
      <c r="F364" s="185">
        <v>43157</v>
      </c>
      <c r="G364" s="183">
        <v>7.8</v>
      </c>
      <c r="H364" s="183">
        <v>7.8</v>
      </c>
      <c r="I364" s="184" t="s">
        <v>1373</v>
      </c>
      <c r="J364" s="184">
        <v>80</v>
      </c>
      <c r="K364" s="184">
        <v>50</v>
      </c>
      <c r="L364" s="184"/>
      <c r="M364" s="184"/>
      <c r="N364" s="184">
        <v>1</v>
      </c>
      <c r="O364" s="184">
        <v>4</v>
      </c>
      <c r="P364" s="184"/>
      <c r="Q364" s="184"/>
      <c r="R364" s="184"/>
      <c r="S364" s="184" t="s">
        <v>1989</v>
      </c>
      <c r="T364" s="184"/>
      <c r="U364" s="184" t="s">
        <v>1990</v>
      </c>
      <c r="V364" s="184" t="s">
        <v>1991</v>
      </c>
      <c r="W364" s="184" t="s">
        <v>1992</v>
      </c>
      <c r="X364" s="184">
        <v>2</v>
      </c>
      <c r="Y364" s="184"/>
      <c r="Z364" s="184"/>
      <c r="AA364" s="186"/>
    </row>
    <row r="365" spans="2:27" s="187" customFormat="1" ht="83.25" customHeight="1">
      <c r="B365" s="183">
        <v>358</v>
      </c>
      <c r="C365" s="184" t="s">
        <v>1993</v>
      </c>
      <c r="D365" s="184" t="s">
        <v>1994</v>
      </c>
      <c r="E365" s="185">
        <v>31867</v>
      </c>
      <c r="F365" s="185">
        <v>43192</v>
      </c>
      <c r="G365" s="183">
        <v>35.4</v>
      </c>
      <c r="H365" s="183">
        <v>35.4</v>
      </c>
      <c r="I365" s="184" t="s">
        <v>1848</v>
      </c>
      <c r="J365" s="184" t="s">
        <v>262</v>
      </c>
      <c r="K365" s="184" t="s">
        <v>263</v>
      </c>
      <c r="L365" s="184" t="s">
        <v>1995</v>
      </c>
      <c r="M365" s="184" t="s">
        <v>1012</v>
      </c>
      <c r="N365" s="184">
        <v>16</v>
      </c>
      <c r="O365" s="184">
        <v>11</v>
      </c>
      <c r="P365" s="184" t="s">
        <v>248</v>
      </c>
      <c r="Q365" s="184"/>
      <c r="R365" s="184"/>
      <c r="S365" s="184" t="s">
        <v>1996</v>
      </c>
      <c r="T365" s="184"/>
      <c r="U365" s="184" t="s">
        <v>1997</v>
      </c>
      <c r="V365" s="184"/>
      <c r="W365" s="184"/>
      <c r="X365" s="184" t="s">
        <v>495</v>
      </c>
      <c r="Y365" s="184"/>
      <c r="Z365" s="184"/>
      <c r="AA365" s="186" t="s">
        <v>225</v>
      </c>
    </row>
    <row r="366" spans="2:27" s="187" customFormat="1" ht="72.75" customHeight="1">
      <c r="B366" s="183">
        <v>359</v>
      </c>
      <c r="C366" s="184" t="s">
        <v>1993</v>
      </c>
      <c r="D366" s="184" t="s">
        <v>1998</v>
      </c>
      <c r="E366" s="185">
        <v>35055</v>
      </c>
      <c r="F366" s="185">
        <v>39686</v>
      </c>
      <c r="G366" s="183">
        <v>46.6</v>
      </c>
      <c r="H366" s="183">
        <v>46.6</v>
      </c>
      <c r="I366" s="184" t="s">
        <v>1454</v>
      </c>
      <c r="J366" s="184" t="s">
        <v>262</v>
      </c>
      <c r="K366" s="184" t="s">
        <v>263</v>
      </c>
      <c r="L366" s="184" t="s">
        <v>1999</v>
      </c>
      <c r="M366" s="184" t="s">
        <v>1331</v>
      </c>
      <c r="N366" s="184">
        <v>0</v>
      </c>
      <c r="O366" s="184">
        <v>0</v>
      </c>
      <c r="P366" s="184" t="s">
        <v>241</v>
      </c>
      <c r="Q366" s="184"/>
      <c r="R366" s="184"/>
      <c r="S366" s="184">
        <v>150</v>
      </c>
      <c r="T366" s="184"/>
      <c r="U366" s="184">
        <v>1</v>
      </c>
      <c r="V366" s="184">
        <v>12</v>
      </c>
      <c r="W366" s="184" t="s">
        <v>2000</v>
      </c>
      <c r="X366" s="184" t="s">
        <v>1656</v>
      </c>
      <c r="Y366" s="184"/>
      <c r="Z366" s="184"/>
      <c r="AA366" s="186" t="s">
        <v>225</v>
      </c>
    </row>
    <row r="367" spans="2:27" s="187" customFormat="1" ht="176.25" customHeight="1">
      <c r="B367" s="183">
        <v>360</v>
      </c>
      <c r="C367" s="184" t="s">
        <v>1993</v>
      </c>
      <c r="D367" s="184" t="s">
        <v>2001</v>
      </c>
      <c r="E367" s="185">
        <v>41107</v>
      </c>
      <c r="F367" s="185">
        <v>43192</v>
      </c>
      <c r="G367" s="183">
        <v>24.9</v>
      </c>
      <c r="H367" s="183">
        <v>24.9</v>
      </c>
      <c r="I367" s="184" t="s">
        <v>612</v>
      </c>
      <c r="J367" s="184">
        <v>200</v>
      </c>
      <c r="K367" s="184">
        <v>60</v>
      </c>
      <c r="L367" s="184" t="s">
        <v>2002</v>
      </c>
      <c r="M367" s="184" t="s">
        <v>361</v>
      </c>
      <c r="N367" s="184">
        <v>8</v>
      </c>
      <c r="O367" s="184">
        <v>3</v>
      </c>
      <c r="P367" s="184"/>
      <c r="Q367" s="184"/>
      <c r="R367" s="184"/>
      <c r="S367" s="184" t="s">
        <v>2003</v>
      </c>
      <c r="T367" s="184"/>
      <c r="U367" s="184" t="s">
        <v>2004</v>
      </c>
      <c r="V367" s="184">
        <v>25</v>
      </c>
      <c r="W367" s="184" t="s">
        <v>2005</v>
      </c>
      <c r="X367" s="184" t="s">
        <v>2006</v>
      </c>
      <c r="Y367" s="184"/>
      <c r="Z367" s="184"/>
      <c r="AA367" s="186"/>
    </row>
    <row r="368" spans="2:27" s="187" customFormat="1" ht="89.25" customHeight="1">
      <c r="B368" s="183">
        <v>361</v>
      </c>
      <c r="C368" s="184" t="s">
        <v>2007</v>
      </c>
      <c r="D368" s="184" t="s">
        <v>2008</v>
      </c>
      <c r="E368" s="185">
        <v>34425</v>
      </c>
      <c r="F368" s="185">
        <v>35457</v>
      </c>
      <c r="G368" s="183">
        <v>4</v>
      </c>
      <c r="H368" s="183">
        <v>3.6</v>
      </c>
      <c r="I368" s="184" t="s">
        <v>843</v>
      </c>
      <c r="J368" s="184">
        <v>80200</v>
      </c>
      <c r="K368" s="184" t="s">
        <v>651</v>
      </c>
      <c r="L368" s="184" t="s">
        <v>2009</v>
      </c>
      <c r="M368" s="184" t="s">
        <v>361</v>
      </c>
      <c r="N368" s="184">
        <v>0</v>
      </c>
      <c r="O368" s="184">
        <v>0</v>
      </c>
      <c r="P368" s="184" t="s">
        <v>241</v>
      </c>
      <c r="Q368" s="184">
        <v>0.8</v>
      </c>
      <c r="R368" s="184">
        <v>0.5</v>
      </c>
      <c r="S368" s="184" t="s">
        <v>2010</v>
      </c>
      <c r="T368" s="184"/>
      <c r="U368" s="184" t="s">
        <v>2011</v>
      </c>
      <c r="V368" s="184">
        <v>10</v>
      </c>
      <c r="W368" s="184" t="s">
        <v>258</v>
      </c>
      <c r="X368" s="184" t="s">
        <v>2012</v>
      </c>
      <c r="Y368" s="184"/>
      <c r="Z368" s="185">
        <v>34604</v>
      </c>
      <c r="AA368" s="186" t="s">
        <v>225</v>
      </c>
    </row>
    <row r="369" spans="2:27" s="187" customFormat="1" ht="98.25" customHeight="1">
      <c r="B369" s="183">
        <v>362</v>
      </c>
      <c r="C369" s="184" t="s">
        <v>2007</v>
      </c>
      <c r="D369" s="184" t="s">
        <v>2013</v>
      </c>
      <c r="E369" s="185">
        <v>35457</v>
      </c>
      <c r="F369" s="184"/>
      <c r="G369" s="183">
        <v>9.6999999999999993</v>
      </c>
      <c r="H369" s="183">
        <v>9.6999999999999993</v>
      </c>
      <c r="I369" s="184" t="s">
        <v>2014</v>
      </c>
      <c r="J369" s="184" t="s">
        <v>2015</v>
      </c>
      <c r="K369" s="184" t="s">
        <v>1234</v>
      </c>
      <c r="L369" s="184" t="s">
        <v>2016</v>
      </c>
      <c r="M369" s="184" t="s">
        <v>361</v>
      </c>
      <c r="N369" s="184">
        <v>0</v>
      </c>
      <c r="O369" s="184">
        <v>0</v>
      </c>
      <c r="P369" s="184" t="s">
        <v>248</v>
      </c>
      <c r="Q369" s="184"/>
      <c r="R369" s="184"/>
      <c r="S369" s="184" t="s">
        <v>2017</v>
      </c>
      <c r="T369" s="184"/>
      <c r="U369" s="184">
        <v>1</v>
      </c>
      <c r="V369" s="184">
        <v>10</v>
      </c>
      <c r="W369" s="184" t="s">
        <v>258</v>
      </c>
      <c r="X369" s="184" t="s">
        <v>2018</v>
      </c>
      <c r="Y369" s="184"/>
      <c r="Z369" s="184"/>
      <c r="AA369" s="186" t="s">
        <v>225</v>
      </c>
    </row>
    <row r="370" spans="2:27" s="187" customFormat="1" ht="76.5" customHeight="1">
      <c r="B370" s="183">
        <v>363</v>
      </c>
      <c r="C370" s="184" t="s">
        <v>2007</v>
      </c>
      <c r="D370" s="184" t="s">
        <v>2019</v>
      </c>
      <c r="E370" s="185">
        <v>40185</v>
      </c>
      <c r="F370" s="185">
        <v>41107</v>
      </c>
      <c r="G370" s="183">
        <v>6.5</v>
      </c>
      <c r="H370" s="183">
        <v>6.5</v>
      </c>
      <c r="I370" s="184" t="s">
        <v>1310</v>
      </c>
      <c r="J370" s="184">
        <v>200</v>
      </c>
      <c r="K370" s="184" t="s">
        <v>651</v>
      </c>
      <c r="L370" s="184" t="s">
        <v>2020</v>
      </c>
      <c r="M370" s="184" t="s">
        <v>1099</v>
      </c>
      <c r="N370" s="184">
        <v>2</v>
      </c>
      <c r="O370" s="184">
        <v>4</v>
      </c>
      <c r="P370" s="184">
        <v>2</v>
      </c>
      <c r="Q370" s="184"/>
      <c r="R370" s="184">
        <v>50</v>
      </c>
      <c r="S370" s="184" t="s">
        <v>2021</v>
      </c>
      <c r="T370" s="184"/>
      <c r="U370" s="184" t="s">
        <v>2022</v>
      </c>
      <c r="V370" s="184"/>
      <c r="W370" s="184" t="s">
        <v>258</v>
      </c>
      <c r="X370" s="184" t="s">
        <v>2023</v>
      </c>
      <c r="Y370" s="184"/>
      <c r="Z370" s="185">
        <v>40262</v>
      </c>
      <c r="AA370" s="186" t="s">
        <v>559</v>
      </c>
    </row>
    <row r="371" spans="2:27" s="187" customFormat="1" ht="92.25" customHeight="1">
      <c r="B371" s="183">
        <v>364</v>
      </c>
      <c r="C371" s="184" t="s">
        <v>2007</v>
      </c>
      <c r="D371" s="184" t="s">
        <v>2024</v>
      </c>
      <c r="E371" s="185">
        <v>44082</v>
      </c>
      <c r="F371" s="185">
        <v>44082</v>
      </c>
      <c r="G371" s="183">
        <v>0.4</v>
      </c>
      <c r="H371" s="183">
        <v>0.4</v>
      </c>
      <c r="I371" s="184" t="s">
        <v>1765</v>
      </c>
      <c r="J371" s="184">
        <v>200</v>
      </c>
      <c r="K371" s="184">
        <v>60</v>
      </c>
      <c r="L371" s="184" t="s">
        <v>2025</v>
      </c>
      <c r="M371" s="184"/>
      <c r="N371" s="184">
        <v>1</v>
      </c>
      <c r="O371" s="184">
        <v>0</v>
      </c>
      <c r="P371" s="184"/>
      <c r="Q371" s="184"/>
      <c r="R371" s="184"/>
      <c r="S371" s="184">
        <v>10000</v>
      </c>
      <c r="T371" s="184"/>
      <c r="U371" s="184" t="s">
        <v>2026</v>
      </c>
      <c r="V371" s="184" t="s">
        <v>2027</v>
      </c>
      <c r="W371" s="184" t="s">
        <v>1898</v>
      </c>
      <c r="X371" s="184" t="s">
        <v>2028</v>
      </c>
      <c r="Y371" s="184"/>
      <c r="Z371" s="184"/>
      <c r="AA371" s="186"/>
    </row>
    <row r="372" spans="2:27" s="187" customFormat="1" ht="87.75" customHeight="1">
      <c r="B372" s="183">
        <v>365</v>
      </c>
      <c r="C372" s="184" t="s">
        <v>2007</v>
      </c>
      <c r="D372" s="184" t="s">
        <v>2029</v>
      </c>
      <c r="E372" s="184"/>
      <c r="F372" s="185">
        <v>42412</v>
      </c>
      <c r="G372" s="183">
        <v>43.5</v>
      </c>
      <c r="H372" s="183">
        <v>43.5</v>
      </c>
      <c r="I372" s="184" t="s">
        <v>2030</v>
      </c>
      <c r="J372" s="184" t="s">
        <v>2031</v>
      </c>
      <c r="K372" s="184" t="s">
        <v>2032</v>
      </c>
      <c r="L372" s="184" t="s">
        <v>2033</v>
      </c>
      <c r="M372" s="184"/>
      <c r="N372" s="184">
        <v>0</v>
      </c>
      <c r="O372" s="184">
        <v>0</v>
      </c>
      <c r="P372" s="184" t="s">
        <v>1526</v>
      </c>
      <c r="Q372" s="184">
        <v>150</v>
      </c>
      <c r="R372" s="184"/>
      <c r="S372" s="184">
        <v>165</v>
      </c>
      <c r="T372" s="184"/>
      <c r="U372" s="184">
        <v>1</v>
      </c>
      <c r="V372" s="184" t="s">
        <v>2034</v>
      </c>
      <c r="W372" s="184" t="s">
        <v>575</v>
      </c>
      <c r="X372" s="184" t="s">
        <v>2035</v>
      </c>
      <c r="Y372" s="184"/>
      <c r="Z372" s="184"/>
      <c r="AA372" s="186" t="s">
        <v>225</v>
      </c>
    </row>
    <row r="373" spans="2:27" s="187" customFormat="1" ht="81.75" customHeight="1">
      <c r="B373" s="183">
        <v>366</v>
      </c>
      <c r="C373" s="184" t="s">
        <v>2007</v>
      </c>
      <c r="D373" s="184" t="s">
        <v>2036</v>
      </c>
      <c r="E373" s="184"/>
      <c r="F373" s="185">
        <v>43494</v>
      </c>
      <c r="G373" s="183">
        <v>8.1999999999999993</v>
      </c>
      <c r="H373" s="183">
        <v>8.1999999999999993</v>
      </c>
      <c r="I373" s="184" t="s">
        <v>1310</v>
      </c>
      <c r="J373" s="184">
        <v>200</v>
      </c>
      <c r="K373" s="184">
        <v>60</v>
      </c>
      <c r="L373" s="184" t="s">
        <v>2037</v>
      </c>
      <c r="M373" s="184"/>
      <c r="N373" s="184">
        <v>0</v>
      </c>
      <c r="O373" s="184">
        <v>0</v>
      </c>
      <c r="P373" s="184" t="s">
        <v>779</v>
      </c>
      <c r="Q373" s="184"/>
      <c r="R373" s="184"/>
      <c r="S373" s="184">
        <v>10000</v>
      </c>
      <c r="T373" s="184"/>
      <c r="U373" s="184" t="s">
        <v>2038</v>
      </c>
      <c r="V373" s="184">
        <v>31</v>
      </c>
      <c r="W373" s="184" t="s">
        <v>1323</v>
      </c>
      <c r="X373" s="184" t="s">
        <v>1324</v>
      </c>
      <c r="Y373" s="184"/>
      <c r="Z373" s="184"/>
      <c r="AA373" s="186"/>
    </row>
    <row r="374" spans="2:27" s="187" customFormat="1" ht="62.25" customHeight="1">
      <c r="B374" s="183">
        <v>367</v>
      </c>
      <c r="C374" s="184" t="s">
        <v>2007</v>
      </c>
      <c r="D374" s="184" t="s">
        <v>2039</v>
      </c>
      <c r="E374" s="184"/>
      <c r="F374" s="185">
        <v>43494</v>
      </c>
      <c r="G374" s="183">
        <v>11.3</v>
      </c>
      <c r="H374" s="183">
        <v>11.3</v>
      </c>
      <c r="I374" s="184" t="s">
        <v>612</v>
      </c>
      <c r="J374" s="184">
        <v>200</v>
      </c>
      <c r="K374" s="184">
        <v>60</v>
      </c>
      <c r="L374" s="184" t="s">
        <v>2037</v>
      </c>
      <c r="M374" s="184"/>
      <c r="N374" s="184">
        <v>0</v>
      </c>
      <c r="O374" s="184">
        <v>0</v>
      </c>
      <c r="P374" s="184" t="s">
        <v>1439</v>
      </c>
      <c r="Q374" s="184"/>
      <c r="R374" s="184"/>
      <c r="S374" s="188" t="s">
        <v>2040</v>
      </c>
      <c r="T374" s="184"/>
      <c r="U374" s="184" t="s">
        <v>2041</v>
      </c>
      <c r="V374" s="184" t="s">
        <v>2042</v>
      </c>
      <c r="W374" s="184" t="s">
        <v>1323</v>
      </c>
      <c r="X374" s="184"/>
      <c r="Y374" s="184"/>
      <c r="Z374" s="184"/>
      <c r="AA374" s="186"/>
    </row>
    <row r="375" spans="2:27" s="187" customFormat="1" ht="98.25" customHeight="1">
      <c r="B375" s="183">
        <v>368</v>
      </c>
      <c r="C375" s="184" t="s">
        <v>2043</v>
      </c>
      <c r="D375" s="184" t="s">
        <v>2044</v>
      </c>
      <c r="E375" s="185">
        <v>36189</v>
      </c>
      <c r="F375" s="185">
        <v>40539</v>
      </c>
      <c r="G375" s="183">
        <v>63.9</v>
      </c>
      <c r="H375" s="183">
        <v>63.9</v>
      </c>
      <c r="I375" s="184" t="s">
        <v>2045</v>
      </c>
      <c r="J375" s="184">
        <v>150200200</v>
      </c>
      <c r="K375" s="184" t="s">
        <v>1414</v>
      </c>
      <c r="L375" s="184" t="s">
        <v>2046</v>
      </c>
      <c r="M375" s="184" t="s">
        <v>403</v>
      </c>
      <c r="N375" s="184">
        <v>0</v>
      </c>
      <c r="O375" s="184">
        <v>0</v>
      </c>
      <c r="P375" s="184" t="s">
        <v>241</v>
      </c>
      <c r="Q375" s="184"/>
      <c r="R375" s="184"/>
      <c r="S375" s="184" t="s">
        <v>2047</v>
      </c>
      <c r="T375" s="184"/>
      <c r="U375" s="184"/>
      <c r="V375" s="184" t="s">
        <v>2048</v>
      </c>
      <c r="W375" s="184"/>
      <c r="X375" s="184" t="s">
        <v>2049</v>
      </c>
      <c r="Y375" s="184"/>
      <c r="Z375" s="184"/>
      <c r="AA375" s="186" t="s">
        <v>225</v>
      </c>
    </row>
    <row r="376" spans="2:27" s="187" customFormat="1" ht="102" customHeight="1">
      <c r="B376" s="183">
        <v>369</v>
      </c>
      <c r="C376" s="184" t="s">
        <v>2043</v>
      </c>
      <c r="D376" s="184" t="s">
        <v>2050</v>
      </c>
      <c r="E376" s="185">
        <v>37680</v>
      </c>
      <c r="F376" s="185">
        <v>44253</v>
      </c>
      <c r="G376" s="183">
        <v>65</v>
      </c>
      <c r="H376" s="183">
        <v>65</v>
      </c>
      <c r="I376" s="184" t="s">
        <v>2051</v>
      </c>
      <c r="J376" s="184" t="s">
        <v>2052</v>
      </c>
      <c r="K376" s="184" t="s">
        <v>2053</v>
      </c>
      <c r="L376" s="184" t="s">
        <v>2054</v>
      </c>
      <c r="M376" s="184" t="s">
        <v>392</v>
      </c>
      <c r="N376" s="184">
        <v>0</v>
      </c>
      <c r="O376" s="184">
        <v>0</v>
      </c>
      <c r="P376" s="184" t="s">
        <v>283</v>
      </c>
      <c r="Q376" s="184"/>
      <c r="R376" s="184"/>
      <c r="S376" s="184" t="s">
        <v>2055</v>
      </c>
      <c r="T376" s="184"/>
      <c r="U376" s="184">
        <v>4</v>
      </c>
      <c r="V376" s="184" t="s">
        <v>2056</v>
      </c>
      <c r="W376" s="184" t="s">
        <v>575</v>
      </c>
      <c r="X376" s="184" t="s">
        <v>2057</v>
      </c>
      <c r="Y376" s="184"/>
      <c r="Z376" s="184"/>
      <c r="AA376" s="186" t="s">
        <v>225</v>
      </c>
    </row>
    <row r="377" spans="2:27" s="187" customFormat="1" ht="132.75" customHeight="1">
      <c r="B377" s="183">
        <v>370</v>
      </c>
      <c r="C377" s="184" t="s">
        <v>2043</v>
      </c>
      <c r="D377" s="184" t="s">
        <v>2058</v>
      </c>
      <c r="E377" s="185">
        <v>38807</v>
      </c>
      <c r="F377" s="185">
        <v>42803</v>
      </c>
      <c r="G377" s="183">
        <v>49.5</v>
      </c>
      <c r="H377" s="183">
        <v>49.5</v>
      </c>
      <c r="I377" s="184" t="s">
        <v>497</v>
      </c>
      <c r="J377" s="184"/>
      <c r="K377" s="184"/>
      <c r="L377" s="184" t="s">
        <v>2059</v>
      </c>
      <c r="M377" s="184" t="s">
        <v>2060</v>
      </c>
      <c r="N377" s="184">
        <v>15</v>
      </c>
      <c r="O377" s="184">
        <v>17</v>
      </c>
      <c r="P377" s="184" t="s">
        <v>737</v>
      </c>
      <c r="Q377" s="184"/>
      <c r="R377" s="184" t="s">
        <v>2061</v>
      </c>
      <c r="S377" s="184" t="s">
        <v>2062</v>
      </c>
      <c r="T377" s="184"/>
      <c r="U377" s="184" t="s">
        <v>2063</v>
      </c>
      <c r="V377" s="184"/>
      <c r="W377" s="184" t="s">
        <v>575</v>
      </c>
      <c r="X377" s="184" t="s">
        <v>1397</v>
      </c>
      <c r="Y377" s="184"/>
      <c r="Z377" s="185">
        <v>38989</v>
      </c>
      <c r="AA377" s="186" t="s">
        <v>502</v>
      </c>
    </row>
    <row r="378" spans="2:27" s="187" customFormat="1" ht="225" customHeight="1">
      <c r="B378" s="183">
        <v>371</v>
      </c>
      <c r="C378" s="184" t="s">
        <v>2043</v>
      </c>
      <c r="D378" s="184" t="s">
        <v>2064</v>
      </c>
      <c r="E378" s="185">
        <v>41198</v>
      </c>
      <c r="F378" s="184"/>
      <c r="G378" s="183">
        <v>37.200000000000003</v>
      </c>
      <c r="H378" s="183">
        <v>37.200000000000003</v>
      </c>
      <c r="I378" s="184" t="s">
        <v>2065</v>
      </c>
      <c r="J378" s="184">
        <v>200</v>
      </c>
      <c r="K378" s="184">
        <v>50</v>
      </c>
      <c r="L378" s="184" t="s">
        <v>2066</v>
      </c>
      <c r="M378" s="184" t="s">
        <v>608</v>
      </c>
      <c r="N378" s="184">
        <v>0</v>
      </c>
      <c r="O378" s="184">
        <v>0</v>
      </c>
      <c r="P378" s="184">
        <v>1</v>
      </c>
      <c r="Q378" s="184"/>
      <c r="R378" s="184"/>
      <c r="S378" s="184"/>
      <c r="T378" s="184"/>
      <c r="U378" s="184" t="s">
        <v>2067</v>
      </c>
      <c r="V378" s="184"/>
      <c r="W378" s="184" t="s">
        <v>2068</v>
      </c>
      <c r="X378" s="184" t="s">
        <v>2069</v>
      </c>
      <c r="Y378" s="184"/>
      <c r="Z378" s="184"/>
      <c r="AA378" s="186"/>
    </row>
    <row r="379" spans="2:27" s="187" customFormat="1" ht="91.5" customHeight="1">
      <c r="B379" s="183">
        <v>372</v>
      </c>
      <c r="C379" s="184" t="s">
        <v>2043</v>
      </c>
      <c r="D379" s="184" t="s">
        <v>2070</v>
      </c>
      <c r="E379" s="185">
        <v>43917</v>
      </c>
      <c r="F379" s="185">
        <v>43917</v>
      </c>
      <c r="G379" s="183">
        <v>7.5</v>
      </c>
      <c r="H379" s="183">
        <v>7.5</v>
      </c>
      <c r="I379" s="184" t="s">
        <v>692</v>
      </c>
      <c r="J379" s="184">
        <v>200</v>
      </c>
      <c r="K379" s="184">
        <v>60</v>
      </c>
      <c r="L379" s="184" t="s">
        <v>2071</v>
      </c>
      <c r="M379" s="184"/>
      <c r="N379" s="184">
        <v>10</v>
      </c>
      <c r="O379" s="184">
        <v>0</v>
      </c>
      <c r="P379" s="184"/>
      <c r="Q379" s="184"/>
      <c r="R379" s="184"/>
      <c r="S379" s="188" t="s">
        <v>2072</v>
      </c>
      <c r="T379" s="184"/>
      <c r="U379" s="184"/>
      <c r="V379" s="184"/>
      <c r="W379" s="184"/>
      <c r="X379" s="184" t="s">
        <v>2073</v>
      </c>
      <c r="Y379" s="184"/>
      <c r="Z379" s="184"/>
      <c r="AA379" s="186"/>
    </row>
    <row r="380" spans="2:27" s="187" customFormat="1" ht="106.5" customHeight="1">
      <c r="B380" s="183">
        <v>373</v>
      </c>
      <c r="C380" s="184" t="s">
        <v>2043</v>
      </c>
      <c r="D380" s="184" t="s">
        <v>2074</v>
      </c>
      <c r="E380" s="185">
        <v>43917</v>
      </c>
      <c r="F380" s="185">
        <v>43917</v>
      </c>
      <c r="G380" s="183">
        <v>7.3</v>
      </c>
      <c r="H380" s="183">
        <v>7.3</v>
      </c>
      <c r="I380" s="184" t="s">
        <v>612</v>
      </c>
      <c r="J380" s="184">
        <v>200</v>
      </c>
      <c r="K380" s="184">
        <v>50</v>
      </c>
      <c r="L380" s="184" t="s">
        <v>2075</v>
      </c>
      <c r="M380" s="184"/>
      <c r="N380" s="184">
        <v>2</v>
      </c>
      <c r="O380" s="184">
        <v>5</v>
      </c>
      <c r="P380" s="184"/>
      <c r="Q380" s="184"/>
      <c r="R380" s="184"/>
      <c r="S380" s="184">
        <v>5000</v>
      </c>
      <c r="T380" s="184"/>
      <c r="U380" s="184" t="s">
        <v>2076</v>
      </c>
      <c r="V380" s="184">
        <v>25</v>
      </c>
      <c r="W380" s="184" t="s">
        <v>1898</v>
      </c>
      <c r="X380" s="184" t="s">
        <v>1790</v>
      </c>
      <c r="Y380" s="184"/>
      <c r="Z380" s="184"/>
      <c r="AA380" s="186"/>
    </row>
    <row r="381" spans="2:27" s="187" customFormat="1" ht="84" customHeight="1">
      <c r="B381" s="183">
        <v>374</v>
      </c>
      <c r="C381" s="184" t="s">
        <v>2077</v>
      </c>
      <c r="D381" s="184" t="s">
        <v>2078</v>
      </c>
      <c r="E381" s="185">
        <v>31114</v>
      </c>
      <c r="F381" s="185">
        <v>43191</v>
      </c>
      <c r="G381" s="183">
        <v>3.3</v>
      </c>
      <c r="H381" s="183">
        <v>3.3</v>
      </c>
      <c r="I381" s="184" t="s">
        <v>692</v>
      </c>
      <c r="J381" s="184">
        <v>200</v>
      </c>
      <c r="K381" s="184">
        <v>60</v>
      </c>
      <c r="L381" s="184" t="s">
        <v>2079</v>
      </c>
      <c r="M381" s="184" t="s">
        <v>2080</v>
      </c>
      <c r="N381" s="184">
        <v>4</v>
      </c>
      <c r="O381" s="184">
        <v>1</v>
      </c>
      <c r="P381" s="184" t="s">
        <v>674</v>
      </c>
      <c r="Q381" s="184">
        <v>150</v>
      </c>
      <c r="R381" s="184">
        <v>60</v>
      </c>
      <c r="S381" s="184"/>
      <c r="T381" s="184"/>
      <c r="U381" s="184" t="s">
        <v>2081</v>
      </c>
      <c r="V381" s="184">
        <v>12</v>
      </c>
      <c r="W381" s="184"/>
      <c r="X381" s="184" t="s">
        <v>1317</v>
      </c>
      <c r="Y381" s="184"/>
      <c r="Z381" s="184"/>
      <c r="AA381" s="186" t="s">
        <v>225</v>
      </c>
    </row>
    <row r="382" spans="2:27" s="187" customFormat="1" ht="85.5" customHeight="1">
      <c r="B382" s="183">
        <v>375</v>
      </c>
      <c r="C382" s="184" t="s">
        <v>2077</v>
      </c>
      <c r="D382" s="184" t="s">
        <v>2082</v>
      </c>
      <c r="E382" s="185">
        <v>34061</v>
      </c>
      <c r="F382" s="184"/>
      <c r="G382" s="183">
        <v>4.5999999999999996</v>
      </c>
      <c r="H382" s="183">
        <v>4.5999999999999996</v>
      </c>
      <c r="I382" s="184" t="s">
        <v>1070</v>
      </c>
      <c r="J382" s="184" t="s">
        <v>371</v>
      </c>
      <c r="K382" s="184" t="s">
        <v>372</v>
      </c>
      <c r="L382" s="184" t="s">
        <v>2083</v>
      </c>
      <c r="M382" s="184" t="s">
        <v>2084</v>
      </c>
      <c r="N382" s="184">
        <v>0</v>
      </c>
      <c r="O382" s="184">
        <v>0</v>
      </c>
      <c r="P382" s="184" t="s">
        <v>248</v>
      </c>
      <c r="Q382" s="184"/>
      <c r="R382" s="184"/>
      <c r="S382" s="184">
        <v>500</v>
      </c>
      <c r="T382" s="184"/>
      <c r="U382" s="184" t="s">
        <v>284</v>
      </c>
      <c r="V382" s="184"/>
      <c r="W382" s="184"/>
      <c r="X382" s="184" t="s">
        <v>1334</v>
      </c>
      <c r="Y382" s="184"/>
      <c r="Z382" s="184"/>
      <c r="AA382" s="186" t="s">
        <v>225</v>
      </c>
    </row>
    <row r="383" spans="2:27" s="187" customFormat="1" ht="54" customHeight="1">
      <c r="B383" s="183">
        <v>376</v>
      </c>
      <c r="C383" s="184" t="s">
        <v>2077</v>
      </c>
      <c r="D383" s="184" t="s">
        <v>2085</v>
      </c>
      <c r="E383" s="185">
        <v>34061</v>
      </c>
      <c r="F383" s="185">
        <v>41577</v>
      </c>
      <c r="G383" s="183">
        <v>5.4</v>
      </c>
      <c r="H383" s="183">
        <v>5.4</v>
      </c>
      <c r="I383" s="184" t="s">
        <v>390</v>
      </c>
      <c r="J383" s="184">
        <v>80</v>
      </c>
      <c r="K383" s="184">
        <v>50</v>
      </c>
      <c r="L383" s="184" t="s">
        <v>2086</v>
      </c>
      <c r="M383" s="184" t="s">
        <v>2087</v>
      </c>
      <c r="N383" s="184">
        <v>4</v>
      </c>
      <c r="O383" s="184">
        <v>0</v>
      </c>
      <c r="P383" s="184" t="s">
        <v>737</v>
      </c>
      <c r="Q383" s="184">
        <v>100150</v>
      </c>
      <c r="R383" s="184"/>
      <c r="S383" s="184"/>
      <c r="T383" s="184"/>
      <c r="U383" s="184" t="s">
        <v>2088</v>
      </c>
      <c r="V383" s="184" t="s">
        <v>2089</v>
      </c>
      <c r="W383" s="184" t="s">
        <v>2090</v>
      </c>
      <c r="X383" s="184" t="s">
        <v>316</v>
      </c>
      <c r="Y383" s="184"/>
      <c r="Z383" s="185">
        <v>34423</v>
      </c>
      <c r="AA383" s="186" t="s">
        <v>225</v>
      </c>
    </row>
    <row r="384" spans="2:27" s="187" customFormat="1" ht="168.75" customHeight="1">
      <c r="B384" s="183">
        <v>377</v>
      </c>
      <c r="C384" s="184" t="s">
        <v>2077</v>
      </c>
      <c r="D384" s="184" t="s">
        <v>2091</v>
      </c>
      <c r="E384" s="185">
        <v>34754</v>
      </c>
      <c r="F384" s="185">
        <v>43151</v>
      </c>
      <c r="G384" s="183">
        <v>65.099999999999994</v>
      </c>
      <c r="H384" s="183">
        <v>65.099999999999994</v>
      </c>
      <c r="I384" s="184" t="s">
        <v>2092</v>
      </c>
      <c r="J384" s="184" t="s">
        <v>461</v>
      </c>
      <c r="K384" s="184" t="s">
        <v>474</v>
      </c>
      <c r="L384" s="184" t="s">
        <v>604</v>
      </c>
      <c r="M384" s="184" t="s">
        <v>361</v>
      </c>
      <c r="N384" s="184">
        <v>138</v>
      </c>
      <c r="O384" s="184">
        <v>15</v>
      </c>
      <c r="P384" s="184">
        <v>6</v>
      </c>
      <c r="Q384" s="184">
        <v>60</v>
      </c>
      <c r="R384" s="184"/>
      <c r="S384" s="184">
        <v>120135</v>
      </c>
      <c r="T384" s="184"/>
      <c r="U384" s="184" t="s">
        <v>2093</v>
      </c>
      <c r="V384" s="184" t="s">
        <v>2094</v>
      </c>
      <c r="W384" s="184" t="s">
        <v>2095</v>
      </c>
      <c r="X384" s="184">
        <v>1</v>
      </c>
      <c r="Y384" s="184"/>
      <c r="Z384" s="184"/>
      <c r="AA384" s="186"/>
    </row>
    <row r="385" spans="2:27" s="187" customFormat="1" ht="78" customHeight="1">
      <c r="B385" s="183">
        <v>378</v>
      </c>
      <c r="C385" s="184" t="s">
        <v>2077</v>
      </c>
      <c r="D385" s="184" t="s">
        <v>2096</v>
      </c>
      <c r="E385" s="185">
        <v>35153</v>
      </c>
      <c r="F385" s="185">
        <v>38937</v>
      </c>
      <c r="G385" s="183">
        <v>23.6</v>
      </c>
      <c r="H385" s="183">
        <v>23.6</v>
      </c>
      <c r="I385" s="184" t="s">
        <v>1310</v>
      </c>
      <c r="J385" s="184">
        <v>200</v>
      </c>
      <c r="K385" s="184">
        <v>60</v>
      </c>
      <c r="L385" s="184" t="s">
        <v>2097</v>
      </c>
      <c r="M385" s="184" t="s">
        <v>1012</v>
      </c>
      <c r="N385" s="184">
        <v>0</v>
      </c>
      <c r="O385" s="184">
        <v>0</v>
      </c>
      <c r="P385" s="184" t="s">
        <v>223</v>
      </c>
      <c r="Q385" s="184"/>
      <c r="R385" s="184"/>
      <c r="S385" s="184" t="s">
        <v>2098</v>
      </c>
      <c r="T385" s="184"/>
      <c r="U385" s="184" t="s">
        <v>1786</v>
      </c>
      <c r="V385" s="184"/>
      <c r="W385" s="184" t="s">
        <v>357</v>
      </c>
      <c r="X385" s="184" t="s">
        <v>2099</v>
      </c>
      <c r="Y385" s="184"/>
      <c r="Z385" s="184"/>
      <c r="AA385" s="186" t="s">
        <v>225</v>
      </c>
    </row>
    <row r="386" spans="2:27" s="187" customFormat="1" ht="94.5" customHeight="1">
      <c r="B386" s="183">
        <v>379</v>
      </c>
      <c r="C386" s="184" t="s">
        <v>2077</v>
      </c>
      <c r="D386" s="184" t="s">
        <v>2100</v>
      </c>
      <c r="E386" s="185">
        <v>37341</v>
      </c>
      <c r="F386" s="185">
        <v>38937</v>
      </c>
      <c r="G386" s="183">
        <v>25.3</v>
      </c>
      <c r="H386" s="183">
        <v>25.3</v>
      </c>
      <c r="I386" s="184" t="s">
        <v>839</v>
      </c>
      <c r="J386" s="184" t="s">
        <v>672</v>
      </c>
      <c r="K386" s="184" t="s">
        <v>651</v>
      </c>
      <c r="L386" s="184" t="s">
        <v>2101</v>
      </c>
      <c r="M386" s="184" t="s">
        <v>361</v>
      </c>
      <c r="N386" s="184">
        <v>54</v>
      </c>
      <c r="O386" s="184">
        <v>9</v>
      </c>
      <c r="P386" s="184" t="s">
        <v>248</v>
      </c>
      <c r="Q386" s="184" t="s">
        <v>2102</v>
      </c>
      <c r="R386" s="184" t="s">
        <v>1879</v>
      </c>
      <c r="S386" s="184">
        <v>165</v>
      </c>
      <c r="T386" s="184"/>
      <c r="U386" s="184">
        <v>1</v>
      </c>
      <c r="V386" s="184">
        <v>12</v>
      </c>
      <c r="W386" s="184" t="s">
        <v>242</v>
      </c>
      <c r="X386" s="184" t="s">
        <v>2103</v>
      </c>
      <c r="Y386" s="184"/>
      <c r="Z386" s="185">
        <v>37334</v>
      </c>
      <c r="AA386" s="186" t="s">
        <v>225</v>
      </c>
    </row>
    <row r="387" spans="2:27" s="187" customFormat="1" ht="72.75" customHeight="1">
      <c r="B387" s="183">
        <v>380</v>
      </c>
      <c r="C387" s="184" t="s">
        <v>2077</v>
      </c>
      <c r="D387" s="184" t="s">
        <v>2104</v>
      </c>
      <c r="E387" s="185">
        <v>38937</v>
      </c>
      <c r="F387" s="185">
        <v>42808</v>
      </c>
      <c r="G387" s="183">
        <v>7</v>
      </c>
      <c r="H387" s="183">
        <v>7</v>
      </c>
      <c r="I387" s="184" t="s">
        <v>692</v>
      </c>
      <c r="J387" s="184">
        <v>200</v>
      </c>
      <c r="K387" s="184">
        <v>60</v>
      </c>
      <c r="L387" s="184" t="s">
        <v>2105</v>
      </c>
      <c r="M387" s="184" t="s">
        <v>2084</v>
      </c>
      <c r="N387" s="184">
        <v>3</v>
      </c>
      <c r="O387" s="184">
        <v>0</v>
      </c>
      <c r="P387" s="184" t="s">
        <v>223</v>
      </c>
      <c r="Q387" s="184"/>
      <c r="R387" s="184">
        <v>60</v>
      </c>
      <c r="S387" s="184"/>
      <c r="T387" s="184"/>
      <c r="U387" s="184" t="s">
        <v>249</v>
      </c>
      <c r="V387" s="184"/>
      <c r="W387" s="184"/>
      <c r="X387" s="184" t="s">
        <v>1170</v>
      </c>
      <c r="Y387" s="184"/>
      <c r="Z387" s="185">
        <v>39262</v>
      </c>
      <c r="AA387" s="186" t="s">
        <v>225</v>
      </c>
    </row>
    <row r="388" spans="2:27" s="187" customFormat="1" ht="119.25" customHeight="1">
      <c r="B388" s="183">
        <v>381</v>
      </c>
      <c r="C388" s="184" t="s">
        <v>2077</v>
      </c>
      <c r="D388" s="184" t="s">
        <v>2106</v>
      </c>
      <c r="E388" s="185">
        <v>39052</v>
      </c>
      <c r="F388" s="185">
        <v>41635</v>
      </c>
      <c r="G388" s="183">
        <v>10.8</v>
      </c>
      <c r="H388" s="183">
        <v>10.8</v>
      </c>
      <c r="I388" s="184" t="s">
        <v>2107</v>
      </c>
      <c r="J388" s="184">
        <v>200200</v>
      </c>
      <c r="K388" s="184" t="s">
        <v>263</v>
      </c>
      <c r="L388" s="184" t="s">
        <v>2108</v>
      </c>
      <c r="M388" s="184" t="s">
        <v>361</v>
      </c>
      <c r="N388" s="184">
        <v>0</v>
      </c>
      <c r="O388" s="184">
        <v>0</v>
      </c>
      <c r="P388" s="184" t="s">
        <v>1242</v>
      </c>
      <c r="Q388" s="184" t="s">
        <v>2109</v>
      </c>
      <c r="R388" s="184">
        <v>60</v>
      </c>
      <c r="S388" s="184">
        <v>150</v>
      </c>
      <c r="T388" s="184"/>
      <c r="U388" s="184">
        <v>1</v>
      </c>
      <c r="V388" s="184">
        <v>20</v>
      </c>
      <c r="W388" s="184"/>
      <c r="X388" s="184" t="s">
        <v>2103</v>
      </c>
      <c r="Y388" s="184"/>
      <c r="Z388" s="184"/>
      <c r="AA388" s="186" t="s">
        <v>225</v>
      </c>
    </row>
    <row r="389" spans="2:27" s="187" customFormat="1" ht="76.5" customHeight="1">
      <c r="B389" s="183">
        <v>382</v>
      </c>
      <c r="C389" s="184" t="s">
        <v>2077</v>
      </c>
      <c r="D389" s="184" t="s">
        <v>2110</v>
      </c>
      <c r="E389" s="185">
        <v>40564</v>
      </c>
      <c r="F389" s="184"/>
      <c r="G389" s="183">
        <v>7.5</v>
      </c>
      <c r="H389" s="183">
        <v>7.5</v>
      </c>
      <c r="I389" s="184" t="s">
        <v>491</v>
      </c>
      <c r="J389" s="184">
        <v>200</v>
      </c>
      <c r="K389" s="184">
        <v>60</v>
      </c>
      <c r="L389" s="184" t="s">
        <v>2111</v>
      </c>
      <c r="M389" s="184"/>
      <c r="N389" s="184">
        <v>5</v>
      </c>
      <c r="O389" s="184">
        <v>0</v>
      </c>
      <c r="P389" s="184" t="s">
        <v>779</v>
      </c>
      <c r="Q389" s="184"/>
      <c r="R389" s="184"/>
      <c r="S389" s="184">
        <v>120</v>
      </c>
      <c r="T389" s="184"/>
      <c r="U389" s="184" t="s">
        <v>2112</v>
      </c>
      <c r="V389" s="184"/>
      <c r="W389" s="184" t="s">
        <v>2113</v>
      </c>
      <c r="X389" s="184" t="s">
        <v>2103</v>
      </c>
      <c r="Y389" s="184"/>
      <c r="Z389" s="184"/>
      <c r="AA389" s="186" t="s">
        <v>225</v>
      </c>
    </row>
    <row r="390" spans="2:27" s="187" customFormat="1" ht="104.25" customHeight="1">
      <c r="B390" s="183">
        <v>383</v>
      </c>
      <c r="C390" s="184" t="s">
        <v>2077</v>
      </c>
      <c r="D390" s="184" t="s">
        <v>2114</v>
      </c>
      <c r="E390" s="185">
        <v>40564</v>
      </c>
      <c r="F390" s="184"/>
      <c r="G390" s="183">
        <v>8.6</v>
      </c>
      <c r="H390" s="183">
        <v>8.6</v>
      </c>
      <c r="I390" s="184" t="s">
        <v>2115</v>
      </c>
      <c r="J390" s="184" t="s">
        <v>2116</v>
      </c>
      <c r="K390" s="184" t="s">
        <v>1714</v>
      </c>
      <c r="L390" s="184" t="s">
        <v>2117</v>
      </c>
      <c r="M390" s="184"/>
      <c r="N390" s="184">
        <v>7</v>
      </c>
      <c r="O390" s="184">
        <v>0</v>
      </c>
      <c r="P390" s="184" t="s">
        <v>1288</v>
      </c>
      <c r="Q390" s="184"/>
      <c r="R390" s="184"/>
      <c r="S390" s="184">
        <v>120</v>
      </c>
      <c r="T390" s="184"/>
      <c r="U390" s="184" t="s">
        <v>2118</v>
      </c>
      <c r="V390" s="184"/>
      <c r="W390" s="184" t="s">
        <v>2113</v>
      </c>
      <c r="X390" s="184" t="s">
        <v>2103</v>
      </c>
      <c r="Y390" s="184"/>
      <c r="Z390" s="184"/>
      <c r="AA390" s="186" t="s">
        <v>225</v>
      </c>
    </row>
    <row r="391" spans="2:27" s="187" customFormat="1" ht="80.25" customHeight="1">
      <c r="B391" s="183">
        <v>384</v>
      </c>
      <c r="C391" s="184" t="s">
        <v>2077</v>
      </c>
      <c r="D391" s="184" t="s">
        <v>2119</v>
      </c>
      <c r="E391" s="185">
        <v>40564</v>
      </c>
      <c r="F391" s="184"/>
      <c r="G391" s="183">
        <v>8.5</v>
      </c>
      <c r="H391" s="183">
        <v>8.5</v>
      </c>
      <c r="I391" s="184" t="s">
        <v>2115</v>
      </c>
      <c r="J391" s="184" t="s">
        <v>2116</v>
      </c>
      <c r="K391" s="184" t="s">
        <v>1714</v>
      </c>
      <c r="L391" s="184" t="s">
        <v>2111</v>
      </c>
      <c r="M391" s="184"/>
      <c r="N391" s="184">
        <v>10</v>
      </c>
      <c r="O391" s="184">
        <v>0</v>
      </c>
      <c r="P391" s="184" t="s">
        <v>2120</v>
      </c>
      <c r="Q391" s="184"/>
      <c r="R391" s="184"/>
      <c r="S391" s="184">
        <v>120</v>
      </c>
      <c r="T391" s="184"/>
      <c r="U391" s="184" t="s">
        <v>2121</v>
      </c>
      <c r="V391" s="184"/>
      <c r="W391" s="184" t="s">
        <v>2113</v>
      </c>
      <c r="X391" s="184" t="s">
        <v>2103</v>
      </c>
      <c r="Y391" s="184"/>
      <c r="Z391" s="184"/>
      <c r="AA391" s="186" t="s">
        <v>225</v>
      </c>
    </row>
    <row r="392" spans="2:27" s="187" customFormat="1" ht="75" customHeight="1">
      <c r="B392" s="183">
        <v>385</v>
      </c>
      <c r="C392" s="184" t="s">
        <v>2077</v>
      </c>
      <c r="D392" s="184" t="s">
        <v>2122</v>
      </c>
      <c r="E392" s="185">
        <v>40564</v>
      </c>
      <c r="F392" s="185">
        <v>42762</v>
      </c>
      <c r="G392" s="183">
        <v>19.600000000000001</v>
      </c>
      <c r="H392" s="183">
        <v>19.600000000000001</v>
      </c>
      <c r="I392" s="184" t="s">
        <v>2123</v>
      </c>
      <c r="J392" s="184" t="s">
        <v>1564</v>
      </c>
      <c r="K392" s="184" t="s">
        <v>1714</v>
      </c>
      <c r="L392" s="184" t="s">
        <v>2124</v>
      </c>
      <c r="M392" s="184"/>
      <c r="N392" s="184">
        <v>11</v>
      </c>
      <c r="O392" s="184">
        <v>0</v>
      </c>
      <c r="P392" s="184" t="s">
        <v>1166</v>
      </c>
      <c r="Q392" s="184"/>
      <c r="R392" s="184"/>
      <c r="S392" s="184">
        <v>120</v>
      </c>
      <c r="T392" s="184"/>
      <c r="U392" s="184" t="s">
        <v>2125</v>
      </c>
      <c r="V392" s="184"/>
      <c r="W392" s="184" t="s">
        <v>357</v>
      </c>
      <c r="X392" s="184" t="s">
        <v>2126</v>
      </c>
      <c r="Y392" s="184"/>
      <c r="Z392" s="184"/>
      <c r="AA392" s="186" t="s">
        <v>225</v>
      </c>
    </row>
    <row r="393" spans="2:27" s="187" customFormat="1" ht="61.5" customHeight="1">
      <c r="B393" s="183">
        <v>386</v>
      </c>
      <c r="C393" s="184" t="s">
        <v>2077</v>
      </c>
      <c r="D393" s="184" t="s">
        <v>2127</v>
      </c>
      <c r="E393" s="185">
        <v>41214</v>
      </c>
      <c r="F393" s="184"/>
      <c r="G393" s="183">
        <v>3</v>
      </c>
      <c r="H393" s="183">
        <v>3</v>
      </c>
      <c r="I393" s="184" t="s">
        <v>364</v>
      </c>
      <c r="J393" s="184">
        <v>100</v>
      </c>
      <c r="K393" s="184">
        <v>50</v>
      </c>
      <c r="L393" s="184" t="s">
        <v>2128</v>
      </c>
      <c r="M393" s="184"/>
      <c r="N393" s="184">
        <v>3</v>
      </c>
      <c r="O393" s="184">
        <v>0</v>
      </c>
      <c r="P393" s="184">
        <v>1</v>
      </c>
      <c r="Q393" s="184"/>
      <c r="R393" s="184"/>
      <c r="S393" s="184"/>
      <c r="T393" s="184"/>
      <c r="U393" s="184"/>
      <c r="V393" s="184"/>
      <c r="W393" s="184" t="s">
        <v>2129</v>
      </c>
      <c r="X393" s="184" t="s">
        <v>2103</v>
      </c>
      <c r="Y393" s="184"/>
      <c r="Z393" s="184"/>
      <c r="AA393" s="186" t="s">
        <v>225</v>
      </c>
    </row>
    <row r="394" spans="2:27" s="187" customFormat="1" ht="102.75" customHeight="1">
      <c r="B394" s="183">
        <v>387</v>
      </c>
      <c r="C394" s="184" t="s">
        <v>2077</v>
      </c>
      <c r="D394" s="184" t="s">
        <v>2130</v>
      </c>
      <c r="E394" s="184"/>
      <c r="F394" s="185">
        <v>41724</v>
      </c>
      <c r="G394" s="183">
        <v>3.5</v>
      </c>
      <c r="H394" s="183">
        <v>3.5</v>
      </c>
      <c r="I394" s="184" t="s">
        <v>491</v>
      </c>
      <c r="J394" s="184">
        <v>200</v>
      </c>
      <c r="K394" s="184">
        <v>60</v>
      </c>
      <c r="L394" s="184" t="s">
        <v>2131</v>
      </c>
      <c r="M394" s="184" t="s">
        <v>361</v>
      </c>
      <c r="N394" s="184">
        <v>0</v>
      </c>
      <c r="O394" s="184">
        <v>0</v>
      </c>
      <c r="P394" s="184" t="s">
        <v>362</v>
      </c>
      <c r="Q394" s="184"/>
      <c r="R394" s="184"/>
      <c r="S394" s="184">
        <v>100</v>
      </c>
      <c r="T394" s="184"/>
      <c r="U394" s="184" t="s">
        <v>2132</v>
      </c>
      <c r="V394" s="184">
        <v>12</v>
      </c>
      <c r="W394" s="184" t="s">
        <v>357</v>
      </c>
      <c r="X394" s="184" t="s">
        <v>2133</v>
      </c>
      <c r="Y394" s="184"/>
      <c r="Z394" s="184"/>
      <c r="AA394" s="186" t="s">
        <v>559</v>
      </c>
    </row>
    <row r="395" spans="2:27" s="187" customFormat="1" ht="82.5" customHeight="1">
      <c r="B395" s="183">
        <v>388</v>
      </c>
      <c r="C395" s="184" t="s">
        <v>2134</v>
      </c>
      <c r="D395" s="184" t="s">
        <v>2135</v>
      </c>
      <c r="E395" s="185">
        <v>32933</v>
      </c>
      <c r="F395" s="185">
        <v>43553</v>
      </c>
      <c r="G395" s="183">
        <v>3</v>
      </c>
      <c r="H395" s="183">
        <v>3</v>
      </c>
      <c r="I395" s="184" t="s">
        <v>220</v>
      </c>
      <c r="J395" s="184">
        <v>400</v>
      </c>
      <c r="K395" s="184">
        <v>80</v>
      </c>
      <c r="L395" s="184" t="s">
        <v>2136</v>
      </c>
      <c r="M395" s="184" t="s">
        <v>2137</v>
      </c>
      <c r="N395" s="184">
        <v>0</v>
      </c>
      <c r="O395" s="184">
        <v>0</v>
      </c>
      <c r="P395" s="184" t="s">
        <v>248</v>
      </c>
      <c r="Q395" s="184" t="s">
        <v>2138</v>
      </c>
      <c r="R395" s="184"/>
      <c r="S395" s="184"/>
      <c r="T395" s="184"/>
      <c r="U395" s="184"/>
      <c r="V395" s="184" t="s">
        <v>2139</v>
      </c>
      <c r="W395" s="184" t="s">
        <v>242</v>
      </c>
      <c r="X395" s="184"/>
      <c r="Y395" s="184"/>
      <c r="Z395" s="185">
        <v>33145</v>
      </c>
      <c r="AA395" s="186" t="s">
        <v>225</v>
      </c>
    </row>
    <row r="396" spans="2:27" s="187" customFormat="1" ht="82.5" customHeight="1">
      <c r="B396" s="183">
        <v>389</v>
      </c>
      <c r="C396" s="184" t="s">
        <v>2134</v>
      </c>
      <c r="D396" s="184" t="s">
        <v>2140</v>
      </c>
      <c r="E396" s="185">
        <v>35150</v>
      </c>
      <c r="F396" s="184"/>
      <c r="G396" s="183">
        <v>83.3</v>
      </c>
      <c r="H396" s="183">
        <v>83.3</v>
      </c>
      <c r="I396" s="184" t="s">
        <v>2141</v>
      </c>
      <c r="J396" s="184" t="s">
        <v>2142</v>
      </c>
      <c r="K396" s="184" t="s">
        <v>833</v>
      </c>
      <c r="L396" s="184" t="s">
        <v>2143</v>
      </c>
      <c r="M396" s="184" t="s">
        <v>361</v>
      </c>
      <c r="N396" s="184">
        <v>0</v>
      </c>
      <c r="O396" s="184">
        <v>0</v>
      </c>
      <c r="P396" s="184" t="s">
        <v>362</v>
      </c>
      <c r="Q396" s="184"/>
      <c r="R396" s="184"/>
      <c r="S396" s="184" t="s">
        <v>2144</v>
      </c>
      <c r="T396" s="184"/>
      <c r="U396" s="184" t="s">
        <v>1157</v>
      </c>
      <c r="V396" s="184" t="s">
        <v>2145</v>
      </c>
      <c r="W396" s="184"/>
      <c r="X396" s="184" t="s">
        <v>2146</v>
      </c>
      <c r="Y396" s="184"/>
      <c r="Z396" s="185">
        <v>35150</v>
      </c>
      <c r="AA396" s="186" t="s">
        <v>225</v>
      </c>
    </row>
    <row r="397" spans="2:27" s="187" customFormat="1" ht="84" customHeight="1">
      <c r="B397" s="183">
        <v>390</v>
      </c>
      <c r="C397" s="184" t="s">
        <v>2134</v>
      </c>
      <c r="D397" s="184" t="s">
        <v>2147</v>
      </c>
      <c r="E397" s="185">
        <v>35150</v>
      </c>
      <c r="F397" s="184"/>
      <c r="G397" s="183">
        <v>21.9</v>
      </c>
      <c r="H397" s="183">
        <v>21.9</v>
      </c>
      <c r="I397" s="184" t="s">
        <v>1917</v>
      </c>
      <c r="J397" s="184" t="s">
        <v>2148</v>
      </c>
      <c r="K397" s="184" t="s">
        <v>1919</v>
      </c>
      <c r="L397" s="184" t="s">
        <v>2149</v>
      </c>
      <c r="M397" s="184" t="s">
        <v>361</v>
      </c>
      <c r="N397" s="184">
        <v>0</v>
      </c>
      <c r="O397" s="184">
        <v>0</v>
      </c>
      <c r="P397" s="184" t="s">
        <v>674</v>
      </c>
      <c r="Q397" s="184"/>
      <c r="R397" s="184"/>
      <c r="S397" s="184" t="s">
        <v>2144</v>
      </c>
      <c r="T397" s="184"/>
      <c r="U397" s="184" t="s">
        <v>1157</v>
      </c>
      <c r="V397" s="184"/>
      <c r="W397" s="184"/>
      <c r="X397" s="184" t="s">
        <v>2146</v>
      </c>
      <c r="Y397" s="184"/>
      <c r="Z397" s="185">
        <v>35150</v>
      </c>
      <c r="AA397" s="186" t="s">
        <v>225</v>
      </c>
    </row>
    <row r="398" spans="2:27" s="187" customFormat="1" ht="82.5" customHeight="1">
      <c r="B398" s="183">
        <v>391</v>
      </c>
      <c r="C398" s="184" t="s">
        <v>2134</v>
      </c>
      <c r="D398" s="184" t="s">
        <v>2150</v>
      </c>
      <c r="E398" s="185">
        <v>35150</v>
      </c>
      <c r="F398" s="184"/>
      <c r="G398" s="183">
        <v>108.5</v>
      </c>
      <c r="H398" s="183">
        <v>108.5</v>
      </c>
      <c r="I398" s="184" t="s">
        <v>330</v>
      </c>
      <c r="J398" s="184" t="s">
        <v>1247</v>
      </c>
      <c r="K398" s="184" t="s">
        <v>332</v>
      </c>
      <c r="L398" s="184" t="s">
        <v>2149</v>
      </c>
      <c r="M398" s="184" t="s">
        <v>361</v>
      </c>
      <c r="N398" s="184">
        <v>0</v>
      </c>
      <c r="O398" s="184">
        <v>0</v>
      </c>
      <c r="P398" s="184" t="s">
        <v>362</v>
      </c>
      <c r="Q398" s="184"/>
      <c r="R398" s="184"/>
      <c r="S398" s="184" t="s">
        <v>2144</v>
      </c>
      <c r="T398" s="184"/>
      <c r="U398" s="184" t="s">
        <v>1157</v>
      </c>
      <c r="V398" s="184" t="s">
        <v>2145</v>
      </c>
      <c r="W398" s="184"/>
      <c r="X398" s="184" t="s">
        <v>2146</v>
      </c>
      <c r="Y398" s="184"/>
      <c r="Z398" s="185">
        <v>35150</v>
      </c>
      <c r="AA398" s="186" t="s">
        <v>225</v>
      </c>
    </row>
    <row r="399" spans="2:27" s="187" customFormat="1" ht="86.25" customHeight="1">
      <c r="B399" s="183">
        <v>392</v>
      </c>
      <c r="C399" s="184" t="s">
        <v>2134</v>
      </c>
      <c r="D399" s="184" t="s">
        <v>2151</v>
      </c>
      <c r="E399" s="185">
        <v>35150</v>
      </c>
      <c r="F399" s="184"/>
      <c r="G399" s="183">
        <v>132.80000000000001</v>
      </c>
      <c r="H399" s="183">
        <v>132.80000000000001</v>
      </c>
      <c r="I399" s="184" t="s">
        <v>2141</v>
      </c>
      <c r="J399" s="184" t="s">
        <v>2142</v>
      </c>
      <c r="K399" s="184" t="s">
        <v>833</v>
      </c>
      <c r="L399" s="184" t="s">
        <v>2149</v>
      </c>
      <c r="M399" s="184" t="s">
        <v>361</v>
      </c>
      <c r="N399" s="184">
        <v>0</v>
      </c>
      <c r="O399" s="184">
        <v>0</v>
      </c>
      <c r="P399" s="184" t="s">
        <v>362</v>
      </c>
      <c r="Q399" s="184"/>
      <c r="R399" s="184"/>
      <c r="S399" s="184" t="s">
        <v>2144</v>
      </c>
      <c r="T399" s="184"/>
      <c r="U399" s="184" t="s">
        <v>1157</v>
      </c>
      <c r="V399" s="184" t="s">
        <v>2145</v>
      </c>
      <c r="W399" s="184"/>
      <c r="X399" s="184" t="s">
        <v>2146</v>
      </c>
      <c r="Y399" s="184"/>
      <c r="Z399" s="185">
        <v>35150</v>
      </c>
      <c r="AA399" s="186" t="s">
        <v>225</v>
      </c>
    </row>
    <row r="400" spans="2:27" s="187" customFormat="1" ht="87.75" customHeight="1">
      <c r="B400" s="183">
        <v>393</v>
      </c>
      <c r="C400" s="184" t="s">
        <v>2134</v>
      </c>
      <c r="D400" s="184" t="s">
        <v>2152</v>
      </c>
      <c r="E400" s="185">
        <v>35150</v>
      </c>
      <c r="F400" s="184"/>
      <c r="G400" s="183">
        <v>13.4</v>
      </c>
      <c r="H400" s="183">
        <v>13.4</v>
      </c>
      <c r="I400" s="184" t="s">
        <v>2153</v>
      </c>
      <c r="J400" s="184" t="s">
        <v>1241</v>
      </c>
      <c r="K400" s="184" t="s">
        <v>1225</v>
      </c>
      <c r="L400" s="184" t="s">
        <v>2143</v>
      </c>
      <c r="M400" s="184" t="s">
        <v>361</v>
      </c>
      <c r="N400" s="184">
        <v>0</v>
      </c>
      <c r="O400" s="184">
        <v>0</v>
      </c>
      <c r="P400" s="184" t="s">
        <v>362</v>
      </c>
      <c r="Q400" s="184"/>
      <c r="R400" s="184"/>
      <c r="S400" s="184" t="s">
        <v>2144</v>
      </c>
      <c r="T400" s="184"/>
      <c r="U400" s="184" t="s">
        <v>1157</v>
      </c>
      <c r="V400" s="184" t="s">
        <v>2145</v>
      </c>
      <c r="W400" s="184"/>
      <c r="X400" s="184" t="s">
        <v>2146</v>
      </c>
      <c r="Y400" s="184"/>
      <c r="Z400" s="185">
        <v>35150</v>
      </c>
      <c r="AA400" s="186" t="s">
        <v>225</v>
      </c>
    </row>
    <row r="401" spans="2:27" s="187" customFormat="1" ht="104.25" customHeight="1">
      <c r="B401" s="183">
        <v>394</v>
      </c>
      <c r="C401" s="184" t="s">
        <v>2134</v>
      </c>
      <c r="D401" s="184" t="s">
        <v>2154</v>
      </c>
      <c r="E401" s="185">
        <v>35976</v>
      </c>
      <c r="F401" s="184"/>
      <c r="G401" s="183">
        <v>13.6</v>
      </c>
      <c r="H401" s="183">
        <v>13.6</v>
      </c>
      <c r="I401" s="184" t="s">
        <v>2155</v>
      </c>
      <c r="J401" s="184" t="s">
        <v>262</v>
      </c>
      <c r="K401" s="184" t="s">
        <v>263</v>
      </c>
      <c r="L401" s="184" t="s">
        <v>2156</v>
      </c>
      <c r="M401" s="184" t="s">
        <v>361</v>
      </c>
      <c r="N401" s="184">
        <v>0</v>
      </c>
      <c r="O401" s="184">
        <v>0</v>
      </c>
      <c r="P401" s="184" t="s">
        <v>248</v>
      </c>
      <c r="Q401" s="184"/>
      <c r="R401" s="184"/>
      <c r="S401" s="184" t="s">
        <v>2144</v>
      </c>
      <c r="T401" s="184"/>
      <c r="U401" s="184" t="s">
        <v>1157</v>
      </c>
      <c r="V401" s="184">
        <v>14</v>
      </c>
      <c r="W401" s="184" t="s">
        <v>258</v>
      </c>
      <c r="X401" s="184" t="s">
        <v>2157</v>
      </c>
      <c r="Y401" s="184"/>
      <c r="Z401" s="185">
        <v>36068</v>
      </c>
      <c r="AA401" s="186" t="s">
        <v>225</v>
      </c>
    </row>
    <row r="402" spans="2:27" s="187" customFormat="1" ht="58.5" customHeight="1">
      <c r="B402" s="183">
        <v>395</v>
      </c>
      <c r="C402" s="184" t="s">
        <v>2134</v>
      </c>
      <c r="D402" s="184" t="s">
        <v>2158</v>
      </c>
      <c r="E402" s="185">
        <v>35976</v>
      </c>
      <c r="F402" s="184"/>
      <c r="G402" s="183">
        <v>11.4</v>
      </c>
      <c r="H402" s="183">
        <v>11.4</v>
      </c>
      <c r="I402" s="184" t="s">
        <v>1596</v>
      </c>
      <c r="J402" s="184" t="s">
        <v>1597</v>
      </c>
      <c r="K402" s="184" t="s">
        <v>817</v>
      </c>
      <c r="L402" s="184" t="s">
        <v>2159</v>
      </c>
      <c r="M402" s="184" t="s">
        <v>361</v>
      </c>
      <c r="N402" s="184">
        <v>0</v>
      </c>
      <c r="O402" s="184">
        <v>0</v>
      </c>
      <c r="P402" s="184" t="s">
        <v>464</v>
      </c>
      <c r="Q402" s="184"/>
      <c r="R402" s="184"/>
      <c r="S402" s="184">
        <v>100</v>
      </c>
      <c r="T402" s="184"/>
      <c r="U402" s="184" t="s">
        <v>1157</v>
      </c>
      <c r="V402" s="184">
        <v>14</v>
      </c>
      <c r="W402" s="184" t="s">
        <v>258</v>
      </c>
      <c r="X402" s="184" t="s">
        <v>2157</v>
      </c>
      <c r="Y402" s="184"/>
      <c r="Z402" s="185">
        <v>36068</v>
      </c>
      <c r="AA402" s="186" t="s">
        <v>225</v>
      </c>
    </row>
    <row r="403" spans="2:27" s="187" customFormat="1" ht="59.25" customHeight="1">
      <c r="B403" s="183">
        <v>396</v>
      </c>
      <c r="C403" s="184" t="s">
        <v>2134</v>
      </c>
      <c r="D403" s="184" t="s">
        <v>2160</v>
      </c>
      <c r="E403" s="185">
        <v>35976</v>
      </c>
      <c r="F403" s="184"/>
      <c r="G403" s="183">
        <v>2.9</v>
      </c>
      <c r="H403" s="183">
        <v>2.9</v>
      </c>
      <c r="I403" s="184" t="s">
        <v>2161</v>
      </c>
      <c r="J403" s="184" t="s">
        <v>262</v>
      </c>
      <c r="K403" s="184" t="s">
        <v>378</v>
      </c>
      <c r="L403" s="184" t="s">
        <v>2162</v>
      </c>
      <c r="M403" s="184" t="s">
        <v>2163</v>
      </c>
      <c r="N403" s="184">
        <v>0</v>
      </c>
      <c r="O403" s="184">
        <v>0</v>
      </c>
      <c r="P403" s="184" t="s">
        <v>248</v>
      </c>
      <c r="Q403" s="184"/>
      <c r="R403" s="184"/>
      <c r="S403" s="184" t="s">
        <v>2164</v>
      </c>
      <c r="T403" s="184"/>
      <c r="U403" s="184" t="s">
        <v>284</v>
      </c>
      <c r="V403" s="184"/>
      <c r="W403" s="184" t="s">
        <v>258</v>
      </c>
      <c r="X403" s="184" t="s">
        <v>2157</v>
      </c>
      <c r="Y403" s="184"/>
      <c r="Z403" s="185">
        <v>36068</v>
      </c>
      <c r="AA403" s="186" t="s">
        <v>225</v>
      </c>
    </row>
    <row r="404" spans="2:27" s="187" customFormat="1" ht="82.5" customHeight="1">
      <c r="B404" s="183">
        <v>397</v>
      </c>
      <c r="C404" s="184" t="s">
        <v>2134</v>
      </c>
      <c r="D404" s="184" t="s">
        <v>2165</v>
      </c>
      <c r="E404" s="185">
        <v>35976</v>
      </c>
      <c r="F404" s="185">
        <v>43553</v>
      </c>
      <c r="G404" s="183">
        <v>40</v>
      </c>
      <c r="H404" s="183">
        <v>40</v>
      </c>
      <c r="I404" s="184" t="s">
        <v>2166</v>
      </c>
      <c r="J404" s="184" t="s">
        <v>2167</v>
      </c>
      <c r="K404" s="184" t="s">
        <v>2168</v>
      </c>
      <c r="L404" s="184" t="s">
        <v>2143</v>
      </c>
      <c r="M404" s="184" t="s">
        <v>361</v>
      </c>
      <c r="N404" s="184">
        <v>0</v>
      </c>
      <c r="O404" s="184">
        <v>0</v>
      </c>
      <c r="P404" s="184" t="s">
        <v>1242</v>
      </c>
      <c r="Q404" s="184"/>
      <c r="R404" s="184"/>
      <c r="S404" s="184" t="s">
        <v>2144</v>
      </c>
      <c r="T404" s="184"/>
      <c r="U404" s="184" t="s">
        <v>1157</v>
      </c>
      <c r="V404" s="184" t="s">
        <v>2145</v>
      </c>
      <c r="W404" s="184" t="s">
        <v>2169</v>
      </c>
      <c r="X404" s="184" t="s">
        <v>2157</v>
      </c>
      <c r="Y404" s="184"/>
      <c r="Z404" s="185">
        <v>36068</v>
      </c>
      <c r="AA404" s="186" t="s">
        <v>225</v>
      </c>
    </row>
    <row r="405" spans="2:27" s="187" customFormat="1" ht="45.75" customHeight="1">
      <c r="B405" s="183">
        <v>398</v>
      </c>
      <c r="C405" s="184" t="s">
        <v>2134</v>
      </c>
      <c r="D405" s="184" t="s">
        <v>395</v>
      </c>
      <c r="E405" s="185">
        <v>36154</v>
      </c>
      <c r="F405" s="184"/>
      <c r="G405" s="183">
        <v>1.9</v>
      </c>
      <c r="H405" s="183">
        <v>1.9</v>
      </c>
      <c r="I405" s="184" t="s">
        <v>359</v>
      </c>
      <c r="J405" s="184" t="s">
        <v>262</v>
      </c>
      <c r="K405" s="184" t="s">
        <v>263</v>
      </c>
      <c r="L405" s="184" t="s">
        <v>2170</v>
      </c>
      <c r="M405" s="184" t="s">
        <v>361</v>
      </c>
      <c r="N405" s="184">
        <v>0</v>
      </c>
      <c r="O405" s="184">
        <v>2</v>
      </c>
      <c r="P405" s="184"/>
      <c r="Q405" s="184"/>
      <c r="R405" s="184"/>
      <c r="S405" s="184">
        <v>120</v>
      </c>
      <c r="T405" s="184"/>
      <c r="U405" s="184" t="s">
        <v>1157</v>
      </c>
      <c r="V405" s="184" t="s">
        <v>2171</v>
      </c>
      <c r="W405" s="184" t="s">
        <v>258</v>
      </c>
      <c r="X405" s="184" t="s">
        <v>2157</v>
      </c>
      <c r="Y405" s="184"/>
      <c r="Z405" s="185">
        <v>36249</v>
      </c>
      <c r="AA405" s="186" t="s">
        <v>225</v>
      </c>
    </row>
    <row r="406" spans="2:27" s="187" customFormat="1" ht="88.5" customHeight="1">
      <c r="B406" s="183">
        <v>399</v>
      </c>
      <c r="C406" s="184" t="s">
        <v>2134</v>
      </c>
      <c r="D406" s="184" t="s">
        <v>2172</v>
      </c>
      <c r="E406" s="185">
        <v>36971</v>
      </c>
      <c r="F406" s="185">
        <v>43553</v>
      </c>
      <c r="G406" s="183">
        <v>6.6</v>
      </c>
      <c r="H406" s="183">
        <v>6.6</v>
      </c>
      <c r="I406" s="184" t="s">
        <v>612</v>
      </c>
      <c r="J406" s="184">
        <v>200</v>
      </c>
      <c r="K406" s="184">
        <v>60</v>
      </c>
      <c r="L406" s="184" t="s">
        <v>2173</v>
      </c>
      <c r="M406" s="184" t="s">
        <v>361</v>
      </c>
      <c r="N406" s="184">
        <v>0</v>
      </c>
      <c r="O406" s="184">
        <v>0</v>
      </c>
      <c r="P406" s="184" t="s">
        <v>248</v>
      </c>
      <c r="Q406" s="184"/>
      <c r="R406" s="184"/>
      <c r="S406" s="184" t="s">
        <v>2174</v>
      </c>
      <c r="T406" s="184"/>
      <c r="U406" s="184" t="s">
        <v>1157</v>
      </c>
      <c r="V406" s="184" t="s">
        <v>2175</v>
      </c>
      <c r="W406" s="184" t="s">
        <v>258</v>
      </c>
      <c r="X406" s="184" t="s">
        <v>2176</v>
      </c>
      <c r="Y406" s="184"/>
      <c r="Z406" s="185">
        <v>37070</v>
      </c>
      <c r="AA406" s="186" t="s">
        <v>225</v>
      </c>
    </row>
    <row r="407" spans="2:27" s="187" customFormat="1" ht="90.75" customHeight="1">
      <c r="B407" s="183">
        <v>400</v>
      </c>
      <c r="C407" s="184" t="s">
        <v>2134</v>
      </c>
      <c r="D407" s="184" t="s">
        <v>2177</v>
      </c>
      <c r="E407" s="185">
        <v>36971</v>
      </c>
      <c r="F407" s="185">
        <v>42457</v>
      </c>
      <c r="G407" s="183">
        <v>71.3</v>
      </c>
      <c r="H407" s="183">
        <v>71.3</v>
      </c>
      <c r="I407" s="184" t="s">
        <v>2178</v>
      </c>
      <c r="J407" s="184" t="s">
        <v>1731</v>
      </c>
      <c r="K407" s="184" t="s">
        <v>552</v>
      </c>
      <c r="L407" s="184" t="s">
        <v>2179</v>
      </c>
      <c r="M407" s="184" t="s">
        <v>361</v>
      </c>
      <c r="N407" s="184">
        <v>0</v>
      </c>
      <c r="O407" s="184">
        <v>0</v>
      </c>
      <c r="P407" s="184" t="s">
        <v>2180</v>
      </c>
      <c r="Q407" s="184" t="s">
        <v>2181</v>
      </c>
      <c r="R407" s="184"/>
      <c r="S407" s="184" t="s">
        <v>2182</v>
      </c>
      <c r="T407" s="184"/>
      <c r="U407" s="184" t="s">
        <v>2183</v>
      </c>
      <c r="V407" s="184">
        <v>16</v>
      </c>
      <c r="W407" s="184" t="s">
        <v>1073</v>
      </c>
      <c r="X407" s="184" t="s">
        <v>2184</v>
      </c>
      <c r="Y407" s="184"/>
      <c r="Z407" s="185">
        <v>37070</v>
      </c>
      <c r="AA407" s="186" t="s">
        <v>225</v>
      </c>
    </row>
    <row r="408" spans="2:27" s="187" customFormat="1" ht="81.75" customHeight="1">
      <c r="B408" s="183">
        <v>401</v>
      </c>
      <c r="C408" s="184" t="s">
        <v>2134</v>
      </c>
      <c r="D408" s="184" t="s">
        <v>2185</v>
      </c>
      <c r="E408" s="185">
        <v>37208</v>
      </c>
      <c r="F408" s="184"/>
      <c r="G408" s="183">
        <v>6.3</v>
      </c>
      <c r="H408" s="183">
        <v>6.3</v>
      </c>
      <c r="I408" s="184" t="s">
        <v>2186</v>
      </c>
      <c r="J408" s="184" t="s">
        <v>461</v>
      </c>
      <c r="K408" s="184" t="s">
        <v>280</v>
      </c>
      <c r="L408" s="184" t="s">
        <v>2187</v>
      </c>
      <c r="M408" s="184" t="s">
        <v>361</v>
      </c>
      <c r="N408" s="184">
        <v>0</v>
      </c>
      <c r="O408" s="184">
        <v>0</v>
      </c>
      <c r="P408" s="184" t="s">
        <v>241</v>
      </c>
      <c r="Q408" s="184"/>
      <c r="R408" s="184"/>
      <c r="S408" s="184">
        <v>120</v>
      </c>
      <c r="T408" s="184"/>
      <c r="U408" s="184">
        <v>0.5</v>
      </c>
      <c r="V408" s="184">
        <v>12</v>
      </c>
      <c r="W408" s="184" t="s">
        <v>315</v>
      </c>
      <c r="X408" s="184" t="s">
        <v>2188</v>
      </c>
      <c r="Y408" s="184"/>
      <c r="Z408" s="185">
        <v>37347</v>
      </c>
      <c r="AA408" s="186" t="s">
        <v>225</v>
      </c>
    </row>
    <row r="409" spans="2:27" s="187" customFormat="1" ht="82.5" customHeight="1">
      <c r="B409" s="183">
        <v>402</v>
      </c>
      <c r="C409" s="184" t="s">
        <v>2134</v>
      </c>
      <c r="D409" s="184" t="s">
        <v>2189</v>
      </c>
      <c r="E409" s="185">
        <v>37208</v>
      </c>
      <c r="F409" s="184"/>
      <c r="G409" s="183">
        <v>1.6</v>
      </c>
      <c r="H409" s="183">
        <v>1.6</v>
      </c>
      <c r="I409" s="184" t="s">
        <v>2155</v>
      </c>
      <c r="J409" s="184" t="s">
        <v>262</v>
      </c>
      <c r="K409" s="184" t="s">
        <v>263</v>
      </c>
      <c r="L409" s="184" t="s">
        <v>2190</v>
      </c>
      <c r="M409" s="184" t="s">
        <v>2191</v>
      </c>
      <c r="N409" s="184">
        <v>0</v>
      </c>
      <c r="O409" s="184">
        <v>0</v>
      </c>
      <c r="P409" s="184" t="s">
        <v>248</v>
      </c>
      <c r="Q409" s="184"/>
      <c r="R409" s="184"/>
      <c r="S409" s="184">
        <v>120</v>
      </c>
      <c r="T409" s="184"/>
      <c r="U409" s="184">
        <v>0.5</v>
      </c>
      <c r="V409" s="184"/>
      <c r="W409" s="184" t="s">
        <v>315</v>
      </c>
      <c r="X409" s="184" t="s">
        <v>2188</v>
      </c>
      <c r="Y409" s="184"/>
      <c r="Z409" s="185">
        <v>37347</v>
      </c>
      <c r="AA409" s="186" t="s">
        <v>225</v>
      </c>
    </row>
    <row r="410" spans="2:27" s="187" customFormat="1" ht="75.75" customHeight="1">
      <c r="B410" s="183">
        <v>403</v>
      </c>
      <c r="C410" s="184" t="s">
        <v>2134</v>
      </c>
      <c r="D410" s="184" t="s">
        <v>2192</v>
      </c>
      <c r="E410" s="185">
        <v>37446</v>
      </c>
      <c r="F410" s="184"/>
      <c r="G410" s="183">
        <v>5</v>
      </c>
      <c r="H410" s="183">
        <v>5</v>
      </c>
      <c r="I410" s="184" t="s">
        <v>390</v>
      </c>
      <c r="J410" s="184">
        <v>100</v>
      </c>
      <c r="K410" s="184">
        <v>50</v>
      </c>
      <c r="L410" s="184" t="s">
        <v>2193</v>
      </c>
      <c r="M410" s="184" t="s">
        <v>361</v>
      </c>
      <c r="N410" s="184">
        <v>0</v>
      </c>
      <c r="O410" s="184">
        <v>0</v>
      </c>
      <c r="P410" s="184"/>
      <c r="Q410" s="184"/>
      <c r="R410" s="184"/>
      <c r="S410" s="184">
        <v>120</v>
      </c>
      <c r="T410" s="184"/>
      <c r="U410" s="184" t="s">
        <v>1175</v>
      </c>
      <c r="V410" s="184"/>
      <c r="W410" s="184"/>
      <c r="X410" s="184" t="s">
        <v>2194</v>
      </c>
      <c r="Y410" s="184"/>
      <c r="Z410" s="185">
        <v>37526</v>
      </c>
      <c r="AA410" s="186" t="s">
        <v>225</v>
      </c>
    </row>
    <row r="411" spans="2:27" s="187" customFormat="1" ht="71.25" customHeight="1">
      <c r="B411" s="183">
        <v>404</v>
      </c>
      <c r="C411" s="184" t="s">
        <v>2134</v>
      </c>
      <c r="D411" s="184" t="s">
        <v>2195</v>
      </c>
      <c r="E411" s="185">
        <v>38056</v>
      </c>
      <c r="F411" s="184"/>
      <c r="G411" s="183">
        <v>10</v>
      </c>
      <c r="H411" s="183">
        <v>10</v>
      </c>
      <c r="I411" s="184" t="s">
        <v>497</v>
      </c>
      <c r="J411" s="184"/>
      <c r="K411" s="184"/>
      <c r="L411" s="184" t="s">
        <v>2196</v>
      </c>
      <c r="M411" s="184" t="s">
        <v>731</v>
      </c>
      <c r="N411" s="184">
        <v>0</v>
      </c>
      <c r="O411" s="184">
        <v>0</v>
      </c>
      <c r="P411" s="184" t="s">
        <v>223</v>
      </c>
      <c r="Q411" s="184">
        <v>160</v>
      </c>
      <c r="R411" s="184">
        <v>60</v>
      </c>
      <c r="S411" s="184">
        <v>150</v>
      </c>
      <c r="T411" s="184"/>
      <c r="U411" s="184" t="s">
        <v>1482</v>
      </c>
      <c r="V411" s="184">
        <v>10</v>
      </c>
      <c r="W411" s="184" t="s">
        <v>819</v>
      </c>
      <c r="X411" s="184" t="s">
        <v>316</v>
      </c>
      <c r="Y411" s="184"/>
      <c r="Z411" s="185">
        <v>38163</v>
      </c>
      <c r="AA411" s="186" t="s">
        <v>502</v>
      </c>
    </row>
    <row r="412" spans="2:27" s="187" customFormat="1" ht="48.75" customHeight="1">
      <c r="B412" s="183">
        <v>405</v>
      </c>
      <c r="C412" s="184" t="s">
        <v>2134</v>
      </c>
      <c r="D412" s="184" t="s">
        <v>2197</v>
      </c>
      <c r="E412" s="185">
        <v>38162</v>
      </c>
      <c r="F412" s="184"/>
      <c r="G412" s="183">
        <v>3.3</v>
      </c>
      <c r="H412" s="183">
        <v>3.3</v>
      </c>
      <c r="I412" s="184" t="s">
        <v>692</v>
      </c>
      <c r="J412" s="184">
        <v>200</v>
      </c>
      <c r="K412" s="184">
        <v>60</v>
      </c>
      <c r="L412" s="184" t="s">
        <v>2198</v>
      </c>
      <c r="M412" s="184" t="s">
        <v>361</v>
      </c>
      <c r="N412" s="184">
        <v>0</v>
      </c>
      <c r="O412" s="184">
        <v>1</v>
      </c>
      <c r="P412" s="184" t="s">
        <v>223</v>
      </c>
      <c r="Q412" s="184">
        <v>120</v>
      </c>
      <c r="R412" s="184"/>
      <c r="S412" s="184">
        <v>120</v>
      </c>
      <c r="T412" s="184"/>
      <c r="U412" s="184" t="s">
        <v>2199</v>
      </c>
      <c r="V412" s="184">
        <v>10</v>
      </c>
      <c r="W412" s="184" t="s">
        <v>258</v>
      </c>
      <c r="X412" s="184" t="s">
        <v>2157</v>
      </c>
      <c r="Y412" s="184"/>
      <c r="Z412" s="185">
        <v>36065</v>
      </c>
      <c r="AA412" s="186" t="s">
        <v>225</v>
      </c>
    </row>
    <row r="413" spans="2:27" s="187" customFormat="1" ht="205.5" customHeight="1">
      <c r="B413" s="183">
        <v>406</v>
      </c>
      <c r="C413" s="184" t="s">
        <v>2134</v>
      </c>
      <c r="D413" s="184" t="s">
        <v>2200</v>
      </c>
      <c r="E413" s="185">
        <v>40169</v>
      </c>
      <c r="F413" s="184"/>
      <c r="G413" s="183">
        <v>16</v>
      </c>
      <c r="H413" s="183">
        <v>16</v>
      </c>
      <c r="I413" s="184" t="s">
        <v>963</v>
      </c>
      <c r="J413" s="184"/>
      <c r="K413" s="184"/>
      <c r="L413" s="184"/>
      <c r="M413" s="184"/>
      <c r="N413" s="184">
        <v>0</v>
      </c>
      <c r="O413" s="184">
        <v>0</v>
      </c>
      <c r="P413" s="184"/>
      <c r="Q413" s="184"/>
      <c r="R413" s="184"/>
      <c r="S413" s="184">
        <v>100</v>
      </c>
      <c r="T413" s="184"/>
      <c r="U413" s="184" t="s">
        <v>2201</v>
      </c>
      <c r="V413" s="184" t="s">
        <v>2202</v>
      </c>
      <c r="W413" s="184" t="s">
        <v>2203</v>
      </c>
      <c r="X413" s="184" t="s">
        <v>2204</v>
      </c>
      <c r="Y413" s="184"/>
      <c r="Z413" s="185">
        <v>40262</v>
      </c>
      <c r="AA413" s="186"/>
    </row>
    <row r="414" spans="2:27" s="187" customFormat="1" ht="195.75" customHeight="1">
      <c r="B414" s="183">
        <v>407</v>
      </c>
      <c r="C414" s="184" t="s">
        <v>2134</v>
      </c>
      <c r="D414" s="184" t="s">
        <v>2205</v>
      </c>
      <c r="E414" s="185">
        <v>40997</v>
      </c>
      <c r="F414" s="184"/>
      <c r="G414" s="183">
        <v>0.5</v>
      </c>
      <c r="H414" s="183">
        <v>0.5</v>
      </c>
      <c r="I414" s="184" t="s">
        <v>2206</v>
      </c>
      <c r="J414" s="184">
        <v>200</v>
      </c>
      <c r="K414" s="184">
        <v>60</v>
      </c>
      <c r="L414" s="184" t="s">
        <v>2207</v>
      </c>
      <c r="M414" s="184" t="s">
        <v>366</v>
      </c>
      <c r="N414" s="184">
        <v>0</v>
      </c>
      <c r="O414" s="184">
        <v>0</v>
      </c>
      <c r="P414" s="184">
        <v>1</v>
      </c>
      <c r="Q414" s="184">
        <v>150</v>
      </c>
      <c r="R414" s="184"/>
      <c r="S414" s="184">
        <v>0.1</v>
      </c>
      <c r="T414" s="184"/>
      <c r="U414" s="184">
        <v>0.5</v>
      </c>
      <c r="V414" s="184">
        <v>12</v>
      </c>
      <c r="W414" s="184" t="s">
        <v>2208</v>
      </c>
      <c r="X414" s="184" t="s">
        <v>2069</v>
      </c>
      <c r="Y414" s="184"/>
      <c r="Z414" s="184"/>
      <c r="AA414" s="186"/>
    </row>
    <row r="415" spans="2:27" s="187" customFormat="1" ht="61.5" customHeight="1">
      <c r="B415" s="183">
        <v>408</v>
      </c>
      <c r="C415" s="184" t="s">
        <v>2134</v>
      </c>
      <c r="D415" s="184" t="s">
        <v>2209</v>
      </c>
      <c r="E415" s="185">
        <v>41373</v>
      </c>
      <c r="F415" s="185">
        <v>42090</v>
      </c>
      <c r="G415" s="183">
        <v>69.7</v>
      </c>
      <c r="H415" s="183">
        <v>69.7</v>
      </c>
      <c r="I415" s="184" t="s">
        <v>2210</v>
      </c>
      <c r="J415" s="188">
        <v>100150200</v>
      </c>
      <c r="K415" s="184" t="s">
        <v>651</v>
      </c>
      <c r="L415" s="184" t="s">
        <v>2211</v>
      </c>
      <c r="M415" s="184" t="s">
        <v>361</v>
      </c>
      <c r="N415" s="184">
        <v>0</v>
      </c>
      <c r="O415" s="184">
        <v>0</v>
      </c>
      <c r="P415" s="184" t="s">
        <v>768</v>
      </c>
      <c r="Q415" s="184"/>
      <c r="R415" s="184"/>
      <c r="S415" s="188" t="s">
        <v>2212</v>
      </c>
      <c r="T415" s="184"/>
      <c r="U415" s="184">
        <v>0.5</v>
      </c>
      <c r="V415" s="184">
        <v>12</v>
      </c>
      <c r="W415" s="184" t="s">
        <v>315</v>
      </c>
      <c r="X415" s="184" t="s">
        <v>2213</v>
      </c>
      <c r="Y415" s="184"/>
      <c r="Z415" s="184"/>
      <c r="AA415" s="186" t="s">
        <v>559</v>
      </c>
    </row>
    <row r="416" spans="2:27" s="187" customFormat="1" ht="99.75" customHeight="1">
      <c r="B416" s="183">
        <v>409</v>
      </c>
      <c r="C416" s="184" t="s">
        <v>2134</v>
      </c>
      <c r="D416" s="184" t="s">
        <v>2214</v>
      </c>
      <c r="E416" s="185">
        <v>44281</v>
      </c>
      <c r="F416" s="185">
        <v>44281</v>
      </c>
      <c r="G416" s="183">
        <v>7.1</v>
      </c>
      <c r="H416" s="183">
        <v>7.1</v>
      </c>
      <c r="I416" s="184" t="s">
        <v>2215</v>
      </c>
      <c r="J416" s="184">
        <v>100</v>
      </c>
      <c r="K416" s="184">
        <v>60</v>
      </c>
      <c r="L416" s="184" t="s">
        <v>2216</v>
      </c>
      <c r="M416" s="184"/>
      <c r="N416" s="184">
        <v>0</v>
      </c>
      <c r="O416" s="184">
        <v>0</v>
      </c>
      <c r="P416" s="184" t="s">
        <v>775</v>
      </c>
      <c r="Q416" s="184"/>
      <c r="R416" s="184"/>
      <c r="S416" s="184">
        <v>100</v>
      </c>
      <c r="T416" s="184"/>
      <c r="U416" s="184" t="s">
        <v>1168</v>
      </c>
      <c r="V416" s="184" t="s">
        <v>2217</v>
      </c>
      <c r="W416" s="184" t="s">
        <v>2218</v>
      </c>
      <c r="X416" s="184" t="s">
        <v>2219</v>
      </c>
      <c r="Y416" s="184"/>
      <c r="Z416" s="184"/>
      <c r="AA416" s="186"/>
    </row>
    <row r="417" spans="2:27" s="187" customFormat="1" ht="107.25" customHeight="1">
      <c r="B417" s="183">
        <v>410</v>
      </c>
      <c r="C417" s="184" t="s">
        <v>2134</v>
      </c>
      <c r="D417" s="184" t="s">
        <v>2220</v>
      </c>
      <c r="E417" s="185">
        <v>44281</v>
      </c>
      <c r="F417" s="185">
        <v>44281</v>
      </c>
      <c r="G417" s="183">
        <v>31.4</v>
      </c>
      <c r="H417" s="183">
        <v>31.4</v>
      </c>
      <c r="I417" s="184" t="s">
        <v>2221</v>
      </c>
      <c r="J417" s="184">
        <v>200</v>
      </c>
      <c r="K417" s="184">
        <v>60</v>
      </c>
      <c r="L417" s="184" t="s">
        <v>2222</v>
      </c>
      <c r="M417" s="184"/>
      <c r="N417" s="184">
        <v>0</v>
      </c>
      <c r="O417" s="184">
        <v>0</v>
      </c>
      <c r="P417" s="184" t="s">
        <v>775</v>
      </c>
      <c r="Q417" s="184"/>
      <c r="R417" s="184"/>
      <c r="S417" s="188" t="s">
        <v>2223</v>
      </c>
      <c r="T417" s="184"/>
      <c r="U417" s="184" t="s">
        <v>1283</v>
      </c>
      <c r="V417" s="184">
        <v>12</v>
      </c>
      <c r="W417" s="184" t="s">
        <v>2218</v>
      </c>
      <c r="X417" s="184" t="s">
        <v>2219</v>
      </c>
      <c r="Y417" s="184"/>
      <c r="Z417" s="184"/>
      <c r="AA417" s="186"/>
    </row>
    <row r="418" spans="2:27" s="187" customFormat="1" ht="84.75" customHeight="1">
      <c r="B418" s="183">
        <v>411</v>
      </c>
      <c r="C418" s="184" t="s">
        <v>2134</v>
      </c>
      <c r="D418" s="184" t="s">
        <v>2224</v>
      </c>
      <c r="E418" s="184"/>
      <c r="F418" s="185">
        <v>41726</v>
      </c>
      <c r="G418" s="183">
        <v>2.5</v>
      </c>
      <c r="H418" s="183">
        <v>2.5</v>
      </c>
      <c r="I418" s="184" t="s">
        <v>347</v>
      </c>
      <c r="J418" s="184">
        <v>200</v>
      </c>
      <c r="K418" s="184">
        <v>60</v>
      </c>
      <c r="L418" s="184" t="s">
        <v>2225</v>
      </c>
      <c r="M418" s="184" t="s">
        <v>2226</v>
      </c>
      <c r="N418" s="184">
        <v>0</v>
      </c>
      <c r="O418" s="184">
        <v>0</v>
      </c>
      <c r="P418" s="184" t="s">
        <v>223</v>
      </c>
      <c r="Q418" s="184"/>
      <c r="R418" s="184"/>
      <c r="S418" s="184">
        <v>120</v>
      </c>
      <c r="T418" s="184"/>
      <c r="U418" s="184">
        <v>0.5</v>
      </c>
      <c r="V418" s="184"/>
      <c r="W418" s="184" t="s">
        <v>315</v>
      </c>
      <c r="X418" s="184" t="s">
        <v>2227</v>
      </c>
      <c r="Y418" s="184"/>
      <c r="Z418" s="184"/>
      <c r="AA418" s="186" t="s">
        <v>559</v>
      </c>
    </row>
    <row r="419" spans="2:27" s="187" customFormat="1" ht="72.75" customHeight="1">
      <c r="B419" s="183">
        <v>412</v>
      </c>
      <c r="C419" s="184" t="s">
        <v>2134</v>
      </c>
      <c r="D419" s="184" t="s">
        <v>2228</v>
      </c>
      <c r="E419" s="184"/>
      <c r="F419" s="185">
        <v>42090</v>
      </c>
      <c r="G419" s="183">
        <v>15.5</v>
      </c>
      <c r="H419" s="183">
        <v>15.5</v>
      </c>
      <c r="I419" s="184" t="s">
        <v>2229</v>
      </c>
      <c r="J419" s="188">
        <v>100200</v>
      </c>
      <c r="K419" s="184">
        <v>60</v>
      </c>
      <c r="L419" s="184" t="s">
        <v>2230</v>
      </c>
      <c r="M419" s="184"/>
      <c r="N419" s="184">
        <v>0</v>
      </c>
      <c r="O419" s="184">
        <v>0</v>
      </c>
      <c r="P419" s="184" t="s">
        <v>648</v>
      </c>
      <c r="Q419" s="184"/>
      <c r="R419" s="184"/>
      <c r="S419" s="184">
        <v>100</v>
      </c>
      <c r="T419" s="184"/>
      <c r="U419" s="184">
        <v>0.5</v>
      </c>
      <c r="V419" s="184" t="s">
        <v>2231</v>
      </c>
      <c r="W419" s="184" t="s">
        <v>315</v>
      </c>
      <c r="X419" s="184" t="s">
        <v>1213</v>
      </c>
      <c r="Y419" s="184"/>
      <c r="Z419" s="184"/>
      <c r="AA419" s="186" t="s">
        <v>559</v>
      </c>
    </row>
    <row r="420" spans="2:27" s="187" customFormat="1" ht="91.5" customHeight="1">
      <c r="B420" s="183">
        <v>413</v>
      </c>
      <c r="C420" s="184" t="s">
        <v>2134</v>
      </c>
      <c r="D420" s="184" t="s">
        <v>2232</v>
      </c>
      <c r="E420" s="184"/>
      <c r="F420" s="185">
        <v>43189</v>
      </c>
      <c r="G420" s="183">
        <v>6</v>
      </c>
      <c r="H420" s="183">
        <v>6</v>
      </c>
      <c r="I420" s="184" t="s">
        <v>1310</v>
      </c>
      <c r="J420" s="184">
        <v>200</v>
      </c>
      <c r="K420" s="184">
        <v>60</v>
      </c>
      <c r="L420" s="184"/>
      <c r="M420" s="184"/>
      <c r="N420" s="184">
        <v>3</v>
      </c>
      <c r="O420" s="184">
        <v>3</v>
      </c>
      <c r="P420" s="184"/>
      <c r="Q420" s="184"/>
      <c r="R420" s="184"/>
      <c r="S420" s="184">
        <v>9000</v>
      </c>
      <c r="T420" s="184"/>
      <c r="U420" s="184" t="s">
        <v>2233</v>
      </c>
      <c r="V420" s="184"/>
      <c r="W420" s="184"/>
      <c r="X420" s="184"/>
      <c r="Y420" s="184">
        <v>1.8</v>
      </c>
      <c r="Z420" s="184"/>
      <c r="AA420" s="186"/>
    </row>
    <row r="421" spans="2:27" s="187" customFormat="1" ht="77.25" customHeight="1">
      <c r="B421" s="183">
        <v>414</v>
      </c>
      <c r="C421" s="184" t="s">
        <v>2134</v>
      </c>
      <c r="D421" s="184" t="s">
        <v>2234</v>
      </c>
      <c r="E421" s="184"/>
      <c r="F421" s="185">
        <v>43553</v>
      </c>
      <c r="G421" s="183">
        <v>24.7</v>
      </c>
      <c r="H421" s="183">
        <v>24.7</v>
      </c>
      <c r="I421" s="184" t="s">
        <v>2235</v>
      </c>
      <c r="J421" s="184"/>
      <c r="K421" s="184"/>
      <c r="L421" s="184" t="s">
        <v>2236</v>
      </c>
      <c r="M421" s="184"/>
      <c r="N421" s="184">
        <v>0</v>
      </c>
      <c r="O421" s="184">
        <v>0</v>
      </c>
      <c r="P421" s="184" t="s">
        <v>1025</v>
      </c>
      <c r="Q421" s="184"/>
      <c r="R421" s="184"/>
      <c r="S421" s="188" t="s">
        <v>2212</v>
      </c>
      <c r="T421" s="184"/>
      <c r="U421" s="184" t="s">
        <v>2237</v>
      </c>
      <c r="V421" s="184">
        <v>19</v>
      </c>
      <c r="W421" s="184" t="s">
        <v>575</v>
      </c>
      <c r="X421" s="184" t="s">
        <v>2238</v>
      </c>
      <c r="Y421" s="184"/>
      <c r="Z421" s="184"/>
      <c r="AA421" s="186"/>
    </row>
    <row r="422" spans="2:27" s="187" customFormat="1" ht="70.5" customHeight="1">
      <c r="B422" s="183">
        <v>415</v>
      </c>
      <c r="C422" s="184" t="s">
        <v>2239</v>
      </c>
      <c r="D422" s="184" t="s">
        <v>2240</v>
      </c>
      <c r="E422" s="185">
        <v>35150</v>
      </c>
      <c r="F422" s="185">
        <v>38422</v>
      </c>
      <c r="G422" s="183">
        <v>225.4</v>
      </c>
      <c r="H422" s="183">
        <v>200.9</v>
      </c>
      <c r="I422" s="184" t="s">
        <v>2241</v>
      </c>
      <c r="J422" s="184" t="s">
        <v>2242</v>
      </c>
      <c r="K422" s="184" t="s">
        <v>2243</v>
      </c>
      <c r="L422" s="184" t="s">
        <v>2244</v>
      </c>
      <c r="M422" s="184" t="s">
        <v>2245</v>
      </c>
      <c r="N422" s="184">
        <v>0</v>
      </c>
      <c r="O422" s="184">
        <v>0</v>
      </c>
      <c r="P422" s="184" t="s">
        <v>2246</v>
      </c>
      <c r="Q422" s="184"/>
      <c r="R422" s="184"/>
      <c r="S422" s="184" t="s">
        <v>2247</v>
      </c>
      <c r="T422" s="184"/>
      <c r="U422" s="184" t="s">
        <v>2248</v>
      </c>
      <c r="V422" s="184">
        <v>15</v>
      </c>
      <c r="W422" s="184" t="s">
        <v>357</v>
      </c>
      <c r="X422" s="184" t="s">
        <v>495</v>
      </c>
      <c r="Y422" s="184"/>
      <c r="Z422" s="184"/>
      <c r="AA422" s="186" t="s">
        <v>225</v>
      </c>
    </row>
    <row r="423" spans="2:27" s="187" customFormat="1" ht="69.75" customHeight="1">
      <c r="B423" s="183">
        <v>416</v>
      </c>
      <c r="C423" s="184" t="s">
        <v>2239</v>
      </c>
      <c r="D423" s="184" t="s">
        <v>2249</v>
      </c>
      <c r="E423" s="185">
        <v>35150</v>
      </c>
      <c r="F423" s="184"/>
      <c r="G423" s="183">
        <v>73.3</v>
      </c>
      <c r="H423" s="183">
        <v>73.3</v>
      </c>
      <c r="I423" s="184" t="s">
        <v>2250</v>
      </c>
      <c r="J423" s="184" t="s">
        <v>1794</v>
      </c>
      <c r="K423" s="184" t="s">
        <v>1911</v>
      </c>
      <c r="L423" s="184" t="s">
        <v>2251</v>
      </c>
      <c r="M423" s="184" t="s">
        <v>2252</v>
      </c>
      <c r="N423" s="184">
        <v>0</v>
      </c>
      <c r="O423" s="184">
        <v>0</v>
      </c>
      <c r="P423" s="184" t="s">
        <v>2253</v>
      </c>
      <c r="Q423" s="184"/>
      <c r="R423" s="184"/>
      <c r="S423" s="184">
        <v>120</v>
      </c>
      <c r="T423" s="184"/>
      <c r="U423" s="184"/>
      <c r="V423" s="184"/>
      <c r="W423" s="184" t="s">
        <v>357</v>
      </c>
      <c r="X423" s="184" t="s">
        <v>2254</v>
      </c>
      <c r="Y423" s="184"/>
      <c r="Z423" s="184"/>
      <c r="AA423" s="186" t="s">
        <v>225</v>
      </c>
    </row>
    <row r="424" spans="2:27" s="187" customFormat="1" ht="81" customHeight="1">
      <c r="B424" s="183">
        <v>417</v>
      </c>
      <c r="C424" s="184" t="s">
        <v>2255</v>
      </c>
      <c r="D424" s="184" t="s">
        <v>2256</v>
      </c>
      <c r="E424" s="185">
        <v>30541</v>
      </c>
      <c r="F424" s="185">
        <v>40240</v>
      </c>
      <c r="G424" s="183">
        <v>41.6</v>
      </c>
      <c r="H424" s="183">
        <v>39.5</v>
      </c>
      <c r="I424" s="184" t="s">
        <v>2257</v>
      </c>
      <c r="J424" s="184" t="s">
        <v>2142</v>
      </c>
      <c r="K424" s="184" t="s">
        <v>833</v>
      </c>
      <c r="L424" s="184" t="s">
        <v>2258</v>
      </c>
      <c r="M424" s="184" t="s">
        <v>1652</v>
      </c>
      <c r="N424" s="184">
        <v>0</v>
      </c>
      <c r="O424" s="184">
        <v>67</v>
      </c>
      <c r="P424" s="184" t="s">
        <v>622</v>
      </c>
      <c r="Q424" s="184" t="s">
        <v>439</v>
      </c>
      <c r="R424" s="184">
        <v>50</v>
      </c>
      <c r="S424" s="184">
        <v>145</v>
      </c>
      <c r="T424" s="184"/>
      <c r="U424" s="184" t="s">
        <v>1940</v>
      </c>
      <c r="V424" s="184">
        <v>10</v>
      </c>
      <c r="W424" s="184" t="s">
        <v>242</v>
      </c>
      <c r="X424" s="184" t="s">
        <v>920</v>
      </c>
      <c r="Y424" s="184"/>
      <c r="Z424" s="184"/>
      <c r="AA424" s="186" t="s">
        <v>225</v>
      </c>
    </row>
    <row r="425" spans="2:27" s="187" customFormat="1" ht="81" customHeight="1">
      <c r="B425" s="183">
        <v>418</v>
      </c>
      <c r="C425" s="184" t="s">
        <v>2255</v>
      </c>
      <c r="D425" s="184" t="s">
        <v>2259</v>
      </c>
      <c r="E425" s="185">
        <v>31042</v>
      </c>
      <c r="F425" s="185">
        <v>36633</v>
      </c>
      <c r="G425" s="183">
        <v>9.5</v>
      </c>
      <c r="H425" s="183">
        <v>9.5</v>
      </c>
      <c r="I425" s="184" t="s">
        <v>220</v>
      </c>
      <c r="J425" s="184">
        <v>400</v>
      </c>
      <c r="K425" s="184">
        <v>80</v>
      </c>
      <c r="L425" s="184" t="s">
        <v>2260</v>
      </c>
      <c r="M425" s="184" t="s">
        <v>361</v>
      </c>
      <c r="N425" s="184">
        <v>0</v>
      </c>
      <c r="O425" s="184">
        <v>0</v>
      </c>
      <c r="P425" s="184" t="s">
        <v>248</v>
      </c>
      <c r="Q425" s="184"/>
      <c r="R425" s="184">
        <v>70</v>
      </c>
      <c r="S425" s="184" t="s">
        <v>2261</v>
      </c>
      <c r="T425" s="184"/>
      <c r="U425" s="184" t="s">
        <v>345</v>
      </c>
      <c r="V425" s="184"/>
      <c r="W425" s="184"/>
      <c r="X425" s="184"/>
      <c r="Y425" s="184"/>
      <c r="Z425" s="184"/>
      <c r="AA425" s="186" t="s">
        <v>225</v>
      </c>
    </row>
    <row r="426" spans="2:27" s="187" customFormat="1" ht="86.25" customHeight="1">
      <c r="B426" s="183">
        <v>419</v>
      </c>
      <c r="C426" s="184" t="s">
        <v>2255</v>
      </c>
      <c r="D426" s="184" t="s">
        <v>2262</v>
      </c>
      <c r="E426" s="185">
        <v>31989</v>
      </c>
      <c r="F426" s="185">
        <v>35055</v>
      </c>
      <c r="G426" s="183">
        <v>20.2</v>
      </c>
      <c r="H426" s="183">
        <v>20.2</v>
      </c>
      <c r="I426" s="184" t="s">
        <v>1141</v>
      </c>
      <c r="J426" s="184" t="s">
        <v>1142</v>
      </c>
      <c r="K426" s="184" t="s">
        <v>263</v>
      </c>
      <c r="L426" s="184" t="s">
        <v>2263</v>
      </c>
      <c r="M426" s="184" t="s">
        <v>1652</v>
      </c>
      <c r="N426" s="184">
        <v>0</v>
      </c>
      <c r="O426" s="184">
        <v>1</v>
      </c>
      <c r="P426" s="184" t="s">
        <v>248</v>
      </c>
      <c r="Q426" s="184"/>
      <c r="R426" s="184"/>
      <c r="S426" s="184" t="s">
        <v>2264</v>
      </c>
      <c r="T426" s="184"/>
      <c r="U426" s="184" t="s">
        <v>2265</v>
      </c>
      <c r="V426" s="184">
        <v>10</v>
      </c>
      <c r="W426" s="184" t="s">
        <v>242</v>
      </c>
      <c r="X426" s="184" t="s">
        <v>2266</v>
      </c>
      <c r="Y426" s="184"/>
      <c r="Z426" s="184"/>
      <c r="AA426" s="186" t="s">
        <v>225</v>
      </c>
    </row>
    <row r="427" spans="2:27" s="187" customFormat="1" ht="84" customHeight="1">
      <c r="B427" s="183">
        <v>420</v>
      </c>
      <c r="C427" s="184" t="s">
        <v>2255</v>
      </c>
      <c r="D427" s="184" t="s">
        <v>2267</v>
      </c>
      <c r="E427" s="185">
        <v>32429</v>
      </c>
      <c r="F427" s="184"/>
      <c r="G427" s="183">
        <v>2.7</v>
      </c>
      <c r="H427" s="183">
        <v>2.7</v>
      </c>
      <c r="I427" s="184" t="s">
        <v>390</v>
      </c>
      <c r="J427" s="184">
        <v>100</v>
      </c>
      <c r="K427" s="184">
        <v>60</v>
      </c>
      <c r="L427" s="184" t="s">
        <v>2268</v>
      </c>
      <c r="M427" s="184" t="s">
        <v>2269</v>
      </c>
      <c r="N427" s="184">
        <v>0</v>
      </c>
      <c r="O427" s="184">
        <v>1</v>
      </c>
      <c r="P427" s="184" t="s">
        <v>223</v>
      </c>
      <c r="Q427" s="184"/>
      <c r="R427" s="184"/>
      <c r="S427" s="184">
        <v>130</v>
      </c>
      <c r="T427" s="184"/>
      <c r="U427" s="184" t="s">
        <v>2265</v>
      </c>
      <c r="V427" s="184"/>
      <c r="W427" s="184"/>
      <c r="X427" s="184" t="s">
        <v>2266</v>
      </c>
      <c r="Y427" s="184"/>
      <c r="Z427" s="184"/>
      <c r="AA427" s="186" t="s">
        <v>225</v>
      </c>
    </row>
    <row r="428" spans="2:27" s="187" customFormat="1" ht="73.5" customHeight="1">
      <c r="B428" s="183">
        <v>421</v>
      </c>
      <c r="C428" s="184" t="s">
        <v>2255</v>
      </c>
      <c r="D428" s="184" t="s">
        <v>2270</v>
      </c>
      <c r="E428" s="185">
        <v>33178</v>
      </c>
      <c r="F428" s="184"/>
      <c r="G428" s="183">
        <v>7</v>
      </c>
      <c r="H428" s="183">
        <v>7</v>
      </c>
      <c r="I428" s="184" t="s">
        <v>390</v>
      </c>
      <c r="J428" s="184">
        <v>80</v>
      </c>
      <c r="K428" s="184">
        <v>50</v>
      </c>
      <c r="L428" s="184" t="s">
        <v>2271</v>
      </c>
      <c r="M428" s="184" t="s">
        <v>2269</v>
      </c>
      <c r="N428" s="184">
        <v>0</v>
      </c>
      <c r="O428" s="184">
        <v>0</v>
      </c>
      <c r="P428" s="184" t="s">
        <v>223</v>
      </c>
      <c r="Q428" s="184"/>
      <c r="R428" s="184"/>
      <c r="S428" s="184">
        <v>130</v>
      </c>
      <c r="T428" s="184"/>
      <c r="U428" s="184" t="s">
        <v>2265</v>
      </c>
      <c r="V428" s="184"/>
      <c r="W428" s="184" t="s">
        <v>242</v>
      </c>
      <c r="X428" s="184" t="s">
        <v>820</v>
      </c>
      <c r="Y428" s="184"/>
      <c r="Z428" s="184"/>
      <c r="AA428" s="186" t="s">
        <v>225</v>
      </c>
    </row>
    <row r="429" spans="2:27" s="187" customFormat="1" ht="80.25" customHeight="1">
      <c r="B429" s="183">
        <v>422</v>
      </c>
      <c r="C429" s="184" t="s">
        <v>2255</v>
      </c>
      <c r="D429" s="184" t="s">
        <v>2272</v>
      </c>
      <c r="E429" s="185">
        <v>34513</v>
      </c>
      <c r="F429" s="185">
        <v>36633</v>
      </c>
      <c r="G429" s="183">
        <v>62.7</v>
      </c>
      <c r="H429" s="183">
        <v>62.7</v>
      </c>
      <c r="I429" s="184" t="s">
        <v>2273</v>
      </c>
      <c r="J429" s="184" t="s">
        <v>2274</v>
      </c>
      <c r="K429" s="184" t="s">
        <v>247</v>
      </c>
      <c r="L429" s="184" t="s">
        <v>2275</v>
      </c>
      <c r="M429" s="184" t="s">
        <v>361</v>
      </c>
      <c r="N429" s="184">
        <v>0</v>
      </c>
      <c r="O429" s="184">
        <v>0</v>
      </c>
      <c r="P429" s="184" t="s">
        <v>2276</v>
      </c>
      <c r="Q429" s="184"/>
      <c r="R429" s="184" t="s">
        <v>2277</v>
      </c>
      <c r="S429" s="184" t="s">
        <v>2278</v>
      </c>
      <c r="T429" s="184"/>
      <c r="U429" s="184" t="s">
        <v>427</v>
      </c>
      <c r="V429" s="184"/>
      <c r="W429" s="184" t="s">
        <v>357</v>
      </c>
      <c r="X429" s="184" t="s">
        <v>920</v>
      </c>
      <c r="Y429" s="184"/>
      <c r="Z429" s="184"/>
      <c r="AA429" s="186" t="s">
        <v>225</v>
      </c>
    </row>
    <row r="430" spans="2:27" s="187" customFormat="1" ht="79.5" customHeight="1">
      <c r="B430" s="183">
        <v>423</v>
      </c>
      <c r="C430" s="184" t="s">
        <v>2255</v>
      </c>
      <c r="D430" s="184" t="s">
        <v>2279</v>
      </c>
      <c r="E430" s="185">
        <v>34513</v>
      </c>
      <c r="F430" s="185">
        <v>35055</v>
      </c>
      <c r="G430" s="183">
        <v>10</v>
      </c>
      <c r="H430" s="183">
        <v>8.4</v>
      </c>
      <c r="I430" s="184" t="s">
        <v>2280</v>
      </c>
      <c r="J430" s="184" t="s">
        <v>2281</v>
      </c>
      <c r="K430" s="184" t="s">
        <v>263</v>
      </c>
      <c r="L430" s="184" t="s">
        <v>2275</v>
      </c>
      <c r="M430" s="184" t="s">
        <v>361</v>
      </c>
      <c r="N430" s="184">
        <v>0</v>
      </c>
      <c r="O430" s="184">
        <v>0</v>
      </c>
      <c r="P430" s="184" t="s">
        <v>674</v>
      </c>
      <c r="Q430" s="184"/>
      <c r="R430" s="184"/>
      <c r="S430" s="184">
        <v>110</v>
      </c>
      <c r="T430" s="184"/>
      <c r="U430" s="184" t="s">
        <v>2282</v>
      </c>
      <c r="V430" s="184" t="s">
        <v>2283</v>
      </c>
      <c r="W430" s="184" t="s">
        <v>258</v>
      </c>
      <c r="X430" s="184" t="s">
        <v>2284</v>
      </c>
      <c r="Y430" s="184"/>
      <c r="Z430" s="184"/>
      <c r="AA430" s="186" t="s">
        <v>225</v>
      </c>
    </row>
    <row r="431" spans="2:27" s="187" customFormat="1" ht="81.75" customHeight="1">
      <c r="B431" s="183">
        <v>424</v>
      </c>
      <c r="C431" s="184" t="s">
        <v>2255</v>
      </c>
      <c r="D431" s="184" t="s">
        <v>2285</v>
      </c>
      <c r="E431" s="185">
        <v>34513</v>
      </c>
      <c r="F431" s="185">
        <v>36633</v>
      </c>
      <c r="G431" s="183">
        <v>3.8</v>
      </c>
      <c r="H431" s="183">
        <v>3.8</v>
      </c>
      <c r="I431" s="184" t="s">
        <v>430</v>
      </c>
      <c r="J431" s="184" t="s">
        <v>414</v>
      </c>
      <c r="K431" s="184" t="s">
        <v>372</v>
      </c>
      <c r="L431" s="184" t="s">
        <v>2275</v>
      </c>
      <c r="M431" s="184" t="s">
        <v>361</v>
      </c>
      <c r="N431" s="184">
        <v>0</v>
      </c>
      <c r="O431" s="184">
        <v>0</v>
      </c>
      <c r="P431" s="184" t="s">
        <v>241</v>
      </c>
      <c r="Q431" s="184"/>
      <c r="R431" s="184"/>
      <c r="S431" s="184" t="s">
        <v>2286</v>
      </c>
      <c r="T431" s="184"/>
      <c r="U431" s="184" t="s">
        <v>2287</v>
      </c>
      <c r="V431" s="184"/>
      <c r="W431" s="184" t="s">
        <v>357</v>
      </c>
      <c r="X431" s="184" t="s">
        <v>2288</v>
      </c>
      <c r="Y431" s="184"/>
      <c r="Z431" s="184"/>
      <c r="AA431" s="186" t="s">
        <v>225</v>
      </c>
    </row>
    <row r="432" spans="2:27" s="187" customFormat="1" ht="75.75" customHeight="1">
      <c r="B432" s="183">
        <v>425</v>
      </c>
      <c r="C432" s="184" t="s">
        <v>2255</v>
      </c>
      <c r="D432" s="184" t="s">
        <v>2289</v>
      </c>
      <c r="E432" s="185">
        <v>35388</v>
      </c>
      <c r="F432" s="185">
        <v>39171</v>
      </c>
      <c r="G432" s="183">
        <v>81.2</v>
      </c>
      <c r="H432" s="183">
        <v>81.2</v>
      </c>
      <c r="I432" s="184" t="s">
        <v>2290</v>
      </c>
      <c r="J432" s="184" t="s">
        <v>331</v>
      </c>
      <c r="K432" s="184" t="s">
        <v>332</v>
      </c>
      <c r="L432" s="184" t="s">
        <v>2291</v>
      </c>
      <c r="M432" s="184" t="s">
        <v>361</v>
      </c>
      <c r="N432" s="184">
        <v>0</v>
      </c>
      <c r="O432" s="184">
        <v>0</v>
      </c>
      <c r="P432" s="184" t="s">
        <v>283</v>
      </c>
      <c r="Q432" s="184"/>
      <c r="R432" s="184"/>
      <c r="S432" s="184" t="s">
        <v>1047</v>
      </c>
      <c r="T432" s="184"/>
      <c r="U432" s="184" t="s">
        <v>2292</v>
      </c>
      <c r="V432" s="184"/>
      <c r="W432" s="184" t="s">
        <v>315</v>
      </c>
      <c r="X432" s="184" t="s">
        <v>823</v>
      </c>
      <c r="Y432" s="184"/>
      <c r="Z432" s="184"/>
      <c r="AA432" s="186" t="s">
        <v>225</v>
      </c>
    </row>
    <row r="433" spans="2:27" s="187" customFormat="1" ht="87.75" customHeight="1">
      <c r="B433" s="183">
        <v>426</v>
      </c>
      <c r="C433" s="184" t="s">
        <v>2255</v>
      </c>
      <c r="D433" s="184" t="s">
        <v>2293</v>
      </c>
      <c r="E433" s="185">
        <v>36171</v>
      </c>
      <c r="F433" s="184"/>
      <c r="G433" s="183">
        <v>2.9</v>
      </c>
      <c r="H433" s="183">
        <v>2.9</v>
      </c>
      <c r="I433" s="184" t="s">
        <v>364</v>
      </c>
      <c r="J433" s="184">
        <v>200</v>
      </c>
      <c r="K433" s="184">
        <v>60</v>
      </c>
      <c r="L433" s="184" t="s">
        <v>2294</v>
      </c>
      <c r="M433" s="184" t="s">
        <v>2295</v>
      </c>
      <c r="N433" s="184">
        <v>0</v>
      </c>
      <c r="O433" s="184">
        <v>0</v>
      </c>
      <c r="P433" s="184" t="s">
        <v>223</v>
      </c>
      <c r="Q433" s="184"/>
      <c r="R433" s="184"/>
      <c r="S433" s="184">
        <v>150</v>
      </c>
      <c r="T433" s="184"/>
      <c r="U433" s="184" t="s">
        <v>1940</v>
      </c>
      <c r="V433" s="184" t="s">
        <v>2296</v>
      </c>
      <c r="W433" s="184"/>
      <c r="X433" s="184" t="s">
        <v>495</v>
      </c>
      <c r="Y433" s="184"/>
      <c r="Z433" s="184"/>
      <c r="AA433" s="186" t="s">
        <v>225</v>
      </c>
    </row>
    <row r="434" spans="2:27" s="187" customFormat="1" ht="49.5" customHeight="1">
      <c r="B434" s="183">
        <v>427</v>
      </c>
      <c r="C434" s="184" t="s">
        <v>2297</v>
      </c>
      <c r="D434" s="184" t="s">
        <v>2298</v>
      </c>
      <c r="E434" s="185">
        <v>31316</v>
      </c>
      <c r="F434" s="185">
        <v>36671</v>
      </c>
      <c r="G434" s="183">
        <v>7.4</v>
      </c>
      <c r="H434" s="183">
        <v>7.4</v>
      </c>
      <c r="I434" s="184" t="s">
        <v>220</v>
      </c>
      <c r="J434" s="184">
        <v>400</v>
      </c>
      <c r="K434" s="184">
        <v>80</v>
      </c>
      <c r="L434" s="184" t="s">
        <v>2299</v>
      </c>
      <c r="M434" s="184" t="s">
        <v>2300</v>
      </c>
      <c r="N434" s="184">
        <v>0</v>
      </c>
      <c r="O434" s="184">
        <v>0</v>
      </c>
      <c r="P434" s="184" t="s">
        <v>674</v>
      </c>
      <c r="Q434" s="184"/>
      <c r="R434" s="184">
        <v>70</v>
      </c>
      <c r="S434" s="184" t="s">
        <v>2301</v>
      </c>
      <c r="T434" s="184"/>
      <c r="U434" s="184" t="s">
        <v>284</v>
      </c>
      <c r="V434" s="184"/>
      <c r="W434" s="184" t="s">
        <v>2113</v>
      </c>
      <c r="X434" s="184" t="s">
        <v>2302</v>
      </c>
      <c r="Y434" s="184"/>
      <c r="Z434" s="184"/>
      <c r="AA434" s="186" t="s">
        <v>225</v>
      </c>
    </row>
    <row r="435" spans="2:27" s="187" customFormat="1" ht="24.75" customHeight="1">
      <c r="B435" s="183">
        <v>428</v>
      </c>
      <c r="C435" s="184" t="s">
        <v>2297</v>
      </c>
      <c r="D435" s="184" t="s">
        <v>2303</v>
      </c>
      <c r="E435" s="185">
        <v>32784</v>
      </c>
      <c r="F435" s="184"/>
      <c r="G435" s="183">
        <v>33.4</v>
      </c>
      <c r="H435" s="183">
        <v>33.4</v>
      </c>
      <c r="I435" s="184" t="s">
        <v>839</v>
      </c>
      <c r="J435" s="184" t="s">
        <v>672</v>
      </c>
      <c r="K435" s="184" t="s">
        <v>651</v>
      </c>
      <c r="L435" s="184"/>
      <c r="M435" s="184"/>
      <c r="N435" s="184">
        <v>0</v>
      </c>
      <c r="O435" s="184">
        <v>0</v>
      </c>
      <c r="P435" s="184" t="s">
        <v>362</v>
      </c>
      <c r="Q435" s="184" t="s">
        <v>1243</v>
      </c>
      <c r="R435" s="184"/>
      <c r="S435" s="184" t="s">
        <v>2304</v>
      </c>
      <c r="T435" s="184"/>
      <c r="U435" s="184" t="s">
        <v>609</v>
      </c>
      <c r="V435" s="184"/>
      <c r="W435" s="184"/>
      <c r="X435" s="184" t="s">
        <v>2305</v>
      </c>
      <c r="Y435" s="184"/>
      <c r="Z435" s="184"/>
      <c r="AA435" s="186" t="s">
        <v>225</v>
      </c>
    </row>
    <row r="436" spans="2:27" s="187" customFormat="1" ht="84.75" customHeight="1">
      <c r="B436" s="183">
        <v>429</v>
      </c>
      <c r="C436" s="184" t="s">
        <v>2297</v>
      </c>
      <c r="D436" s="184" t="s">
        <v>2306</v>
      </c>
      <c r="E436" s="185">
        <v>33491</v>
      </c>
      <c r="F436" s="185">
        <v>43021</v>
      </c>
      <c r="G436" s="183">
        <v>41.3</v>
      </c>
      <c r="H436" s="183">
        <v>41.3</v>
      </c>
      <c r="I436" s="184" t="s">
        <v>2307</v>
      </c>
      <c r="J436" s="184" t="s">
        <v>422</v>
      </c>
      <c r="K436" s="184" t="s">
        <v>833</v>
      </c>
      <c r="L436" s="184" t="s">
        <v>2308</v>
      </c>
      <c r="M436" s="184" t="s">
        <v>361</v>
      </c>
      <c r="N436" s="184">
        <v>0</v>
      </c>
      <c r="O436" s="184">
        <v>0</v>
      </c>
      <c r="P436" s="184" t="s">
        <v>486</v>
      </c>
      <c r="Q436" s="184" t="s">
        <v>2309</v>
      </c>
      <c r="R436" s="184"/>
      <c r="S436" s="184">
        <v>165</v>
      </c>
      <c r="T436" s="184"/>
      <c r="U436" s="184" t="s">
        <v>2310</v>
      </c>
      <c r="V436" s="184">
        <v>20</v>
      </c>
      <c r="W436" s="184"/>
      <c r="X436" s="184" t="s">
        <v>2305</v>
      </c>
      <c r="Y436" s="184"/>
      <c r="Z436" s="184"/>
      <c r="AA436" s="186" t="s">
        <v>225</v>
      </c>
    </row>
    <row r="437" spans="2:27" s="187" customFormat="1" ht="44.25" customHeight="1">
      <c r="B437" s="183">
        <v>430</v>
      </c>
      <c r="C437" s="184" t="s">
        <v>2297</v>
      </c>
      <c r="D437" s="184" t="s">
        <v>2311</v>
      </c>
      <c r="E437" s="185">
        <v>33620</v>
      </c>
      <c r="F437" s="185">
        <v>36671</v>
      </c>
      <c r="G437" s="183">
        <v>63.5</v>
      </c>
      <c r="H437" s="183">
        <v>63.5</v>
      </c>
      <c r="I437" s="184" t="s">
        <v>1793</v>
      </c>
      <c r="J437" s="184" t="s">
        <v>331</v>
      </c>
      <c r="K437" s="184" t="s">
        <v>332</v>
      </c>
      <c r="L437" s="184" t="s">
        <v>2308</v>
      </c>
      <c r="M437" s="184" t="s">
        <v>361</v>
      </c>
      <c r="N437" s="184">
        <v>0</v>
      </c>
      <c r="O437" s="184">
        <v>0</v>
      </c>
      <c r="P437" s="184" t="s">
        <v>425</v>
      </c>
      <c r="Q437" s="184"/>
      <c r="R437" s="184"/>
      <c r="S437" s="184" t="s">
        <v>2312</v>
      </c>
      <c r="T437" s="184"/>
      <c r="U437" s="184"/>
      <c r="V437" s="184"/>
      <c r="W437" s="184"/>
      <c r="X437" s="184" t="s">
        <v>2305</v>
      </c>
      <c r="Y437" s="184"/>
      <c r="Z437" s="184"/>
      <c r="AA437" s="186" t="s">
        <v>225</v>
      </c>
    </row>
    <row r="438" spans="2:27" s="187" customFormat="1" ht="45" customHeight="1">
      <c r="B438" s="183">
        <v>431</v>
      </c>
      <c r="C438" s="184" t="s">
        <v>2297</v>
      </c>
      <c r="D438" s="184" t="s">
        <v>2313</v>
      </c>
      <c r="E438" s="185">
        <v>35150</v>
      </c>
      <c r="F438" s="184"/>
      <c r="G438" s="183">
        <v>38.799999999999997</v>
      </c>
      <c r="H438" s="183">
        <v>38.799999999999997</v>
      </c>
      <c r="I438" s="184" t="s">
        <v>330</v>
      </c>
      <c r="J438" s="184" t="s">
        <v>1247</v>
      </c>
      <c r="K438" s="184" t="s">
        <v>332</v>
      </c>
      <c r="L438" s="184" t="s">
        <v>2308</v>
      </c>
      <c r="M438" s="184" t="s">
        <v>361</v>
      </c>
      <c r="N438" s="184">
        <v>0</v>
      </c>
      <c r="O438" s="184">
        <v>0</v>
      </c>
      <c r="P438" s="184" t="s">
        <v>362</v>
      </c>
      <c r="Q438" s="184"/>
      <c r="R438" s="184"/>
      <c r="S438" s="184" t="s">
        <v>2314</v>
      </c>
      <c r="T438" s="184"/>
      <c r="U438" s="184" t="s">
        <v>284</v>
      </c>
      <c r="V438" s="184">
        <v>16</v>
      </c>
      <c r="W438" s="184"/>
      <c r="X438" s="184" t="s">
        <v>2305</v>
      </c>
      <c r="Y438" s="184"/>
      <c r="Z438" s="184"/>
      <c r="AA438" s="186" t="s">
        <v>225</v>
      </c>
    </row>
    <row r="439" spans="2:27" s="187" customFormat="1" ht="45.75" customHeight="1">
      <c r="B439" s="183">
        <v>432</v>
      </c>
      <c r="C439" s="184" t="s">
        <v>2297</v>
      </c>
      <c r="D439" s="184" t="s">
        <v>2315</v>
      </c>
      <c r="E439" s="185">
        <v>35388</v>
      </c>
      <c r="F439" s="185">
        <v>39883</v>
      </c>
      <c r="G439" s="183">
        <v>6.9</v>
      </c>
      <c r="H439" s="183">
        <v>6.9</v>
      </c>
      <c r="I439" s="184" t="s">
        <v>2316</v>
      </c>
      <c r="J439" s="184" t="s">
        <v>289</v>
      </c>
      <c r="K439" s="184" t="s">
        <v>332</v>
      </c>
      <c r="L439" s="184" t="s">
        <v>2308</v>
      </c>
      <c r="M439" s="184" t="s">
        <v>361</v>
      </c>
      <c r="N439" s="184">
        <v>0</v>
      </c>
      <c r="O439" s="184">
        <v>0</v>
      </c>
      <c r="P439" s="184" t="s">
        <v>464</v>
      </c>
      <c r="Q439" s="184"/>
      <c r="R439" s="184"/>
      <c r="S439" s="184">
        <v>120</v>
      </c>
      <c r="T439" s="184"/>
      <c r="U439" s="184" t="s">
        <v>284</v>
      </c>
      <c r="V439" s="184" t="s">
        <v>410</v>
      </c>
      <c r="W439" s="184"/>
      <c r="X439" s="184" t="s">
        <v>2305</v>
      </c>
      <c r="Y439" s="184"/>
      <c r="Z439" s="184"/>
      <c r="AA439" s="186" t="s">
        <v>225</v>
      </c>
    </row>
    <row r="440" spans="2:27" s="187" customFormat="1" ht="87.75" customHeight="1">
      <c r="B440" s="183">
        <v>433</v>
      </c>
      <c r="C440" s="184" t="s">
        <v>2297</v>
      </c>
      <c r="D440" s="184" t="s">
        <v>2317</v>
      </c>
      <c r="E440" s="185">
        <v>35745</v>
      </c>
      <c r="F440" s="185">
        <v>43021</v>
      </c>
      <c r="G440" s="183">
        <v>51.1</v>
      </c>
      <c r="H440" s="183">
        <v>51.1</v>
      </c>
      <c r="I440" s="184" t="s">
        <v>2318</v>
      </c>
      <c r="J440" s="184" t="s">
        <v>1247</v>
      </c>
      <c r="K440" s="184" t="s">
        <v>332</v>
      </c>
      <c r="L440" s="184" t="s">
        <v>2308</v>
      </c>
      <c r="M440" s="184" t="s">
        <v>361</v>
      </c>
      <c r="N440" s="184">
        <v>0</v>
      </c>
      <c r="O440" s="184">
        <v>0</v>
      </c>
      <c r="P440" s="184" t="s">
        <v>464</v>
      </c>
      <c r="Q440" s="184" t="s">
        <v>2309</v>
      </c>
      <c r="R440" s="184"/>
      <c r="S440" s="184" t="s">
        <v>2319</v>
      </c>
      <c r="T440" s="184"/>
      <c r="U440" s="184" t="s">
        <v>2320</v>
      </c>
      <c r="V440" s="184" t="s">
        <v>2321</v>
      </c>
      <c r="W440" s="184"/>
      <c r="X440" s="184" t="s">
        <v>2322</v>
      </c>
      <c r="Y440" s="184"/>
      <c r="Z440" s="184"/>
      <c r="AA440" s="186" t="s">
        <v>225</v>
      </c>
    </row>
    <row r="441" spans="2:27" s="187" customFormat="1" ht="36" customHeight="1">
      <c r="B441" s="183">
        <v>434</v>
      </c>
      <c r="C441" s="184" t="s">
        <v>2297</v>
      </c>
      <c r="D441" s="184" t="s">
        <v>2323</v>
      </c>
      <c r="E441" s="185">
        <v>36790</v>
      </c>
      <c r="F441" s="184"/>
      <c r="G441" s="183">
        <v>1.1000000000000001</v>
      </c>
      <c r="H441" s="183">
        <v>1.1000000000000001</v>
      </c>
      <c r="I441" s="184" t="s">
        <v>390</v>
      </c>
      <c r="J441" s="184">
        <v>80</v>
      </c>
      <c r="K441" s="184">
        <v>50</v>
      </c>
      <c r="L441" s="184" t="s">
        <v>2324</v>
      </c>
      <c r="M441" s="184" t="s">
        <v>493</v>
      </c>
      <c r="N441" s="184">
        <v>0</v>
      </c>
      <c r="O441" s="184">
        <v>0</v>
      </c>
      <c r="P441" s="184" t="s">
        <v>223</v>
      </c>
      <c r="Q441" s="184"/>
      <c r="R441" s="184"/>
      <c r="S441" s="184">
        <v>125</v>
      </c>
      <c r="T441" s="184"/>
      <c r="U441" s="184" t="s">
        <v>1175</v>
      </c>
      <c r="V441" s="184"/>
      <c r="W441" s="184"/>
      <c r="X441" s="184" t="s">
        <v>2305</v>
      </c>
      <c r="Y441" s="184"/>
      <c r="Z441" s="184"/>
      <c r="AA441" s="186" t="s">
        <v>225</v>
      </c>
    </row>
    <row r="442" spans="2:27" s="187" customFormat="1" ht="64.5" customHeight="1">
      <c r="B442" s="183">
        <v>435</v>
      </c>
      <c r="C442" s="184" t="s">
        <v>2297</v>
      </c>
      <c r="D442" s="184" t="s">
        <v>2325</v>
      </c>
      <c r="E442" s="185">
        <v>39653</v>
      </c>
      <c r="F442" s="184"/>
      <c r="G442" s="183">
        <v>14.7</v>
      </c>
      <c r="H442" s="183">
        <v>14.7</v>
      </c>
      <c r="I442" s="184" t="s">
        <v>2326</v>
      </c>
      <c r="J442" s="184"/>
      <c r="K442" s="184"/>
      <c r="L442" s="184" t="s">
        <v>2327</v>
      </c>
      <c r="M442" s="184" t="s">
        <v>608</v>
      </c>
      <c r="N442" s="184">
        <v>0</v>
      </c>
      <c r="O442" s="184">
        <v>0</v>
      </c>
      <c r="P442" s="184" t="s">
        <v>2328</v>
      </c>
      <c r="Q442" s="184"/>
      <c r="R442" s="184"/>
      <c r="S442" s="184" t="s">
        <v>2329</v>
      </c>
      <c r="T442" s="184"/>
      <c r="U442" s="184"/>
      <c r="V442" s="184" t="s">
        <v>2330</v>
      </c>
      <c r="W442" s="184"/>
      <c r="X442" s="184" t="s">
        <v>1490</v>
      </c>
      <c r="Y442" s="184"/>
      <c r="Z442" s="184"/>
      <c r="AA442" s="186"/>
    </row>
    <row r="443" spans="2:27" s="187" customFormat="1" ht="25.5" customHeight="1">
      <c r="B443" s="183">
        <v>436</v>
      </c>
      <c r="C443" s="184" t="s">
        <v>2297</v>
      </c>
      <c r="D443" s="184" t="s">
        <v>2331</v>
      </c>
      <c r="E443" s="184"/>
      <c r="F443" s="184"/>
      <c r="G443" s="183">
        <v>58.5</v>
      </c>
      <c r="H443" s="183">
        <v>0</v>
      </c>
      <c r="I443" s="184"/>
      <c r="J443" s="184"/>
      <c r="K443" s="184"/>
      <c r="L443" s="184"/>
      <c r="M443" s="184"/>
      <c r="N443" s="184">
        <v>0</v>
      </c>
      <c r="O443" s="184">
        <v>0</v>
      </c>
      <c r="P443" s="184"/>
      <c r="Q443" s="184"/>
      <c r="R443" s="184"/>
      <c r="S443" s="184"/>
      <c r="T443" s="184"/>
      <c r="U443" s="184"/>
      <c r="V443" s="184"/>
      <c r="W443" s="184"/>
      <c r="X443" s="184"/>
      <c r="Y443" s="184"/>
      <c r="Z443" s="184"/>
      <c r="AA443" s="186"/>
    </row>
    <row r="444" spans="2:27" s="187" customFormat="1" ht="91.5" customHeight="1">
      <c r="B444" s="183">
        <v>437</v>
      </c>
      <c r="C444" s="184" t="s">
        <v>2297</v>
      </c>
      <c r="D444" s="184" t="s">
        <v>2332</v>
      </c>
      <c r="E444" s="184"/>
      <c r="F444" s="185">
        <v>42762</v>
      </c>
      <c r="G444" s="183">
        <v>6.7</v>
      </c>
      <c r="H444" s="183">
        <v>6.4</v>
      </c>
      <c r="I444" s="184" t="s">
        <v>612</v>
      </c>
      <c r="J444" s="184">
        <v>200</v>
      </c>
      <c r="K444" s="184">
        <v>60</v>
      </c>
      <c r="L444" s="184" t="s">
        <v>2333</v>
      </c>
      <c r="M444" s="184" t="s">
        <v>361</v>
      </c>
      <c r="N444" s="184">
        <v>3</v>
      </c>
      <c r="O444" s="184">
        <v>4</v>
      </c>
      <c r="P444" s="184" t="s">
        <v>775</v>
      </c>
      <c r="Q444" s="184"/>
      <c r="R444" s="184"/>
      <c r="S444" s="188" t="s">
        <v>2334</v>
      </c>
      <c r="T444" s="184"/>
      <c r="U444" s="184" t="s">
        <v>2335</v>
      </c>
      <c r="V444" s="184" t="s">
        <v>2336</v>
      </c>
      <c r="W444" s="184" t="s">
        <v>575</v>
      </c>
      <c r="X444" s="184" t="s">
        <v>1397</v>
      </c>
      <c r="Y444" s="184"/>
      <c r="Z444" s="184"/>
      <c r="AA444" s="186"/>
    </row>
    <row r="445" spans="2:27" s="187" customFormat="1" ht="66.75" customHeight="1">
      <c r="B445" s="183">
        <v>438</v>
      </c>
      <c r="C445" s="184" t="s">
        <v>2337</v>
      </c>
      <c r="D445" s="184" t="s">
        <v>2338</v>
      </c>
      <c r="E445" s="185">
        <v>30379</v>
      </c>
      <c r="F445" s="185">
        <v>41674</v>
      </c>
      <c r="G445" s="183">
        <v>73</v>
      </c>
      <c r="H445" s="183">
        <v>20</v>
      </c>
      <c r="I445" s="184" t="s">
        <v>2339</v>
      </c>
      <c r="J445" s="184" t="s">
        <v>2340</v>
      </c>
      <c r="K445" s="184" t="s">
        <v>2341</v>
      </c>
      <c r="L445" s="184" t="s">
        <v>2342</v>
      </c>
      <c r="M445" s="184" t="s">
        <v>2343</v>
      </c>
      <c r="N445" s="184">
        <v>0</v>
      </c>
      <c r="O445" s="184">
        <v>2</v>
      </c>
      <c r="P445" s="184" t="s">
        <v>2344</v>
      </c>
      <c r="Q445" s="184">
        <v>80</v>
      </c>
      <c r="R445" s="184">
        <v>50</v>
      </c>
      <c r="S445" s="184" t="s">
        <v>2345</v>
      </c>
      <c r="T445" s="184"/>
      <c r="U445" s="184">
        <v>1.5</v>
      </c>
      <c r="V445" s="184" t="s">
        <v>2346</v>
      </c>
      <c r="W445" s="184"/>
      <c r="X445" s="184" t="s">
        <v>2347</v>
      </c>
      <c r="Y445" s="184"/>
      <c r="Z445" s="184"/>
      <c r="AA445" s="186" t="s">
        <v>225</v>
      </c>
    </row>
    <row r="446" spans="2:27" s="187" customFormat="1" ht="75" customHeight="1">
      <c r="B446" s="183">
        <v>439</v>
      </c>
      <c r="C446" s="184" t="s">
        <v>2337</v>
      </c>
      <c r="D446" s="184" t="s">
        <v>2348</v>
      </c>
      <c r="E446" s="185">
        <v>30748</v>
      </c>
      <c r="F446" s="185">
        <v>41674</v>
      </c>
      <c r="G446" s="183">
        <v>38.299999999999997</v>
      </c>
      <c r="H446" s="183">
        <v>38.299999999999997</v>
      </c>
      <c r="I446" s="184" t="s">
        <v>2349</v>
      </c>
      <c r="J446" s="184" t="s">
        <v>1808</v>
      </c>
      <c r="K446" s="184" t="s">
        <v>1809</v>
      </c>
      <c r="L446" s="184" t="s">
        <v>2350</v>
      </c>
      <c r="M446" s="184" t="s">
        <v>2351</v>
      </c>
      <c r="N446" s="184">
        <v>0</v>
      </c>
      <c r="O446" s="184">
        <v>0</v>
      </c>
      <c r="P446" s="184" t="s">
        <v>2344</v>
      </c>
      <c r="Q446" s="184"/>
      <c r="R446" s="184"/>
      <c r="S446" s="184">
        <v>150</v>
      </c>
      <c r="T446" s="184"/>
      <c r="U446" s="184" t="s">
        <v>2352</v>
      </c>
      <c r="V446" s="184" t="s">
        <v>933</v>
      </c>
      <c r="W446" s="184"/>
      <c r="X446" s="184" t="s">
        <v>2353</v>
      </c>
      <c r="Y446" s="184"/>
      <c r="Z446" s="185">
        <v>34967</v>
      </c>
      <c r="AA446" s="186" t="s">
        <v>225</v>
      </c>
    </row>
    <row r="447" spans="2:27" s="187" customFormat="1" ht="81.75" customHeight="1">
      <c r="B447" s="183">
        <v>440</v>
      </c>
      <c r="C447" s="184" t="s">
        <v>2337</v>
      </c>
      <c r="D447" s="184" t="s">
        <v>2354</v>
      </c>
      <c r="E447" s="185">
        <v>33620</v>
      </c>
      <c r="F447" s="185">
        <v>41674</v>
      </c>
      <c r="G447" s="183">
        <v>88.4</v>
      </c>
      <c r="H447" s="183">
        <v>88.4</v>
      </c>
      <c r="I447" s="184" t="s">
        <v>2355</v>
      </c>
      <c r="J447" s="184" t="s">
        <v>331</v>
      </c>
      <c r="K447" s="184" t="s">
        <v>332</v>
      </c>
      <c r="L447" s="184" t="s">
        <v>2356</v>
      </c>
      <c r="M447" s="184" t="s">
        <v>2357</v>
      </c>
      <c r="N447" s="184">
        <v>0</v>
      </c>
      <c r="O447" s="184">
        <v>0</v>
      </c>
      <c r="P447" s="184" t="s">
        <v>1349</v>
      </c>
      <c r="Q447" s="184"/>
      <c r="R447" s="184"/>
      <c r="S447" s="184" t="s">
        <v>293</v>
      </c>
      <c r="T447" s="184"/>
      <c r="U447" s="184" t="s">
        <v>2358</v>
      </c>
      <c r="V447" s="184">
        <v>15.5</v>
      </c>
      <c r="W447" s="184"/>
      <c r="X447" s="184" t="s">
        <v>2359</v>
      </c>
      <c r="Y447" s="184"/>
      <c r="Z447" s="184"/>
      <c r="AA447" s="186" t="s">
        <v>225</v>
      </c>
    </row>
    <row r="448" spans="2:27" s="187" customFormat="1" ht="81" customHeight="1">
      <c r="B448" s="183">
        <v>441</v>
      </c>
      <c r="C448" s="184" t="s">
        <v>2337</v>
      </c>
      <c r="D448" s="184" t="s">
        <v>2360</v>
      </c>
      <c r="E448" s="185">
        <v>33620</v>
      </c>
      <c r="F448" s="185">
        <v>41674</v>
      </c>
      <c r="G448" s="183">
        <v>34.6</v>
      </c>
      <c r="H448" s="183">
        <v>34.6</v>
      </c>
      <c r="I448" s="184" t="s">
        <v>671</v>
      </c>
      <c r="J448" s="184" t="s">
        <v>672</v>
      </c>
      <c r="K448" s="184" t="s">
        <v>651</v>
      </c>
      <c r="L448" s="184" t="s">
        <v>2361</v>
      </c>
      <c r="M448" s="184" t="s">
        <v>2362</v>
      </c>
      <c r="N448" s="184">
        <v>0</v>
      </c>
      <c r="O448" s="184">
        <v>0</v>
      </c>
      <c r="P448" s="184" t="s">
        <v>248</v>
      </c>
      <c r="Q448" s="184"/>
      <c r="R448" s="184"/>
      <c r="S448" s="184" t="s">
        <v>293</v>
      </c>
      <c r="T448" s="184"/>
      <c r="U448" s="184" t="s">
        <v>2358</v>
      </c>
      <c r="V448" s="184"/>
      <c r="W448" s="184"/>
      <c r="X448" s="184" t="s">
        <v>2359</v>
      </c>
      <c r="Y448" s="184"/>
      <c r="Z448" s="184"/>
      <c r="AA448" s="186" t="s">
        <v>225</v>
      </c>
    </row>
    <row r="449" spans="2:27" s="187" customFormat="1" ht="73.5" customHeight="1">
      <c r="B449" s="183">
        <v>442</v>
      </c>
      <c r="C449" s="184" t="s">
        <v>2337</v>
      </c>
      <c r="D449" s="184" t="s">
        <v>2363</v>
      </c>
      <c r="E449" s="185">
        <v>35125</v>
      </c>
      <c r="F449" s="185">
        <v>43917</v>
      </c>
      <c r="G449" s="183">
        <v>141.5</v>
      </c>
      <c r="H449" s="183">
        <v>141.5</v>
      </c>
      <c r="I449" s="184" t="s">
        <v>2364</v>
      </c>
      <c r="J449" s="184" t="s">
        <v>2365</v>
      </c>
      <c r="K449" s="184" t="s">
        <v>2366</v>
      </c>
      <c r="L449" s="184" t="s">
        <v>2367</v>
      </c>
      <c r="M449" s="184" t="s">
        <v>2368</v>
      </c>
      <c r="N449" s="184">
        <v>0</v>
      </c>
      <c r="O449" s="184">
        <v>0</v>
      </c>
      <c r="P449" s="184" t="s">
        <v>2344</v>
      </c>
      <c r="Q449" s="184"/>
      <c r="R449" s="184"/>
      <c r="S449" s="184">
        <v>150</v>
      </c>
      <c r="T449" s="184"/>
      <c r="U449" s="184" t="s">
        <v>2369</v>
      </c>
      <c r="V449" s="184" t="s">
        <v>410</v>
      </c>
      <c r="W449" s="184" t="s">
        <v>2370</v>
      </c>
      <c r="X449" s="184" t="s">
        <v>2266</v>
      </c>
      <c r="Y449" s="184"/>
      <c r="Z449" s="184"/>
      <c r="AA449" s="186" t="s">
        <v>225</v>
      </c>
    </row>
    <row r="450" spans="2:27" s="187" customFormat="1" ht="98.25" customHeight="1">
      <c r="B450" s="183">
        <v>443</v>
      </c>
      <c r="C450" s="184" t="s">
        <v>2337</v>
      </c>
      <c r="D450" s="184" t="s">
        <v>2371</v>
      </c>
      <c r="E450" s="185">
        <v>35153</v>
      </c>
      <c r="F450" s="185">
        <v>41674</v>
      </c>
      <c r="G450" s="183">
        <v>64.900000000000006</v>
      </c>
      <c r="H450" s="183">
        <v>64.900000000000006</v>
      </c>
      <c r="I450" s="184" t="s">
        <v>2372</v>
      </c>
      <c r="J450" s="184" t="s">
        <v>2373</v>
      </c>
      <c r="K450" s="184" t="s">
        <v>1875</v>
      </c>
      <c r="L450" s="184" t="s">
        <v>2374</v>
      </c>
      <c r="M450" s="184" t="s">
        <v>2375</v>
      </c>
      <c r="N450" s="184">
        <v>0</v>
      </c>
      <c r="O450" s="184">
        <v>0</v>
      </c>
      <c r="P450" s="184" t="s">
        <v>2376</v>
      </c>
      <c r="Q450" s="184"/>
      <c r="R450" s="184"/>
      <c r="S450" s="184" t="s">
        <v>2377</v>
      </c>
      <c r="T450" s="184"/>
      <c r="U450" s="184" t="s">
        <v>2378</v>
      </c>
      <c r="V450" s="184"/>
      <c r="W450" s="184" t="s">
        <v>2379</v>
      </c>
      <c r="X450" s="184" t="s">
        <v>2380</v>
      </c>
      <c r="Y450" s="184"/>
      <c r="Z450" s="184"/>
      <c r="AA450" s="186" t="s">
        <v>225</v>
      </c>
    </row>
    <row r="451" spans="2:27" s="187" customFormat="1" ht="79.5" customHeight="1">
      <c r="B451" s="183">
        <v>444</v>
      </c>
      <c r="C451" s="184" t="s">
        <v>2337</v>
      </c>
      <c r="D451" s="184" t="s">
        <v>2381</v>
      </c>
      <c r="E451" s="185">
        <v>36105</v>
      </c>
      <c r="F451" s="185">
        <v>41674</v>
      </c>
      <c r="G451" s="183">
        <v>61.2</v>
      </c>
      <c r="H451" s="183">
        <v>61.2</v>
      </c>
      <c r="I451" s="184" t="s">
        <v>1310</v>
      </c>
      <c r="J451" s="184">
        <v>200</v>
      </c>
      <c r="K451" s="184">
        <v>60</v>
      </c>
      <c r="L451" s="184" t="s">
        <v>2382</v>
      </c>
      <c r="M451" s="184" t="s">
        <v>2383</v>
      </c>
      <c r="N451" s="184">
        <v>0</v>
      </c>
      <c r="O451" s="184">
        <v>0</v>
      </c>
      <c r="P451" s="184" t="s">
        <v>223</v>
      </c>
      <c r="Q451" s="184"/>
      <c r="R451" s="184"/>
      <c r="S451" s="184"/>
      <c r="T451" s="184"/>
      <c r="U451" s="184"/>
      <c r="V451" s="184"/>
      <c r="W451" s="184"/>
      <c r="X451" s="184" t="s">
        <v>2384</v>
      </c>
      <c r="Y451" s="184"/>
      <c r="Z451" s="184"/>
      <c r="AA451" s="186" t="s">
        <v>225</v>
      </c>
    </row>
    <row r="452" spans="2:27" s="187" customFormat="1" ht="83.25" customHeight="1">
      <c r="B452" s="183">
        <v>445</v>
      </c>
      <c r="C452" s="184" t="s">
        <v>2337</v>
      </c>
      <c r="D452" s="184" t="s">
        <v>2385</v>
      </c>
      <c r="E452" s="185">
        <v>36116</v>
      </c>
      <c r="F452" s="185">
        <v>43917</v>
      </c>
      <c r="G452" s="183">
        <v>35.4</v>
      </c>
      <c r="H452" s="183">
        <v>27.7</v>
      </c>
      <c r="I452" s="184" t="s">
        <v>2250</v>
      </c>
      <c r="J452" s="184" t="s">
        <v>331</v>
      </c>
      <c r="K452" s="184" t="s">
        <v>1911</v>
      </c>
      <c r="L452" s="184" t="s">
        <v>2386</v>
      </c>
      <c r="M452" s="184" t="s">
        <v>361</v>
      </c>
      <c r="N452" s="184">
        <v>0</v>
      </c>
      <c r="O452" s="184">
        <v>0</v>
      </c>
      <c r="P452" s="184" t="s">
        <v>2387</v>
      </c>
      <c r="Q452" s="184"/>
      <c r="R452" s="184"/>
      <c r="S452" s="184" t="s">
        <v>2388</v>
      </c>
      <c r="T452" s="184"/>
      <c r="U452" s="184" t="s">
        <v>2389</v>
      </c>
      <c r="V452" s="184" t="s">
        <v>1931</v>
      </c>
      <c r="W452" s="184" t="s">
        <v>2390</v>
      </c>
      <c r="X452" s="184" t="s">
        <v>2391</v>
      </c>
      <c r="Y452" s="184"/>
      <c r="Z452" s="185">
        <v>37622</v>
      </c>
      <c r="AA452" s="186" t="s">
        <v>225</v>
      </c>
    </row>
    <row r="453" spans="2:27" s="187" customFormat="1" ht="65.25" customHeight="1">
      <c r="B453" s="183">
        <v>446</v>
      </c>
      <c r="C453" s="184" t="s">
        <v>2337</v>
      </c>
      <c r="D453" s="184" t="s">
        <v>2392</v>
      </c>
      <c r="E453" s="185">
        <v>36154</v>
      </c>
      <c r="F453" s="185">
        <v>41674</v>
      </c>
      <c r="G453" s="183">
        <v>114.4</v>
      </c>
      <c r="H453" s="183">
        <v>114.4</v>
      </c>
      <c r="I453" s="184" t="s">
        <v>2393</v>
      </c>
      <c r="J453" s="184" t="s">
        <v>262</v>
      </c>
      <c r="K453" s="184" t="s">
        <v>651</v>
      </c>
      <c r="L453" s="184" t="s">
        <v>2394</v>
      </c>
      <c r="M453" s="184" t="s">
        <v>2395</v>
      </c>
      <c r="N453" s="184">
        <v>0</v>
      </c>
      <c r="O453" s="184">
        <v>0</v>
      </c>
      <c r="P453" s="184" t="s">
        <v>674</v>
      </c>
      <c r="Q453" s="184"/>
      <c r="R453" s="184"/>
      <c r="S453" s="184"/>
      <c r="T453" s="184"/>
      <c r="U453" s="184" t="s">
        <v>2396</v>
      </c>
      <c r="V453" s="184"/>
      <c r="W453" s="184"/>
      <c r="X453" s="184" t="s">
        <v>2397</v>
      </c>
      <c r="Y453" s="184"/>
      <c r="Z453" s="184"/>
      <c r="AA453" s="186" t="s">
        <v>225</v>
      </c>
    </row>
    <row r="454" spans="2:27" s="187" customFormat="1" ht="108.75" customHeight="1">
      <c r="B454" s="183">
        <v>447</v>
      </c>
      <c r="C454" s="184" t="s">
        <v>2337</v>
      </c>
      <c r="D454" s="184" t="s">
        <v>2398</v>
      </c>
      <c r="E454" s="185">
        <v>37327</v>
      </c>
      <c r="F454" s="185">
        <v>41674</v>
      </c>
      <c r="G454" s="183">
        <v>4.5999999999999996</v>
      </c>
      <c r="H454" s="183">
        <v>4.5999999999999996</v>
      </c>
      <c r="I454" s="184" t="s">
        <v>678</v>
      </c>
      <c r="J454" s="184">
        <v>200</v>
      </c>
      <c r="K454" s="184">
        <v>80</v>
      </c>
      <c r="L454" s="184" t="s">
        <v>2399</v>
      </c>
      <c r="M454" s="184" t="s">
        <v>2368</v>
      </c>
      <c r="N454" s="184">
        <v>0</v>
      </c>
      <c r="O454" s="184">
        <v>0</v>
      </c>
      <c r="P454" s="184" t="s">
        <v>223</v>
      </c>
      <c r="Q454" s="184"/>
      <c r="R454" s="184"/>
      <c r="S454" s="184">
        <v>120</v>
      </c>
      <c r="T454" s="184"/>
      <c r="U454" s="184" t="s">
        <v>788</v>
      </c>
      <c r="V454" s="184"/>
      <c r="W454" s="184"/>
      <c r="X454" s="184"/>
      <c r="Y454" s="184"/>
      <c r="Z454" s="184"/>
      <c r="AA454" s="186" t="s">
        <v>225</v>
      </c>
    </row>
    <row r="455" spans="2:27" s="187" customFormat="1" ht="86.25" customHeight="1">
      <c r="B455" s="183">
        <v>448</v>
      </c>
      <c r="C455" s="184" t="s">
        <v>2337</v>
      </c>
      <c r="D455" s="184" t="s">
        <v>2400</v>
      </c>
      <c r="E455" s="185">
        <v>39322</v>
      </c>
      <c r="F455" s="185">
        <v>43191</v>
      </c>
      <c r="G455" s="183">
        <v>19.399999999999999</v>
      </c>
      <c r="H455" s="183">
        <v>19.399999999999999</v>
      </c>
      <c r="I455" s="184" t="s">
        <v>2401</v>
      </c>
      <c r="J455" s="184">
        <v>200</v>
      </c>
      <c r="K455" s="184">
        <v>60</v>
      </c>
      <c r="L455" s="184" t="s">
        <v>2402</v>
      </c>
      <c r="M455" s="184" t="s">
        <v>2403</v>
      </c>
      <c r="N455" s="184">
        <v>4</v>
      </c>
      <c r="O455" s="184">
        <v>5</v>
      </c>
      <c r="P455" s="184" t="s">
        <v>2404</v>
      </c>
      <c r="Q455" s="184"/>
      <c r="R455" s="184">
        <v>60</v>
      </c>
      <c r="S455" s="184" t="s">
        <v>2405</v>
      </c>
      <c r="T455" s="184"/>
      <c r="U455" s="184" t="s">
        <v>2406</v>
      </c>
      <c r="V455" s="184" t="s">
        <v>2407</v>
      </c>
      <c r="W455" s="184" t="s">
        <v>2379</v>
      </c>
      <c r="X455" s="184" t="s">
        <v>2408</v>
      </c>
      <c r="Y455" s="184" t="s">
        <v>2409</v>
      </c>
      <c r="Z455" s="184"/>
      <c r="AA455" s="186" t="s">
        <v>502</v>
      </c>
    </row>
    <row r="456" spans="2:27" s="187" customFormat="1" ht="108" customHeight="1">
      <c r="B456" s="183">
        <v>449</v>
      </c>
      <c r="C456" s="184" t="s">
        <v>2337</v>
      </c>
      <c r="D456" s="184" t="s">
        <v>2410</v>
      </c>
      <c r="E456" s="185">
        <v>40554</v>
      </c>
      <c r="F456" s="185">
        <v>43191</v>
      </c>
      <c r="G456" s="183">
        <v>106.1</v>
      </c>
      <c r="H456" s="183">
        <v>106.1</v>
      </c>
      <c r="I456" s="184" t="s">
        <v>2411</v>
      </c>
      <c r="J456" s="184">
        <v>200</v>
      </c>
      <c r="K456" s="184">
        <v>60</v>
      </c>
      <c r="L456" s="184" t="s">
        <v>2412</v>
      </c>
      <c r="M456" s="184"/>
      <c r="N456" s="184">
        <v>9</v>
      </c>
      <c r="O456" s="184">
        <v>11</v>
      </c>
      <c r="P456" s="184" t="s">
        <v>971</v>
      </c>
      <c r="Q456" s="184"/>
      <c r="R456" s="184"/>
      <c r="S456" s="184" t="s">
        <v>2413</v>
      </c>
      <c r="T456" s="184"/>
      <c r="U456" s="184" t="s">
        <v>2414</v>
      </c>
      <c r="V456" s="184" t="s">
        <v>2415</v>
      </c>
      <c r="W456" s="184" t="s">
        <v>702</v>
      </c>
      <c r="X456" s="184" t="s">
        <v>2416</v>
      </c>
      <c r="Y456" s="184"/>
      <c r="Z456" s="184"/>
      <c r="AA456" s="186" t="s">
        <v>559</v>
      </c>
    </row>
    <row r="457" spans="2:27" s="187" customFormat="1" ht="126.75" customHeight="1">
      <c r="B457" s="183">
        <v>450</v>
      </c>
      <c r="C457" s="184" t="s">
        <v>2337</v>
      </c>
      <c r="D457" s="184" t="s">
        <v>2417</v>
      </c>
      <c r="E457" s="184"/>
      <c r="F457" s="185">
        <v>42762</v>
      </c>
      <c r="G457" s="183">
        <v>3.9</v>
      </c>
      <c r="H457" s="183">
        <v>3.9</v>
      </c>
      <c r="I457" s="184"/>
      <c r="J457" s="184">
        <v>200</v>
      </c>
      <c r="K457" s="184">
        <v>60</v>
      </c>
      <c r="L457" s="184" t="s">
        <v>2418</v>
      </c>
      <c r="M457" s="184"/>
      <c r="N457" s="184">
        <v>1</v>
      </c>
      <c r="O457" s="184">
        <v>1</v>
      </c>
      <c r="P457" s="184" t="s">
        <v>653</v>
      </c>
      <c r="Q457" s="184"/>
      <c r="R457" s="184"/>
      <c r="S457" s="184"/>
      <c r="T457" s="184"/>
      <c r="U457" s="184"/>
      <c r="V457" s="184">
        <v>12</v>
      </c>
      <c r="W457" s="184" t="s">
        <v>357</v>
      </c>
      <c r="X457" s="184"/>
      <c r="Y457" s="184"/>
      <c r="Z457" s="184"/>
      <c r="AA457" s="186"/>
    </row>
    <row r="458" spans="2:27" s="187" customFormat="1" ht="105" customHeight="1">
      <c r="B458" s="183">
        <v>451</v>
      </c>
      <c r="C458" s="184" t="s">
        <v>2337</v>
      </c>
      <c r="D458" s="184" t="s">
        <v>2419</v>
      </c>
      <c r="E458" s="184"/>
      <c r="F458" s="185">
        <v>42762</v>
      </c>
      <c r="G458" s="183">
        <v>5.7</v>
      </c>
      <c r="H458" s="183">
        <v>5.7</v>
      </c>
      <c r="I458" s="184" t="s">
        <v>678</v>
      </c>
      <c r="J458" s="184">
        <v>200</v>
      </c>
      <c r="K458" s="184">
        <v>80</v>
      </c>
      <c r="L458" s="184" t="s">
        <v>2420</v>
      </c>
      <c r="M458" s="184" t="s">
        <v>361</v>
      </c>
      <c r="N458" s="184">
        <v>1</v>
      </c>
      <c r="O458" s="184">
        <v>3</v>
      </c>
      <c r="P458" s="184" t="s">
        <v>775</v>
      </c>
      <c r="Q458" s="184"/>
      <c r="R458" s="184"/>
      <c r="S458" s="188" t="s">
        <v>2421</v>
      </c>
      <c r="T458" s="184"/>
      <c r="U458" s="184" t="s">
        <v>2422</v>
      </c>
      <c r="V458" s="184" t="s">
        <v>337</v>
      </c>
      <c r="W458" s="184" t="s">
        <v>575</v>
      </c>
      <c r="X458" s="184" t="s">
        <v>1397</v>
      </c>
      <c r="Y458" s="184"/>
      <c r="Z458" s="184"/>
      <c r="AA458" s="186"/>
    </row>
    <row r="459" spans="2:27" s="187" customFormat="1" ht="84.75" customHeight="1">
      <c r="B459" s="183">
        <v>452</v>
      </c>
      <c r="C459" s="184" t="s">
        <v>2337</v>
      </c>
      <c r="D459" s="184" t="s">
        <v>2423</v>
      </c>
      <c r="E459" s="184"/>
      <c r="F459" s="185">
        <v>42825</v>
      </c>
      <c r="G459" s="183">
        <v>13.7</v>
      </c>
      <c r="H459" s="183">
        <v>13.7</v>
      </c>
      <c r="I459" s="184"/>
      <c r="J459" s="184"/>
      <c r="K459" s="184"/>
      <c r="L459" s="184" t="s">
        <v>2424</v>
      </c>
      <c r="M459" s="184"/>
      <c r="N459" s="184">
        <v>0</v>
      </c>
      <c r="O459" s="184">
        <v>5</v>
      </c>
      <c r="P459" s="184" t="s">
        <v>653</v>
      </c>
      <c r="Q459" s="184"/>
      <c r="R459" s="184"/>
      <c r="S459" s="188" t="s">
        <v>2425</v>
      </c>
      <c r="T459" s="184"/>
      <c r="U459" s="184" t="s">
        <v>2426</v>
      </c>
      <c r="V459" s="184" t="s">
        <v>2427</v>
      </c>
      <c r="W459" s="184" t="s">
        <v>575</v>
      </c>
      <c r="X459" s="184" t="s">
        <v>2428</v>
      </c>
      <c r="Y459" s="184"/>
      <c r="Z459" s="184"/>
      <c r="AA459" s="186"/>
    </row>
    <row r="460" spans="2:27" s="187" customFormat="1" ht="86.25" customHeight="1">
      <c r="B460" s="183">
        <v>453</v>
      </c>
      <c r="C460" s="184" t="s">
        <v>2429</v>
      </c>
      <c r="D460" s="184" t="s">
        <v>2430</v>
      </c>
      <c r="E460" s="185">
        <v>36868</v>
      </c>
      <c r="F460" s="184"/>
      <c r="G460" s="183">
        <v>4.3</v>
      </c>
      <c r="H460" s="183">
        <v>4.3</v>
      </c>
      <c r="I460" s="184" t="s">
        <v>390</v>
      </c>
      <c r="J460" s="184">
        <v>80</v>
      </c>
      <c r="K460" s="184">
        <v>50</v>
      </c>
      <c r="L460" s="184" t="s">
        <v>2431</v>
      </c>
      <c r="M460" s="184" t="s">
        <v>1652</v>
      </c>
      <c r="N460" s="184">
        <v>4</v>
      </c>
      <c r="O460" s="184">
        <v>0</v>
      </c>
      <c r="P460" s="184" t="s">
        <v>248</v>
      </c>
      <c r="Q460" s="184"/>
      <c r="R460" s="184"/>
      <c r="S460" s="184" t="s">
        <v>2432</v>
      </c>
      <c r="T460" s="184"/>
      <c r="U460" s="184" t="s">
        <v>2433</v>
      </c>
      <c r="V460" s="184"/>
      <c r="W460" s="184" t="s">
        <v>2434</v>
      </c>
      <c r="X460" s="184" t="s">
        <v>2435</v>
      </c>
      <c r="Y460" s="184"/>
      <c r="Z460" s="184"/>
      <c r="AA460" s="186" t="s">
        <v>225</v>
      </c>
    </row>
    <row r="461" spans="2:27" s="187" customFormat="1" ht="92.25" customHeight="1">
      <c r="B461" s="183">
        <v>454</v>
      </c>
      <c r="C461" s="184" t="s">
        <v>2429</v>
      </c>
      <c r="D461" s="184" t="s">
        <v>2436</v>
      </c>
      <c r="E461" s="185">
        <v>39896</v>
      </c>
      <c r="F461" s="185">
        <v>43191</v>
      </c>
      <c r="G461" s="183">
        <v>13.1</v>
      </c>
      <c r="H461" s="183">
        <v>13.1</v>
      </c>
      <c r="I461" s="184" t="s">
        <v>497</v>
      </c>
      <c r="J461" s="184"/>
      <c r="K461" s="184"/>
      <c r="L461" s="184" t="s">
        <v>2437</v>
      </c>
      <c r="M461" s="184" t="s">
        <v>731</v>
      </c>
      <c r="N461" s="184">
        <v>6</v>
      </c>
      <c r="O461" s="184">
        <v>4</v>
      </c>
      <c r="P461" s="184" t="s">
        <v>2438</v>
      </c>
      <c r="Q461" s="184">
        <v>200</v>
      </c>
      <c r="R461" s="184">
        <v>50</v>
      </c>
      <c r="S461" s="184"/>
      <c r="T461" s="184"/>
      <c r="U461" s="184" t="s">
        <v>2439</v>
      </c>
      <c r="V461" s="184"/>
      <c r="W461" s="184" t="s">
        <v>2440</v>
      </c>
      <c r="X461" s="184" t="s">
        <v>316</v>
      </c>
      <c r="Y461" s="184"/>
      <c r="Z461" s="184"/>
      <c r="AA461" s="186" t="s">
        <v>2441</v>
      </c>
    </row>
    <row r="462" spans="2:27" s="187" customFormat="1" ht="171.75" customHeight="1">
      <c r="B462" s="183">
        <v>455</v>
      </c>
      <c r="C462" s="184" t="s">
        <v>2429</v>
      </c>
      <c r="D462" s="184" t="s">
        <v>2442</v>
      </c>
      <c r="E462" s="185">
        <v>40214</v>
      </c>
      <c r="F462" s="184"/>
      <c r="G462" s="183">
        <v>12.1</v>
      </c>
      <c r="H462" s="183">
        <v>12.1</v>
      </c>
      <c r="I462" s="184" t="s">
        <v>843</v>
      </c>
      <c r="J462" s="184" t="s">
        <v>840</v>
      </c>
      <c r="K462" s="184" t="s">
        <v>651</v>
      </c>
      <c r="L462" s="184" t="s">
        <v>2443</v>
      </c>
      <c r="M462" s="184"/>
      <c r="N462" s="184">
        <v>3</v>
      </c>
      <c r="O462" s="184">
        <v>0</v>
      </c>
      <c r="P462" s="184" t="s">
        <v>971</v>
      </c>
      <c r="Q462" s="184"/>
      <c r="R462" s="184"/>
      <c r="S462" s="184">
        <v>130</v>
      </c>
      <c r="T462" s="184"/>
      <c r="U462" s="184" t="s">
        <v>1476</v>
      </c>
      <c r="V462" s="184" t="s">
        <v>2444</v>
      </c>
      <c r="W462" s="184" t="s">
        <v>357</v>
      </c>
      <c r="X462" s="184" t="s">
        <v>2435</v>
      </c>
      <c r="Y462" s="184" t="s">
        <v>2445</v>
      </c>
      <c r="Z462" s="185">
        <v>40452</v>
      </c>
      <c r="AA462" s="186" t="s">
        <v>225</v>
      </c>
    </row>
    <row r="463" spans="2:27" s="187" customFormat="1" ht="165.75" customHeight="1">
      <c r="B463" s="183">
        <v>456</v>
      </c>
      <c r="C463" s="184" t="s">
        <v>2429</v>
      </c>
      <c r="D463" s="184" t="s">
        <v>2446</v>
      </c>
      <c r="E463" s="185">
        <v>40214</v>
      </c>
      <c r="F463" s="184"/>
      <c r="G463" s="183">
        <v>2.7</v>
      </c>
      <c r="H463" s="183">
        <v>2.7</v>
      </c>
      <c r="I463" s="184" t="s">
        <v>390</v>
      </c>
      <c r="J463" s="184">
        <v>80</v>
      </c>
      <c r="K463" s="184">
        <v>50</v>
      </c>
      <c r="L463" s="184" t="s">
        <v>2443</v>
      </c>
      <c r="M463" s="184"/>
      <c r="N463" s="184">
        <v>1</v>
      </c>
      <c r="O463" s="184">
        <v>0</v>
      </c>
      <c r="P463" s="184" t="s">
        <v>779</v>
      </c>
      <c r="Q463" s="184"/>
      <c r="R463" s="184"/>
      <c r="S463" s="184">
        <v>130</v>
      </c>
      <c r="T463" s="184"/>
      <c r="U463" s="184" t="s">
        <v>1476</v>
      </c>
      <c r="V463" s="184"/>
      <c r="W463" s="184" t="s">
        <v>357</v>
      </c>
      <c r="X463" s="184" t="s">
        <v>2435</v>
      </c>
      <c r="Y463" s="184" t="s">
        <v>2445</v>
      </c>
      <c r="Z463" s="185">
        <v>40452</v>
      </c>
      <c r="AA463" s="186" t="s">
        <v>225</v>
      </c>
    </row>
    <row r="464" spans="2:27" s="187" customFormat="1" ht="170.25" customHeight="1">
      <c r="B464" s="183">
        <v>457</v>
      </c>
      <c r="C464" s="184" t="s">
        <v>2429</v>
      </c>
      <c r="D464" s="184" t="s">
        <v>2447</v>
      </c>
      <c r="E464" s="185">
        <v>40214</v>
      </c>
      <c r="F464" s="185">
        <v>43191</v>
      </c>
      <c r="G464" s="183">
        <v>4.5</v>
      </c>
      <c r="H464" s="183">
        <v>4.5</v>
      </c>
      <c r="I464" s="184" t="s">
        <v>843</v>
      </c>
      <c r="J464" s="184" t="s">
        <v>2116</v>
      </c>
      <c r="K464" s="184" t="s">
        <v>651</v>
      </c>
      <c r="L464" s="184" t="s">
        <v>2443</v>
      </c>
      <c r="M464" s="184"/>
      <c r="N464" s="184">
        <v>1</v>
      </c>
      <c r="O464" s="184">
        <v>0</v>
      </c>
      <c r="P464" s="184" t="s">
        <v>1288</v>
      </c>
      <c r="Q464" s="184"/>
      <c r="R464" s="184"/>
      <c r="S464" s="184">
        <v>130</v>
      </c>
      <c r="T464" s="184"/>
      <c r="U464" s="184" t="s">
        <v>1476</v>
      </c>
      <c r="V464" s="184"/>
      <c r="W464" s="184" t="s">
        <v>357</v>
      </c>
      <c r="X464" s="184" t="s">
        <v>2435</v>
      </c>
      <c r="Y464" s="184" t="s">
        <v>2445</v>
      </c>
      <c r="Z464" s="185">
        <v>40452</v>
      </c>
      <c r="AA464" s="186" t="s">
        <v>225</v>
      </c>
    </row>
    <row r="465" spans="2:27" s="187" customFormat="1" ht="171" customHeight="1">
      <c r="B465" s="183">
        <v>458</v>
      </c>
      <c r="C465" s="184" t="s">
        <v>2429</v>
      </c>
      <c r="D465" s="184" t="s">
        <v>2448</v>
      </c>
      <c r="E465" s="185">
        <v>40214</v>
      </c>
      <c r="F465" s="185">
        <v>43191</v>
      </c>
      <c r="G465" s="183">
        <v>4.5999999999999996</v>
      </c>
      <c r="H465" s="183">
        <v>4.5999999999999996</v>
      </c>
      <c r="I465" s="184" t="s">
        <v>2107</v>
      </c>
      <c r="J465" s="184">
        <v>200</v>
      </c>
      <c r="K465" s="184">
        <v>60</v>
      </c>
      <c r="L465" s="184" t="s">
        <v>2443</v>
      </c>
      <c r="M465" s="184"/>
      <c r="N465" s="184">
        <v>1</v>
      </c>
      <c r="O465" s="184">
        <v>0</v>
      </c>
      <c r="P465" s="184" t="s">
        <v>1288</v>
      </c>
      <c r="Q465" s="184"/>
      <c r="R465" s="184"/>
      <c r="S465" s="184">
        <v>130</v>
      </c>
      <c r="T465" s="184"/>
      <c r="U465" s="184" t="s">
        <v>1476</v>
      </c>
      <c r="V465" s="184" t="s">
        <v>2444</v>
      </c>
      <c r="W465" s="184" t="s">
        <v>357</v>
      </c>
      <c r="X465" s="184" t="s">
        <v>2435</v>
      </c>
      <c r="Y465" s="184" t="s">
        <v>2445</v>
      </c>
      <c r="Z465" s="185">
        <v>40452</v>
      </c>
      <c r="AA465" s="186" t="s">
        <v>225</v>
      </c>
    </row>
    <row r="466" spans="2:27" s="187" customFormat="1" ht="176.25" customHeight="1">
      <c r="B466" s="183">
        <v>459</v>
      </c>
      <c r="C466" s="184" t="s">
        <v>2429</v>
      </c>
      <c r="D466" s="184" t="s">
        <v>2449</v>
      </c>
      <c r="E466" s="185">
        <v>40214</v>
      </c>
      <c r="F466" s="185">
        <v>43191</v>
      </c>
      <c r="G466" s="183">
        <v>5.9</v>
      </c>
      <c r="H466" s="183">
        <v>5.9</v>
      </c>
      <c r="I466" s="184" t="s">
        <v>364</v>
      </c>
      <c r="J466" s="184">
        <v>200</v>
      </c>
      <c r="K466" s="184">
        <v>60</v>
      </c>
      <c r="L466" s="184" t="s">
        <v>2443</v>
      </c>
      <c r="M466" s="184"/>
      <c r="N466" s="184">
        <v>3</v>
      </c>
      <c r="O466" s="184">
        <v>0</v>
      </c>
      <c r="P466" s="184"/>
      <c r="Q466" s="184"/>
      <c r="R466" s="184"/>
      <c r="S466" s="184">
        <v>130</v>
      </c>
      <c r="T466" s="184"/>
      <c r="U466" s="184" t="s">
        <v>1476</v>
      </c>
      <c r="V466" s="184">
        <v>15</v>
      </c>
      <c r="W466" s="184" t="s">
        <v>357</v>
      </c>
      <c r="X466" s="184" t="s">
        <v>2435</v>
      </c>
      <c r="Y466" s="184" t="s">
        <v>2445</v>
      </c>
      <c r="Z466" s="185">
        <v>40452</v>
      </c>
      <c r="AA466" s="186" t="s">
        <v>225</v>
      </c>
    </row>
    <row r="467" spans="2:27" s="187" customFormat="1" ht="175.5" customHeight="1">
      <c r="B467" s="183">
        <v>460</v>
      </c>
      <c r="C467" s="184" t="s">
        <v>2429</v>
      </c>
      <c r="D467" s="184" t="s">
        <v>2450</v>
      </c>
      <c r="E467" s="185">
        <v>40214</v>
      </c>
      <c r="F467" s="185">
        <v>43191</v>
      </c>
      <c r="G467" s="183">
        <v>7.8</v>
      </c>
      <c r="H467" s="183">
        <v>7.8</v>
      </c>
      <c r="I467" s="184" t="s">
        <v>843</v>
      </c>
      <c r="J467" s="184" t="s">
        <v>840</v>
      </c>
      <c r="K467" s="184" t="s">
        <v>651</v>
      </c>
      <c r="L467" s="184" t="s">
        <v>2443</v>
      </c>
      <c r="M467" s="184"/>
      <c r="N467" s="184">
        <v>2</v>
      </c>
      <c r="O467" s="184">
        <v>0</v>
      </c>
      <c r="P467" s="184" t="s">
        <v>1288</v>
      </c>
      <c r="Q467" s="184"/>
      <c r="R467" s="184"/>
      <c r="S467" s="184">
        <v>130</v>
      </c>
      <c r="T467" s="184"/>
      <c r="U467" s="184" t="s">
        <v>1476</v>
      </c>
      <c r="V467" s="184" t="s">
        <v>2444</v>
      </c>
      <c r="W467" s="184" t="s">
        <v>357</v>
      </c>
      <c r="X467" s="184" t="s">
        <v>2435</v>
      </c>
      <c r="Y467" s="184" t="s">
        <v>2445</v>
      </c>
      <c r="Z467" s="185">
        <v>40452</v>
      </c>
      <c r="AA467" s="186" t="s">
        <v>225</v>
      </c>
    </row>
    <row r="468" spans="2:27" s="187" customFormat="1" ht="105" customHeight="1">
      <c r="B468" s="183">
        <v>461</v>
      </c>
      <c r="C468" s="184" t="s">
        <v>2429</v>
      </c>
      <c r="D468" s="184" t="s">
        <v>2451</v>
      </c>
      <c r="E468" s="185">
        <v>40214</v>
      </c>
      <c r="F468" s="184"/>
      <c r="G468" s="183">
        <v>6</v>
      </c>
      <c r="H468" s="183">
        <v>6</v>
      </c>
      <c r="I468" s="184" t="s">
        <v>2452</v>
      </c>
      <c r="J468" s="184">
        <v>200</v>
      </c>
      <c r="K468" s="184">
        <v>60</v>
      </c>
      <c r="L468" s="184" t="s">
        <v>2453</v>
      </c>
      <c r="M468" s="184"/>
      <c r="N468" s="184">
        <v>7</v>
      </c>
      <c r="O468" s="184">
        <v>0</v>
      </c>
      <c r="P468" s="184"/>
      <c r="Q468" s="184"/>
      <c r="R468" s="184"/>
      <c r="S468" s="184"/>
      <c r="T468" s="184"/>
      <c r="U468" s="184"/>
      <c r="V468" s="184"/>
      <c r="W468" s="184" t="s">
        <v>357</v>
      </c>
      <c r="X468" s="184" t="s">
        <v>2435</v>
      </c>
      <c r="Y468" s="184" t="s">
        <v>2445</v>
      </c>
      <c r="Z468" s="184"/>
      <c r="AA468" s="186" t="s">
        <v>225</v>
      </c>
    </row>
    <row r="469" spans="2:27" s="187" customFormat="1" ht="75" customHeight="1">
      <c r="B469" s="183">
        <v>462</v>
      </c>
      <c r="C469" s="184" t="s">
        <v>2454</v>
      </c>
      <c r="D469" s="184" t="s">
        <v>2455</v>
      </c>
      <c r="E469" s="185">
        <v>31603</v>
      </c>
      <c r="F469" s="185">
        <v>34985</v>
      </c>
      <c r="G469" s="183">
        <v>19.399999999999999</v>
      </c>
      <c r="H469" s="183">
        <v>19.399999999999999</v>
      </c>
      <c r="I469" s="184" t="s">
        <v>839</v>
      </c>
      <c r="J469" s="184" t="s">
        <v>840</v>
      </c>
      <c r="K469" s="184" t="s">
        <v>651</v>
      </c>
      <c r="L469" s="184" t="s">
        <v>2456</v>
      </c>
      <c r="M469" s="184" t="s">
        <v>1652</v>
      </c>
      <c r="N469" s="184">
        <v>0</v>
      </c>
      <c r="O469" s="184">
        <v>0</v>
      </c>
      <c r="P469" s="184" t="s">
        <v>425</v>
      </c>
      <c r="Q469" s="184">
        <v>80</v>
      </c>
      <c r="R469" s="184">
        <v>50</v>
      </c>
      <c r="S469" s="184">
        <v>150</v>
      </c>
      <c r="T469" s="184"/>
      <c r="U469" s="184" t="s">
        <v>2457</v>
      </c>
      <c r="V469" s="184" t="s">
        <v>2458</v>
      </c>
      <c r="W469" s="184"/>
      <c r="X469" s="184" t="s">
        <v>2459</v>
      </c>
      <c r="Y469" s="184"/>
      <c r="Z469" s="184"/>
      <c r="AA469" s="186" t="s">
        <v>225</v>
      </c>
    </row>
    <row r="470" spans="2:27" s="187" customFormat="1" ht="72" customHeight="1">
      <c r="B470" s="183">
        <v>463</v>
      </c>
      <c r="C470" s="184" t="s">
        <v>2454</v>
      </c>
      <c r="D470" s="184" t="s">
        <v>2460</v>
      </c>
      <c r="E470" s="185">
        <v>31782</v>
      </c>
      <c r="F470" s="185">
        <v>39157</v>
      </c>
      <c r="G470" s="183">
        <v>40.6</v>
      </c>
      <c r="H470" s="183">
        <v>40.6</v>
      </c>
      <c r="I470" s="184" t="s">
        <v>2461</v>
      </c>
      <c r="J470" s="184" t="s">
        <v>2462</v>
      </c>
      <c r="K470" s="184" t="s">
        <v>833</v>
      </c>
      <c r="L470" s="184" t="s">
        <v>2463</v>
      </c>
      <c r="M470" s="184" t="s">
        <v>1652</v>
      </c>
      <c r="N470" s="184">
        <v>0</v>
      </c>
      <c r="O470" s="184">
        <v>0</v>
      </c>
      <c r="P470" s="184" t="s">
        <v>241</v>
      </c>
      <c r="Q470" s="184">
        <v>70</v>
      </c>
      <c r="R470" s="184">
        <v>50</v>
      </c>
      <c r="S470" s="184">
        <v>150</v>
      </c>
      <c r="T470" s="184"/>
      <c r="U470" s="184" t="s">
        <v>890</v>
      </c>
      <c r="V470" s="184" t="s">
        <v>2464</v>
      </c>
      <c r="W470" s="184" t="s">
        <v>242</v>
      </c>
      <c r="X470" s="184" t="s">
        <v>2459</v>
      </c>
      <c r="Y470" s="184"/>
      <c r="Z470" s="184"/>
      <c r="AA470" s="186" t="s">
        <v>225</v>
      </c>
    </row>
    <row r="471" spans="2:27" s="187" customFormat="1" ht="81.75" customHeight="1">
      <c r="B471" s="183">
        <v>464</v>
      </c>
      <c r="C471" s="184" t="s">
        <v>2454</v>
      </c>
      <c r="D471" s="184" t="s">
        <v>2465</v>
      </c>
      <c r="E471" s="185">
        <v>31867</v>
      </c>
      <c r="F471" s="185">
        <v>34985</v>
      </c>
      <c r="G471" s="183">
        <v>4.5</v>
      </c>
      <c r="H471" s="183">
        <v>4.5</v>
      </c>
      <c r="I471" s="184" t="s">
        <v>839</v>
      </c>
      <c r="J471" s="184" t="s">
        <v>672</v>
      </c>
      <c r="K471" s="184" t="s">
        <v>263</v>
      </c>
      <c r="L471" s="184" t="s">
        <v>2466</v>
      </c>
      <c r="M471" s="184" t="s">
        <v>2467</v>
      </c>
      <c r="N471" s="184">
        <v>5</v>
      </c>
      <c r="O471" s="184">
        <v>7</v>
      </c>
      <c r="P471" s="184" t="s">
        <v>248</v>
      </c>
      <c r="Q471" s="184">
        <v>100</v>
      </c>
      <c r="R471" s="184"/>
      <c r="S471" s="184">
        <v>150</v>
      </c>
      <c r="T471" s="184"/>
      <c r="U471" s="184">
        <v>1</v>
      </c>
      <c r="V471" s="184" t="s">
        <v>933</v>
      </c>
      <c r="W471" s="184" t="s">
        <v>1752</v>
      </c>
      <c r="X471" s="184" t="s">
        <v>2468</v>
      </c>
      <c r="Y471" s="184"/>
      <c r="Z471" s="184"/>
      <c r="AA471" s="186" t="s">
        <v>225</v>
      </c>
    </row>
    <row r="472" spans="2:27" s="187" customFormat="1" ht="63" customHeight="1">
      <c r="B472" s="183">
        <v>465</v>
      </c>
      <c r="C472" s="184" t="s">
        <v>2454</v>
      </c>
      <c r="D472" s="184" t="s">
        <v>2469</v>
      </c>
      <c r="E472" s="185">
        <v>33086</v>
      </c>
      <c r="F472" s="185">
        <v>34985</v>
      </c>
      <c r="G472" s="183">
        <v>9.1999999999999993</v>
      </c>
      <c r="H472" s="183">
        <v>9.1999999999999993</v>
      </c>
      <c r="I472" s="184" t="s">
        <v>839</v>
      </c>
      <c r="J472" s="184" t="s">
        <v>840</v>
      </c>
      <c r="K472" s="184" t="s">
        <v>651</v>
      </c>
      <c r="L472" s="184" t="s">
        <v>2470</v>
      </c>
      <c r="M472" s="184" t="s">
        <v>889</v>
      </c>
      <c r="N472" s="184">
        <v>0</v>
      </c>
      <c r="O472" s="184">
        <v>0</v>
      </c>
      <c r="P472" s="184" t="s">
        <v>241</v>
      </c>
      <c r="Q472" s="184">
        <v>80</v>
      </c>
      <c r="R472" s="184">
        <v>50</v>
      </c>
      <c r="S472" s="184">
        <v>150</v>
      </c>
      <c r="T472" s="184"/>
      <c r="U472" s="184" t="s">
        <v>2457</v>
      </c>
      <c r="V472" s="184" t="s">
        <v>2458</v>
      </c>
      <c r="W472" s="184" t="s">
        <v>1752</v>
      </c>
      <c r="X472" s="184" t="s">
        <v>1535</v>
      </c>
      <c r="Y472" s="184"/>
      <c r="Z472" s="184"/>
      <c r="AA472" s="186" t="s">
        <v>225</v>
      </c>
    </row>
    <row r="473" spans="2:27" s="187" customFormat="1" ht="79.5" customHeight="1">
      <c r="B473" s="183">
        <v>466</v>
      </c>
      <c r="C473" s="184" t="s">
        <v>2454</v>
      </c>
      <c r="D473" s="184" t="s">
        <v>2471</v>
      </c>
      <c r="E473" s="185">
        <v>34362</v>
      </c>
      <c r="F473" s="185">
        <v>43871</v>
      </c>
      <c r="G473" s="183">
        <v>12</v>
      </c>
      <c r="H473" s="183">
        <v>12</v>
      </c>
      <c r="I473" s="184" t="s">
        <v>2472</v>
      </c>
      <c r="J473" s="188">
        <v>200400</v>
      </c>
      <c r="K473" s="184" t="s">
        <v>372</v>
      </c>
      <c r="L473" s="184" t="s">
        <v>2473</v>
      </c>
      <c r="M473" s="184" t="s">
        <v>2474</v>
      </c>
      <c r="N473" s="184">
        <v>7</v>
      </c>
      <c r="O473" s="184">
        <v>2</v>
      </c>
      <c r="P473" s="184" t="s">
        <v>464</v>
      </c>
      <c r="Q473" s="184" t="s">
        <v>2475</v>
      </c>
      <c r="R473" s="184">
        <v>70</v>
      </c>
      <c r="S473" s="184">
        <v>100</v>
      </c>
      <c r="T473" s="184"/>
      <c r="U473" s="184" t="s">
        <v>2476</v>
      </c>
      <c r="V473" s="184"/>
      <c r="W473" s="184" t="s">
        <v>575</v>
      </c>
      <c r="X473" s="184" t="s">
        <v>526</v>
      </c>
      <c r="Y473" s="184"/>
      <c r="Z473" s="184"/>
      <c r="AA473" s="186" t="s">
        <v>225</v>
      </c>
    </row>
    <row r="474" spans="2:27" s="187" customFormat="1" ht="72" customHeight="1">
      <c r="B474" s="183">
        <v>467</v>
      </c>
      <c r="C474" s="184" t="s">
        <v>2454</v>
      </c>
      <c r="D474" s="184" t="s">
        <v>2477</v>
      </c>
      <c r="E474" s="185">
        <v>34985</v>
      </c>
      <c r="F474" s="184"/>
      <c r="G474" s="183">
        <v>2</v>
      </c>
      <c r="H474" s="183">
        <v>2</v>
      </c>
      <c r="I474" s="184" t="s">
        <v>270</v>
      </c>
      <c r="J474" s="184" t="s">
        <v>2281</v>
      </c>
      <c r="K474" s="184" t="s">
        <v>263</v>
      </c>
      <c r="L474" s="184" t="s">
        <v>2478</v>
      </c>
      <c r="M474" s="184" t="s">
        <v>2474</v>
      </c>
      <c r="N474" s="184">
        <v>1</v>
      </c>
      <c r="O474" s="184">
        <v>0</v>
      </c>
      <c r="P474" s="184" t="s">
        <v>223</v>
      </c>
      <c r="Q474" s="184"/>
      <c r="R474" s="184"/>
      <c r="S474" s="184">
        <v>100</v>
      </c>
      <c r="T474" s="184"/>
      <c r="U474" s="184"/>
      <c r="V474" s="184">
        <v>15</v>
      </c>
      <c r="W474" s="184" t="s">
        <v>315</v>
      </c>
      <c r="X474" s="184" t="s">
        <v>394</v>
      </c>
      <c r="Y474" s="184"/>
      <c r="Z474" s="184"/>
      <c r="AA474" s="186" t="s">
        <v>225</v>
      </c>
    </row>
    <row r="475" spans="2:27" s="187" customFormat="1" ht="84.75" customHeight="1">
      <c r="B475" s="183">
        <v>468</v>
      </c>
      <c r="C475" s="184" t="s">
        <v>2454</v>
      </c>
      <c r="D475" s="184" t="s">
        <v>2479</v>
      </c>
      <c r="E475" s="185">
        <v>36179</v>
      </c>
      <c r="F475" s="185">
        <v>42885</v>
      </c>
      <c r="G475" s="183">
        <v>9.5</v>
      </c>
      <c r="H475" s="183">
        <v>9.5</v>
      </c>
      <c r="I475" s="184" t="s">
        <v>2480</v>
      </c>
      <c r="J475" s="184">
        <v>200</v>
      </c>
      <c r="K475" s="184">
        <v>60</v>
      </c>
      <c r="L475" s="184" t="s">
        <v>2481</v>
      </c>
      <c r="M475" s="184" t="s">
        <v>361</v>
      </c>
      <c r="N475" s="184">
        <v>0</v>
      </c>
      <c r="O475" s="184">
        <v>1</v>
      </c>
      <c r="P475" s="184" t="s">
        <v>425</v>
      </c>
      <c r="Q475" s="184"/>
      <c r="R475" s="184"/>
      <c r="S475" s="184" t="s">
        <v>2482</v>
      </c>
      <c r="T475" s="184"/>
      <c r="U475" s="184" t="s">
        <v>2483</v>
      </c>
      <c r="V475" s="184"/>
      <c r="W475" s="184" t="s">
        <v>575</v>
      </c>
      <c r="X475" s="184" t="s">
        <v>2484</v>
      </c>
      <c r="Y475" s="184"/>
      <c r="Z475" s="184"/>
      <c r="AA475" s="186" t="s">
        <v>225</v>
      </c>
    </row>
    <row r="476" spans="2:27" s="187" customFormat="1" ht="91.5" customHeight="1">
      <c r="B476" s="183">
        <v>469</v>
      </c>
      <c r="C476" s="184" t="s">
        <v>2454</v>
      </c>
      <c r="D476" s="184" t="s">
        <v>2485</v>
      </c>
      <c r="E476" s="185">
        <v>36242</v>
      </c>
      <c r="F476" s="185">
        <v>42422</v>
      </c>
      <c r="G476" s="183">
        <v>12.6</v>
      </c>
      <c r="H476" s="183">
        <v>12.3</v>
      </c>
      <c r="I476" s="184" t="s">
        <v>2030</v>
      </c>
      <c r="J476" s="184" t="s">
        <v>840</v>
      </c>
      <c r="K476" s="184" t="s">
        <v>651</v>
      </c>
      <c r="L476" s="184" t="s">
        <v>2486</v>
      </c>
      <c r="M476" s="184" t="s">
        <v>889</v>
      </c>
      <c r="N476" s="184">
        <v>0</v>
      </c>
      <c r="O476" s="184">
        <v>0</v>
      </c>
      <c r="P476" s="184" t="s">
        <v>283</v>
      </c>
      <c r="Q476" s="184">
        <v>100</v>
      </c>
      <c r="R476" s="184"/>
      <c r="S476" s="184">
        <v>150</v>
      </c>
      <c r="T476" s="184"/>
      <c r="U476" s="184" t="s">
        <v>890</v>
      </c>
      <c r="V476" s="184" t="s">
        <v>1931</v>
      </c>
      <c r="W476" s="184" t="s">
        <v>479</v>
      </c>
      <c r="X476" s="184" t="s">
        <v>558</v>
      </c>
      <c r="Y476" s="184"/>
      <c r="Z476" s="184"/>
      <c r="AA476" s="186" t="s">
        <v>225</v>
      </c>
    </row>
    <row r="477" spans="2:27" s="187" customFormat="1" ht="112.5" customHeight="1">
      <c r="B477" s="183">
        <v>470</v>
      </c>
      <c r="C477" s="184" t="s">
        <v>2454</v>
      </c>
      <c r="D477" s="184" t="s">
        <v>2487</v>
      </c>
      <c r="E477" s="184"/>
      <c r="F477" s="185">
        <v>43160</v>
      </c>
      <c r="G477" s="183">
        <v>6</v>
      </c>
      <c r="H477" s="183">
        <v>6</v>
      </c>
      <c r="I477" s="184" t="s">
        <v>661</v>
      </c>
      <c r="J477" s="184">
        <v>200</v>
      </c>
      <c r="K477" s="184">
        <v>60</v>
      </c>
      <c r="L477" s="184"/>
      <c r="M477" s="184"/>
      <c r="N477" s="184">
        <v>5</v>
      </c>
      <c r="O477" s="184">
        <v>1</v>
      </c>
      <c r="P477" s="184"/>
      <c r="Q477" s="184"/>
      <c r="R477" s="184"/>
      <c r="S477" s="184" t="s">
        <v>2488</v>
      </c>
      <c r="T477" s="184"/>
      <c r="U477" s="184"/>
      <c r="V477" s="184"/>
      <c r="W477" s="184" t="s">
        <v>2489</v>
      </c>
      <c r="X477" s="184"/>
      <c r="Y477" s="184"/>
      <c r="Z477" s="184"/>
      <c r="AA477" s="186"/>
    </row>
    <row r="478" spans="2:27" s="187" customFormat="1" ht="121.5" customHeight="1">
      <c r="B478" s="183">
        <v>471</v>
      </c>
      <c r="C478" s="184" t="s">
        <v>2490</v>
      </c>
      <c r="D478" s="184" t="s">
        <v>2491</v>
      </c>
      <c r="E478" s="185">
        <v>31867</v>
      </c>
      <c r="F478" s="185">
        <v>44239</v>
      </c>
      <c r="G478" s="183">
        <v>46.8</v>
      </c>
      <c r="H478" s="183">
        <v>46.8</v>
      </c>
      <c r="I478" s="184" t="s">
        <v>2492</v>
      </c>
      <c r="J478" s="184" t="s">
        <v>2031</v>
      </c>
      <c r="K478" s="184" t="s">
        <v>552</v>
      </c>
      <c r="L478" s="184" t="s">
        <v>2493</v>
      </c>
      <c r="M478" s="184" t="s">
        <v>2494</v>
      </c>
      <c r="N478" s="184">
        <v>90</v>
      </c>
      <c r="O478" s="184">
        <v>93</v>
      </c>
      <c r="P478" s="184" t="s">
        <v>464</v>
      </c>
      <c r="Q478" s="184"/>
      <c r="R478" s="184"/>
      <c r="S478" s="184" t="s">
        <v>2495</v>
      </c>
      <c r="T478" s="184"/>
      <c r="U478" s="184" t="s">
        <v>2496</v>
      </c>
      <c r="V478" s="184"/>
      <c r="W478" s="184" t="s">
        <v>479</v>
      </c>
      <c r="X478" s="184" t="s">
        <v>2497</v>
      </c>
      <c r="Y478" s="184"/>
      <c r="Z478" s="184"/>
      <c r="AA478" s="186" t="s">
        <v>225</v>
      </c>
    </row>
    <row r="479" spans="2:27" s="187" customFormat="1" ht="87.75" customHeight="1">
      <c r="B479" s="183">
        <v>472</v>
      </c>
      <c r="C479" s="184" t="s">
        <v>2490</v>
      </c>
      <c r="D479" s="184" t="s">
        <v>2498</v>
      </c>
      <c r="E479" s="185">
        <v>34737</v>
      </c>
      <c r="F479" s="185">
        <v>44239</v>
      </c>
      <c r="G479" s="183">
        <v>56.2</v>
      </c>
      <c r="H479" s="183">
        <v>56.2</v>
      </c>
      <c r="I479" s="184" t="s">
        <v>2051</v>
      </c>
      <c r="J479" s="184">
        <v>200</v>
      </c>
      <c r="K479" s="184" t="s">
        <v>684</v>
      </c>
      <c r="L479" s="184" t="s">
        <v>2499</v>
      </c>
      <c r="M479" s="184" t="s">
        <v>403</v>
      </c>
      <c r="N479" s="184">
        <v>0</v>
      </c>
      <c r="O479" s="184">
        <v>0</v>
      </c>
      <c r="P479" s="184" t="s">
        <v>283</v>
      </c>
      <c r="Q479" s="184">
        <v>150</v>
      </c>
      <c r="R479" s="184"/>
      <c r="S479" s="184">
        <v>150</v>
      </c>
      <c r="T479" s="184"/>
      <c r="U479" s="184" t="s">
        <v>2500</v>
      </c>
      <c r="V479" s="184"/>
      <c r="W479" s="184" t="s">
        <v>575</v>
      </c>
      <c r="X479" s="184" t="s">
        <v>2501</v>
      </c>
      <c r="Y479" s="184"/>
      <c r="Z479" s="184"/>
      <c r="AA479" s="186" t="s">
        <v>225</v>
      </c>
    </row>
    <row r="480" spans="2:27" s="187" customFormat="1" ht="67.5" customHeight="1">
      <c r="B480" s="183">
        <v>473</v>
      </c>
      <c r="C480" s="184" t="s">
        <v>2490</v>
      </c>
      <c r="D480" s="184" t="s">
        <v>2502</v>
      </c>
      <c r="E480" s="185">
        <v>35856</v>
      </c>
      <c r="F480" s="185">
        <v>43191</v>
      </c>
      <c r="G480" s="183">
        <v>3.5</v>
      </c>
      <c r="H480" s="183">
        <v>3.5</v>
      </c>
      <c r="I480" s="184" t="s">
        <v>636</v>
      </c>
      <c r="J480" s="184">
        <v>200</v>
      </c>
      <c r="K480" s="184">
        <v>60</v>
      </c>
      <c r="L480" s="184" t="s">
        <v>2503</v>
      </c>
      <c r="M480" s="184" t="s">
        <v>2504</v>
      </c>
      <c r="N480" s="184">
        <v>6</v>
      </c>
      <c r="O480" s="184">
        <v>7</v>
      </c>
      <c r="P480" s="184" t="s">
        <v>223</v>
      </c>
      <c r="Q480" s="184">
        <v>200</v>
      </c>
      <c r="R480" s="184">
        <v>50</v>
      </c>
      <c r="S480" s="184">
        <v>500</v>
      </c>
      <c r="T480" s="184"/>
      <c r="U480" s="184" t="s">
        <v>890</v>
      </c>
      <c r="V480" s="184">
        <v>15</v>
      </c>
      <c r="W480" s="184"/>
      <c r="X480" s="184"/>
      <c r="Y480" s="184"/>
      <c r="Z480" s="185">
        <v>35965</v>
      </c>
      <c r="AA480" s="186" t="s">
        <v>2505</v>
      </c>
    </row>
    <row r="481" spans="2:27" s="187" customFormat="1" ht="108.75" customHeight="1">
      <c r="B481" s="183">
        <v>474</v>
      </c>
      <c r="C481" s="184" t="s">
        <v>2490</v>
      </c>
      <c r="D481" s="184" t="s">
        <v>2506</v>
      </c>
      <c r="E481" s="185">
        <v>36735</v>
      </c>
      <c r="F481" s="185">
        <v>44239</v>
      </c>
      <c r="G481" s="183">
        <v>30.4</v>
      </c>
      <c r="H481" s="183">
        <v>30.4</v>
      </c>
      <c r="I481" s="184" t="s">
        <v>2507</v>
      </c>
      <c r="J481" s="184">
        <v>200</v>
      </c>
      <c r="K481" s="184" t="s">
        <v>684</v>
      </c>
      <c r="L481" s="184" t="s">
        <v>2508</v>
      </c>
      <c r="M481" s="184" t="s">
        <v>403</v>
      </c>
      <c r="N481" s="184">
        <v>0</v>
      </c>
      <c r="O481" s="184">
        <v>0</v>
      </c>
      <c r="P481" s="184" t="s">
        <v>241</v>
      </c>
      <c r="Q481" s="184"/>
      <c r="R481" s="184"/>
      <c r="S481" s="184">
        <v>100</v>
      </c>
      <c r="T481" s="184"/>
      <c r="U481" s="184" t="s">
        <v>788</v>
      </c>
      <c r="V481" s="184" t="s">
        <v>448</v>
      </c>
      <c r="W481" s="184" t="s">
        <v>575</v>
      </c>
      <c r="X481" s="184" t="s">
        <v>2509</v>
      </c>
      <c r="Y481" s="184"/>
      <c r="Z481" s="184"/>
      <c r="AA481" s="186" t="s">
        <v>225</v>
      </c>
    </row>
    <row r="482" spans="2:27" s="187" customFormat="1" ht="100.5" customHeight="1">
      <c r="B482" s="183">
        <v>475</v>
      </c>
      <c r="C482" s="184" t="s">
        <v>2490</v>
      </c>
      <c r="D482" s="184" t="s">
        <v>2510</v>
      </c>
      <c r="E482" s="185">
        <v>36980</v>
      </c>
      <c r="F482" s="185">
        <v>42643</v>
      </c>
      <c r="G482" s="183">
        <v>10.199999999999999</v>
      </c>
      <c r="H482" s="183">
        <v>10.199999999999999</v>
      </c>
      <c r="I482" s="184" t="s">
        <v>636</v>
      </c>
      <c r="J482" s="184">
        <v>200</v>
      </c>
      <c r="K482" s="184">
        <v>60</v>
      </c>
      <c r="L482" s="184" t="s">
        <v>2511</v>
      </c>
      <c r="M482" s="184" t="s">
        <v>2512</v>
      </c>
      <c r="N482" s="184">
        <v>39</v>
      </c>
      <c r="O482" s="184">
        <v>5</v>
      </c>
      <c r="P482" s="184" t="s">
        <v>248</v>
      </c>
      <c r="Q482" s="184">
        <v>200</v>
      </c>
      <c r="R482" s="184">
        <v>60</v>
      </c>
      <c r="S482" s="184">
        <v>110</v>
      </c>
      <c r="T482" s="184"/>
      <c r="U482" s="184">
        <v>0.5</v>
      </c>
      <c r="V482" s="184">
        <v>10</v>
      </c>
      <c r="W482" s="184" t="s">
        <v>575</v>
      </c>
      <c r="X482" s="184" t="s">
        <v>2509</v>
      </c>
      <c r="Y482" s="184"/>
      <c r="Z482" s="185">
        <v>36966</v>
      </c>
      <c r="AA482" s="186" t="s">
        <v>2513</v>
      </c>
    </row>
    <row r="483" spans="2:27" s="187" customFormat="1" ht="78" customHeight="1">
      <c r="B483" s="183">
        <v>476</v>
      </c>
      <c r="C483" s="184" t="s">
        <v>2490</v>
      </c>
      <c r="D483" s="184" t="s">
        <v>2514</v>
      </c>
      <c r="E483" s="185">
        <v>37463</v>
      </c>
      <c r="F483" s="185">
        <v>43191</v>
      </c>
      <c r="G483" s="183">
        <v>8.6999999999999993</v>
      </c>
      <c r="H483" s="183">
        <v>8.6999999999999993</v>
      </c>
      <c r="I483" s="184" t="s">
        <v>1310</v>
      </c>
      <c r="J483" s="184">
        <v>200</v>
      </c>
      <c r="K483" s="184">
        <v>60</v>
      </c>
      <c r="L483" s="184" t="s">
        <v>2515</v>
      </c>
      <c r="M483" s="184" t="s">
        <v>731</v>
      </c>
      <c r="N483" s="184">
        <v>3</v>
      </c>
      <c r="O483" s="184">
        <v>4</v>
      </c>
      <c r="P483" s="184" t="s">
        <v>223</v>
      </c>
      <c r="Q483" s="184"/>
      <c r="R483" s="184"/>
      <c r="S483" s="184">
        <v>4000</v>
      </c>
      <c r="T483" s="184"/>
      <c r="U483" s="184">
        <v>1</v>
      </c>
      <c r="V483" s="184"/>
      <c r="W483" s="184" t="s">
        <v>479</v>
      </c>
      <c r="X483" s="184" t="s">
        <v>2516</v>
      </c>
      <c r="Y483" s="184"/>
      <c r="Z483" s="185">
        <v>37540</v>
      </c>
      <c r="AA483" s="186" t="s">
        <v>225</v>
      </c>
    </row>
    <row r="484" spans="2:27" s="187" customFormat="1" ht="87" customHeight="1">
      <c r="B484" s="183">
        <v>477</v>
      </c>
      <c r="C484" s="184" t="s">
        <v>2490</v>
      </c>
      <c r="D484" s="184" t="s">
        <v>2517</v>
      </c>
      <c r="E484" s="185">
        <v>40871</v>
      </c>
      <c r="F484" s="185">
        <v>43191</v>
      </c>
      <c r="G484" s="183">
        <v>15.7</v>
      </c>
      <c r="H484" s="183">
        <v>15.7</v>
      </c>
      <c r="I484" s="184" t="s">
        <v>636</v>
      </c>
      <c r="J484" s="184">
        <v>200</v>
      </c>
      <c r="K484" s="184">
        <v>60</v>
      </c>
      <c r="L484" s="184" t="s">
        <v>2518</v>
      </c>
      <c r="M484" s="184"/>
      <c r="N484" s="184">
        <v>2</v>
      </c>
      <c r="O484" s="184">
        <v>9</v>
      </c>
      <c r="P484" s="184"/>
      <c r="Q484" s="184"/>
      <c r="R484" s="184"/>
      <c r="S484" s="184">
        <v>3000</v>
      </c>
      <c r="T484" s="184"/>
      <c r="U484" s="184">
        <v>1</v>
      </c>
      <c r="V484" s="184">
        <v>25</v>
      </c>
      <c r="W484" s="184" t="s">
        <v>575</v>
      </c>
      <c r="X484" s="184" t="s">
        <v>2519</v>
      </c>
      <c r="Y484" s="184"/>
      <c r="Z484" s="184"/>
      <c r="AA484" s="186" t="s">
        <v>2505</v>
      </c>
    </row>
    <row r="485" spans="2:27" s="187" customFormat="1" ht="72" customHeight="1">
      <c r="B485" s="183">
        <v>478</v>
      </c>
      <c r="C485" s="184" t="s">
        <v>2520</v>
      </c>
      <c r="D485" s="184" t="s">
        <v>2521</v>
      </c>
      <c r="E485" s="185">
        <v>33256</v>
      </c>
      <c r="F485" s="185">
        <v>43192</v>
      </c>
      <c r="G485" s="183">
        <v>119.8</v>
      </c>
      <c r="H485" s="183">
        <v>119.8</v>
      </c>
      <c r="I485" s="184" t="s">
        <v>2522</v>
      </c>
      <c r="J485" s="184" t="s">
        <v>2142</v>
      </c>
      <c r="K485" s="184" t="s">
        <v>2523</v>
      </c>
      <c r="L485" s="184" t="s">
        <v>2524</v>
      </c>
      <c r="M485" s="184" t="s">
        <v>2525</v>
      </c>
      <c r="N485" s="184">
        <v>0</v>
      </c>
      <c r="O485" s="184">
        <v>0</v>
      </c>
      <c r="P485" s="184" t="s">
        <v>1540</v>
      </c>
      <c r="Q485" s="184"/>
      <c r="R485" s="184"/>
      <c r="S485" s="184" t="s">
        <v>2526</v>
      </c>
      <c r="T485" s="184"/>
      <c r="U485" s="184" t="s">
        <v>2527</v>
      </c>
      <c r="V485" s="184">
        <v>15</v>
      </c>
      <c r="W485" s="184" t="s">
        <v>575</v>
      </c>
      <c r="X485" s="184" t="s">
        <v>316</v>
      </c>
      <c r="Y485" s="184"/>
      <c r="Z485" s="184"/>
      <c r="AA485" s="186" t="s">
        <v>225</v>
      </c>
    </row>
    <row r="486" spans="2:27" s="187" customFormat="1" ht="129.75" customHeight="1">
      <c r="B486" s="183">
        <v>479</v>
      </c>
      <c r="C486" s="184" t="s">
        <v>2520</v>
      </c>
      <c r="D486" s="184" t="s">
        <v>2528</v>
      </c>
      <c r="E486" s="185">
        <v>38076</v>
      </c>
      <c r="F486" s="184"/>
      <c r="G486" s="183">
        <v>16.899999999999999</v>
      </c>
      <c r="H486" s="183">
        <v>16.899999999999999</v>
      </c>
      <c r="I486" s="184" t="s">
        <v>1544</v>
      </c>
      <c r="J486" s="184" t="s">
        <v>1345</v>
      </c>
      <c r="K486" s="184" t="s">
        <v>1346</v>
      </c>
      <c r="L486" s="184" t="s">
        <v>2529</v>
      </c>
      <c r="M486" s="184" t="s">
        <v>361</v>
      </c>
      <c r="N486" s="184">
        <v>38</v>
      </c>
      <c r="O486" s="184">
        <v>2</v>
      </c>
      <c r="P486" s="184" t="s">
        <v>241</v>
      </c>
      <c r="Q486" s="184"/>
      <c r="R486" s="184"/>
      <c r="S486" s="184" t="s">
        <v>2530</v>
      </c>
      <c r="T486" s="184"/>
      <c r="U486" s="184">
        <v>0.5</v>
      </c>
      <c r="V486" s="184">
        <v>15</v>
      </c>
      <c r="W486" s="184" t="s">
        <v>2531</v>
      </c>
      <c r="X486" s="184" t="s">
        <v>2532</v>
      </c>
      <c r="Y486" s="184"/>
      <c r="Z486" s="184"/>
      <c r="AA486" s="186" t="s">
        <v>225</v>
      </c>
    </row>
    <row r="487" spans="2:27" s="187" customFormat="1" ht="81.75" customHeight="1">
      <c r="B487" s="183">
        <v>480</v>
      </c>
      <c r="C487" s="184" t="s">
        <v>2520</v>
      </c>
      <c r="D487" s="184" t="s">
        <v>2533</v>
      </c>
      <c r="E487" s="184"/>
      <c r="F487" s="185">
        <v>43192</v>
      </c>
      <c r="G487" s="183">
        <v>32.9</v>
      </c>
      <c r="H487" s="183">
        <v>26</v>
      </c>
      <c r="I487" s="184" t="s">
        <v>2534</v>
      </c>
      <c r="J487" s="184" t="s">
        <v>983</v>
      </c>
      <c r="K487" s="184" t="s">
        <v>603</v>
      </c>
      <c r="L487" s="184" t="s">
        <v>2535</v>
      </c>
      <c r="M487" s="184" t="s">
        <v>361</v>
      </c>
      <c r="N487" s="184">
        <v>4</v>
      </c>
      <c r="O487" s="184">
        <v>10</v>
      </c>
      <c r="P487" s="184" t="s">
        <v>2536</v>
      </c>
      <c r="Q487" s="184"/>
      <c r="R487" s="184"/>
      <c r="S487" s="184">
        <v>10000</v>
      </c>
      <c r="T487" s="184"/>
      <c r="U487" s="184" t="s">
        <v>2537</v>
      </c>
      <c r="V487" s="184">
        <v>30</v>
      </c>
      <c r="W487" s="184" t="s">
        <v>315</v>
      </c>
      <c r="X487" s="184" t="s">
        <v>2538</v>
      </c>
      <c r="Y487" s="184"/>
      <c r="Z487" s="184"/>
      <c r="AA487" s="186" t="s">
        <v>559</v>
      </c>
    </row>
    <row r="488" spans="2:27" s="187" customFormat="1" ht="81" customHeight="1">
      <c r="B488" s="183">
        <v>481</v>
      </c>
      <c r="C488" s="184" t="s">
        <v>2520</v>
      </c>
      <c r="D488" s="184" t="s">
        <v>2539</v>
      </c>
      <c r="E488" s="184"/>
      <c r="F488" s="185">
        <v>42298</v>
      </c>
      <c r="G488" s="183">
        <v>2.9</v>
      </c>
      <c r="H488" s="183">
        <v>2.9</v>
      </c>
      <c r="I488" s="184" t="s">
        <v>2030</v>
      </c>
      <c r="J488" s="184" t="s">
        <v>2031</v>
      </c>
      <c r="K488" s="184" t="s">
        <v>2032</v>
      </c>
      <c r="L488" s="184" t="s">
        <v>2540</v>
      </c>
      <c r="M488" s="184"/>
      <c r="N488" s="184">
        <v>6</v>
      </c>
      <c r="O488" s="184">
        <v>5</v>
      </c>
      <c r="P488" s="184" t="s">
        <v>2541</v>
      </c>
      <c r="Q488" s="184"/>
      <c r="R488" s="184"/>
      <c r="S488" s="184" t="s">
        <v>2542</v>
      </c>
      <c r="T488" s="184"/>
      <c r="U488" s="184" t="s">
        <v>2543</v>
      </c>
      <c r="V488" s="184">
        <v>15</v>
      </c>
      <c r="W488" s="184" t="s">
        <v>575</v>
      </c>
      <c r="X488" s="184" t="s">
        <v>668</v>
      </c>
      <c r="Y488" s="184"/>
      <c r="Z488" s="184"/>
      <c r="AA488" s="186" t="s">
        <v>225</v>
      </c>
    </row>
    <row r="489" spans="2:27" s="187" customFormat="1" ht="105" customHeight="1">
      <c r="B489" s="183">
        <v>482</v>
      </c>
      <c r="C489" s="184" t="s">
        <v>2544</v>
      </c>
      <c r="D489" s="184" t="s">
        <v>2545</v>
      </c>
      <c r="E489" s="185">
        <v>33178</v>
      </c>
      <c r="F489" s="184"/>
      <c r="G489" s="183">
        <v>8.1999999999999993</v>
      </c>
      <c r="H489" s="183">
        <v>8.1999999999999993</v>
      </c>
      <c r="I489" s="184" t="s">
        <v>364</v>
      </c>
      <c r="J489" s="184">
        <v>200</v>
      </c>
      <c r="K489" s="184">
        <v>60</v>
      </c>
      <c r="L489" s="184" t="s">
        <v>2546</v>
      </c>
      <c r="M489" s="184" t="s">
        <v>1408</v>
      </c>
      <c r="N489" s="184">
        <v>16</v>
      </c>
      <c r="O489" s="184">
        <v>0</v>
      </c>
      <c r="P489" s="184"/>
      <c r="Q489" s="184"/>
      <c r="R489" s="184"/>
      <c r="S489" s="184"/>
      <c r="T489" s="184"/>
      <c r="U489" s="184"/>
      <c r="V489" s="184"/>
      <c r="W489" s="184"/>
      <c r="X489" s="184" t="s">
        <v>823</v>
      </c>
      <c r="Y489" s="184"/>
      <c r="Z489" s="184"/>
      <c r="AA489" s="186" t="s">
        <v>225</v>
      </c>
    </row>
    <row r="490" spans="2:27" s="187" customFormat="1" ht="75.75" customHeight="1">
      <c r="B490" s="183">
        <v>483</v>
      </c>
      <c r="C490" s="184" t="s">
        <v>2544</v>
      </c>
      <c r="D490" s="184" t="s">
        <v>2547</v>
      </c>
      <c r="E490" s="185">
        <v>34709</v>
      </c>
      <c r="F490" s="185">
        <v>43221</v>
      </c>
      <c r="G490" s="183">
        <v>60.3</v>
      </c>
      <c r="H490" s="183">
        <v>43.5</v>
      </c>
      <c r="I490" s="184" t="s">
        <v>612</v>
      </c>
      <c r="J490" s="184">
        <v>200</v>
      </c>
      <c r="K490" s="184">
        <v>60</v>
      </c>
      <c r="L490" s="184" t="s">
        <v>2548</v>
      </c>
      <c r="M490" s="184" t="s">
        <v>2549</v>
      </c>
      <c r="N490" s="184">
        <v>0</v>
      </c>
      <c r="O490" s="184">
        <v>0</v>
      </c>
      <c r="P490" s="184" t="s">
        <v>464</v>
      </c>
      <c r="Q490" s="184"/>
      <c r="R490" s="184"/>
      <c r="S490" s="184" t="s">
        <v>2550</v>
      </c>
      <c r="T490" s="184"/>
      <c r="U490" s="184">
        <v>20</v>
      </c>
      <c r="V490" s="184"/>
      <c r="W490" s="184" t="s">
        <v>2551</v>
      </c>
      <c r="X490" s="184" t="s">
        <v>2552</v>
      </c>
      <c r="Y490" s="184"/>
      <c r="Z490" s="184"/>
      <c r="AA490" s="186" t="s">
        <v>225</v>
      </c>
    </row>
    <row r="491" spans="2:27" s="187" customFormat="1" ht="93.75" customHeight="1">
      <c r="B491" s="183">
        <v>484</v>
      </c>
      <c r="C491" s="184" t="s">
        <v>2544</v>
      </c>
      <c r="D491" s="184" t="s">
        <v>2553</v>
      </c>
      <c r="E491" s="185">
        <v>34709</v>
      </c>
      <c r="F491" s="185">
        <v>35818</v>
      </c>
      <c r="G491" s="183">
        <v>50.1</v>
      </c>
      <c r="H491" s="183">
        <v>50.1</v>
      </c>
      <c r="I491" s="184" t="s">
        <v>2153</v>
      </c>
      <c r="J491" s="184" t="s">
        <v>2554</v>
      </c>
      <c r="K491" s="184" t="s">
        <v>1225</v>
      </c>
      <c r="L491" s="184" t="s">
        <v>2555</v>
      </c>
      <c r="M491" s="184" t="s">
        <v>361</v>
      </c>
      <c r="N491" s="184">
        <v>0</v>
      </c>
      <c r="O491" s="184">
        <v>0</v>
      </c>
      <c r="P491" s="184" t="s">
        <v>737</v>
      </c>
      <c r="Q491" s="184" t="s">
        <v>2556</v>
      </c>
      <c r="R491" s="184"/>
      <c r="S491" s="184" t="s">
        <v>2557</v>
      </c>
      <c r="T491" s="184"/>
      <c r="U491" s="184" t="s">
        <v>2558</v>
      </c>
      <c r="V491" s="184">
        <v>18</v>
      </c>
      <c r="W491" s="184"/>
      <c r="X491" s="184" t="s">
        <v>823</v>
      </c>
      <c r="Y491" s="184"/>
      <c r="Z491" s="184"/>
      <c r="AA491" s="186" t="s">
        <v>225</v>
      </c>
    </row>
    <row r="492" spans="2:27" s="187" customFormat="1" ht="84" customHeight="1">
      <c r="B492" s="183">
        <v>485</v>
      </c>
      <c r="C492" s="184" t="s">
        <v>2544</v>
      </c>
      <c r="D492" s="184" t="s">
        <v>2559</v>
      </c>
      <c r="E492" s="185">
        <v>34709</v>
      </c>
      <c r="F492" s="185">
        <v>44280</v>
      </c>
      <c r="G492" s="183">
        <v>19.7</v>
      </c>
      <c r="H492" s="183">
        <v>14.9</v>
      </c>
      <c r="I492" s="184" t="s">
        <v>390</v>
      </c>
      <c r="J492" s="184">
        <v>60</v>
      </c>
      <c r="K492" s="184">
        <v>40</v>
      </c>
      <c r="L492" s="184" t="s">
        <v>2560</v>
      </c>
      <c r="M492" s="184" t="s">
        <v>2549</v>
      </c>
      <c r="N492" s="184">
        <v>0</v>
      </c>
      <c r="O492" s="184">
        <v>0</v>
      </c>
      <c r="P492" s="184"/>
      <c r="Q492" s="184"/>
      <c r="R492" s="184"/>
      <c r="S492" s="184"/>
      <c r="T492" s="184"/>
      <c r="U492" s="184"/>
      <c r="V492" s="184"/>
      <c r="W492" s="184"/>
      <c r="X492" s="184"/>
      <c r="Y492" s="184"/>
      <c r="Z492" s="184"/>
      <c r="AA492" s="186" t="s">
        <v>225</v>
      </c>
    </row>
    <row r="493" spans="2:27" s="187" customFormat="1" ht="84.75" customHeight="1">
      <c r="B493" s="183">
        <v>486</v>
      </c>
      <c r="C493" s="184" t="s">
        <v>2544</v>
      </c>
      <c r="D493" s="184" t="s">
        <v>2561</v>
      </c>
      <c r="E493" s="185">
        <v>36238</v>
      </c>
      <c r="F493" s="184"/>
      <c r="G493" s="183">
        <v>2.2000000000000002</v>
      </c>
      <c r="H493" s="183">
        <v>2.2000000000000002</v>
      </c>
      <c r="I493" s="184" t="s">
        <v>491</v>
      </c>
      <c r="J493" s="184">
        <v>200</v>
      </c>
      <c r="K493" s="184">
        <v>60</v>
      </c>
      <c r="L493" s="184" t="s">
        <v>2562</v>
      </c>
      <c r="M493" s="184" t="s">
        <v>731</v>
      </c>
      <c r="N493" s="184">
        <v>3</v>
      </c>
      <c r="O493" s="184">
        <v>1</v>
      </c>
      <c r="P493" s="184" t="s">
        <v>223</v>
      </c>
      <c r="Q493" s="184">
        <v>150</v>
      </c>
      <c r="R493" s="184"/>
      <c r="S493" s="184">
        <v>130</v>
      </c>
      <c r="T493" s="184"/>
      <c r="U493" s="184" t="s">
        <v>2563</v>
      </c>
      <c r="V493" s="184">
        <v>10</v>
      </c>
      <c r="W493" s="184"/>
      <c r="X493" s="184" t="s">
        <v>823</v>
      </c>
      <c r="Y493" s="184"/>
      <c r="Z493" s="184"/>
      <c r="AA493" s="186" t="s">
        <v>225</v>
      </c>
    </row>
    <row r="494" spans="2:27" s="187" customFormat="1" ht="106.5" customHeight="1">
      <c r="B494" s="183">
        <v>487</v>
      </c>
      <c r="C494" s="184" t="s">
        <v>2544</v>
      </c>
      <c r="D494" s="184" t="s">
        <v>2564</v>
      </c>
      <c r="E494" s="185">
        <v>37704</v>
      </c>
      <c r="F494" s="184"/>
      <c r="G494" s="183">
        <v>4.0999999999999996</v>
      </c>
      <c r="H494" s="183">
        <v>4.0999999999999996</v>
      </c>
      <c r="I494" s="184" t="s">
        <v>2565</v>
      </c>
      <c r="J494" s="184" t="s">
        <v>382</v>
      </c>
      <c r="K494" s="184" t="s">
        <v>1414</v>
      </c>
      <c r="L494" s="184" t="s">
        <v>2566</v>
      </c>
      <c r="M494" s="184" t="s">
        <v>2567</v>
      </c>
      <c r="N494" s="184">
        <v>0</v>
      </c>
      <c r="O494" s="184">
        <v>1</v>
      </c>
      <c r="P494" s="184" t="s">
        <v>2568</v>
      </c>
      <c r="Q494" s="184">
        <v>100</v>
      </c>
      <c r="R494" s="184"/>
      <c r="S494" s="184">
        <v>4000</v>
      </c>
      <c r="T494" s="184"/>
      <c r="U494" s="184" t="s">
        <v>2569</v>
      </c>
      <c r="V494" s="184"/>
      <c r="W494" s="184" t="s">
        <v>357</v>
      </c>
      <c r="X494" s="184"/>
      <c r="Y494" s="184"/>
      <c r="Z494" s="184"/>
      <c r="AA494" s="186" t="s">
        <v>225</v>
      </c>
    </row>
    <row r="495" spans="2:27" s="187" customFormat="1" ht="117" customHeight="1">
      <c r="B495" s="183">
        <v>488</v>
      </c>
      <c r="C495" s="184" t="s">
        <v>2544</v>
      </c>
      <c r="D495" s="184" t="s">
        <v>2570</v>
      </c>
      <c r="E495" s="185">
        <v>38076</v>
      </c>
      <c r="F495" s="185">
        <v>42608</v>
      </c>
      <c r="G495" s="183">
        <v>18.3</v>
      </c>
      <c r="H495" s="183">
        <v>18.3</v>
      </c>
      <c r="I495" s="184" t="s">
        <v>2571</v>
      </c>
      <c r="J495" s="184" t="s">
        <v>683</v>
      </c>
      <c r="K495" s="184" t="s">
        <v>684</v>
      </c>
      <c r="L495" s="184" t="s">
        <v>2529</v>
      </c>
      <c r="M495" s="184" t="s">
        <v>361</v>
      </c>
      <c r="N495" s="184">
        <v>37</v>
      </c>
      <c r="O495" s="184">
        <v>2</v>
      </c>
      <c r="P495" s="184" t="s">
        <v>464</v>
      </c>
      <c r="Q495" s="184"/>
      <c r="R495" s="184" t="s">
        <v>684</v>
      </c>
      <c r="S495" s="184" t="s">
        <v>2572</v>
      </c>
      <c r="T495" s="184"/>
      <c r="U495" s="184"/>
      <c r="V495" s="184"/>
      <c r="W495" s="184" t="s">
        <v>479</v>
      </c>
      <c r="X495" s="184" t="s">
        <v>558</v>
      </c>
      <c r="Y495" s="184"/>
      <c r="Z495" s="184"/>
      <c r="AA495" s="186" t="s">
        <v>225</v>
      </c>
    </row>
    <row r="496" spans="2:27" s="187" customFormat="1" ht="99" customHeight="1">
      <c r="B496" s="183">
        <v>489</v>
      </c>
      <c r="C496" s="184" t="s">
        <v>2544</v>
      </c>
      <c r="D496" s="184" t="s">
        <v>2573</v>
      </c>
      <c r="E496" s="185">
        <v>40242</v>
      </c>
      <c r="F496" s="185">
        <v>42608</v>
      </c>
      <c r="G496" s="183">
        <v>42.8</v>
      </c>
      <c r="H496" s="183">
        <v>27.5</v>
      </c>
      <c r="I496" s="184" t="s">
        <v>2030</v>
      </c>
      <c r="J496" s="184" t="s">
        <v>2574</v>
      </c>
      <c r="K496" s="184" t="s">
        <v>1234</v>
      </c>
      <c r="L496" s="184" t="s">
        <v>2575</v>
      </c>
      <c r="M496" s="184" t="s">
        <v>1331</v>
      </c>
      <c r="N496" s="184">
        <v>16</v>
      </c>
      <c r="O496" s="184">
        <v>0</v>
      </c>
      <c r="P496" s="184" t="s">
        <v>248</v>
      </c>
      <c r="Q496" s="184"/>
      <c r="R496" s="184"/>
      <c r="S496" s="184">
        <v>135</v>
      </c>
      <c r="T496" s="184"/>
      <c r="U496" s="184"/>
      <c r="V496" s="184"/>
      <c r="W496" s="184"/>
      <c r="X496" s="184" t="s">
        <v>558</v>
      </c>
      <c r="Y496" s="184"/>
      <c r="Z496" s="184"/>
      <c r="AA496" s="186" t="s">
        <v>225</v>
      </c>
    </row>
    <row r="497" spans="2:27" s="187" customFormat="1" ht="102" customHeight="1">
      <c r="B497" s="183">
        <v>490</v>
      </c>
      <c r="C497" s="184" t="s">
        <v>2544</v>
      </c>
      <c r="D497" s="184" t="s">
        <v>2576</v>
      </c>
      <c r="E497" s="185">
        <v>40242</v>
      </c>
      <c r="F497" s="184"/>
      <c r="G497" s="183">
        <v>32.700000000000003</v>
      </c>
      <c r="H497" s="183">
        <v>32.700000000000003</v>
      </c>
      <c r="I497" s="184" t="s">
        <v>1382</v>
      </c>
      <c r="J497" s="184" t="s">
        <v>262</v>
      </c>
      <c r="K497" s="184" t="s">
        <v>263</v>
      </c>
      <c r="L497" s="184" t="s">
        <v>2577</v>
      </c>
      <c r="M497" s="184"/>
      <c r="N497" s="184">
        <v>1</v>
      </c>
      <c r="O497" s="184">
        <v>2</v>
      </c>
      <c r="P497" s="184" t="s">
        <v>248</v>
      </c>
      <c r="Q497" s="184"/>
      <c r="R497" s="184"/>
      <c r="S497" s="184">
        <v>135</v>
      </c>
      <c r="T497" s="184"/>
      <c r="U497" s="184">
        <v>2.5</v>
      </c>
      <c r="V497" s="184" t="s">
        <v>1893</v>
      </c>
      <c r="W497" s="184"/>
      <c r="X497" s="184" t="s">
        <v>2578</v>
      </c>
      <c r="Y497" s="184"/>
      <c r="Z497" s="184"/>
      <c r="AA497" s="186" t="s">
        <v>225</v>
      </c>
    </row>
    <row r="498" spans="2:27" s="187" customFormat="1" ht="107.25" customHeight="1">
      <c r="B498" s="183">
        <v>491</v>
      </c>
      <c r="C498" s="184" t="s">
        <v>2544</v>
      </c>
      <c r="D498" s="184" t="s">
        <v>2579</v>
      </c>
      <c r="E498" s="185">
        <v>40242</v>
      </c>
      <c r="F498" s="184"/>
      <c r="G498" s="183">
        <v>45.8</v>
      </c>
      <c r="H498" s="183">
        <v>45.8</v>
      </c>
      <c r="I498" s="184" t="s">
        <v>2580</v>
      </c>
      <c r="J498" s="184" t="s">
        <v>2581</v>
      </c>
      <c r="K498" s="184" t="s">
        <v>2582</v>
      </c>
      <c r="L498" s="184" t="s">
        <v>2577</v>
      </c>
      <c r="M498" s="184"/>
      <c r="N498" s="184">
        <v>0</v>
      </c>
      <c r="O498" s="184">
        <v>0</v>
      </c>
      <c r="P498" s="184" t="s">
        <v>1349</v>
      </c>
      <c r="Q498" s="184"/>
      <c r="R498" s="184"/>
      <c r="S498" s="184">
        <v>135</v>
      </c>
      <c r="T498" s="184"/>
      <c r="U498" s="184">
        <v>2.5</v>
      </c>
      <c r="V498" s="184">
        <v>15</v>
      </c>
      <c r="W498" s="184" t="s">
        <v>2551</v>
      </c>
      <c r="X498" s="184" t="s">
        <v>2578</v>
      </c>
      <c r="Y498" s="184"/>
      <c r="Z498" s="184"/>
      <c r="AA498" s="186" t="s">
        <v>225</v>
      </c>
    </row>
    <row r="499" spans="2:27" s="187" customFormat="1" ht="127.5" customHeight="1">
      <c r="B499" s="183">
        <v>492</v>
      </c>
      <c r="C499" s="184" t="s">
        <v>2544</v>
      </c>
      <c r="D499" s="184" t="s">
        <v>2583</v>
      </c>
      <c r="E499" s="185">
        <v>40242</v>
      </c>
      <c r="F499" s="185">
        <v>40954</v>
      </c>
      <c r="G499" s="183">
        <v>7.5</v>
      </c>
      <c r="H499" s="183">
        <v>7.5</v>
      </c>
      <c r="I499" s="184" t="s">
        <v>2584</v>
      </c>
      <c r="J499" s="184" t="s">
        <v>382</v>
      </c>
      <c r="K499" s="184" t="s">
        <v>2585</v>
      </c>
      <c r="L499" s="184" t="s">
        <v>2586</v>
      </c>
      <c r="M499" s="184" t="s">
        <v>2587</v>
      </c>
      <c r="N499" s="184">
        <v>2</v>
      </c>
      <c r="O499" s="184">
        <v>0</v>
      </c>
      <c r="P499" s="184">
        <v>3</v>
      </c>
      <c r="Q499" s="184"/>
      <c r="R499" s="184"/>
      <c r="S499" s="184">
        <v>0.13500000000000001</v>
      </c>
      <c r="T499" s="184"/>
      <c r="U499" s="184"/>
      <c r="V499" s="189" t="s">
        <v>2588</v>
      </c>
      <c r="W499" s="184"/>
      <c r="X499" s="184" t="s">
        <v>2589</v>
      </c>
      <c r="Y499" s="184"/>
      <c r="Z499" s="184"/>
      <c r="AA499" s="186" t="s">
        <v>225</v>
      </c>
    </row>
    <row r="500" spans="2:27" s="187" customFormat="1" ht="45">
      <c r="B500" s="183">
        <v>493</v>
      </c>
      <c r="C500" s="184" t="s">
        <v>2544</v>
      </c>
      <c r="D500" s="184" t="s">
        <v>2590</v>
      </c>
      <c r="E500" s="184"/>
      <c r="F500" s="185">
        <v>43291</v>
      </c>
      <c r="G500" s="183">
        <v>39.700000000000003</v>
      </c>
      <c r="H500" s="183">
        <v>39.700000000000003</v>
      </c>
      <c r="I500" s="184" t="s">
        <v>1310</v>
      </c>
      <c r="J500" s="184">
        <v>200</v>
      </c>
      <c r="K500" s="184">
        <v>60</v>
      </c>
      <c r="L500" s="184"/>
      <c r="M500" s="184"/>
      <c r="N500" s="184">
        <v>7</v>
      </c>
      <c r="O500" s="184">
        <v>12</v>
      </c>
      <c r="P500" s="184"/>
      <c r="Q500" s="184"/>
      <c r="R500" s="184"/>
      <c r="S500" s="184" t="s">
        <v>2591</v>
      </c>
      <c r="T500" s="184"/>
      <c r="U500" s="184" t="s">
        <v>2592</v>
      </c>
      <c r="V500" s="184"/>
      <c r="W500" s="184"/>
      <c r="X500" s="184">
        <v>2.5</v>
      </c>
      <c r="Y500" s="184"/>
      <c r="Z500" s="184"/>
      <c r="AA500" s="186"/>
    </row>
    <row r="501" spans="2:27" s="187" customFormat="1" ht="69.75" customHeight="1">
      <c r="B501" s="183">
        <v>494</v>
      </c>
      <c r="C501" s="184" t="s">
        <v>2593</v>
      </c>
      <c r="D501" s="184" t="s">
        <v>2594</v>
      </c>
      <c r="E501" s="185">
        <v>32213</v>
      </c>
      <c r="F501" s="184"/>
      <c r="G501" s="183">
        <v>40.700000000000003</v>
      </c>
      <c r="H501" s="183">
        <v>40.700000000000003</v>
      </c>
      <c r="I501" s="184" t="s">
        <v>2595</v>
      </c>
      <c r="J501" s="184">
        <v>80150</v>
      </c>
      <c r="K501" s="184" t="s">
        <v>651</v>
      </c>
      <c r="L501" s="184" t="s">
        <v>2596</v>
      </c>
      <c r="M501" s="184" t="s">
        <v>2597</v>
      </c>
      <c r="N501" s="184">
        <v>57</v>
      </c>
      <c r="O501" s="184">
        <v>8</v>
      </c>
      <c r="P501" s="184" t="s">
        <v>2598</v>
      </c>
      <c r="Q501" s="184"/>
      <c r="R501" s="184"/>
      <c r="S501" s="184">
        <v>150</v>
      </c>
      <c r="T501" s="184"/>
      <c r="U501" s="184" t="s">
        <v>1635</v>
      </c>
      <c r="V501" s="184" t="s">
        <v>2599</v>
      </c>
      <c r="W501" s="184" t="s">
        <v>2600</v>
      </c>
      <c r="X501" s="184" t="s">
        <v>2601</v>
      </c>
      <c r="Y501" s="184"/>
      <c r="Z501" s="184"/>
      <c r="AA501" s="186" t="s">
        <v>225</v>
      </c>
    </row>
    <row r="502" spans="2:27" s="187" customFormat="1" ht="87" customHeight="1">
      <c r="B502" s="183">
        <v>495</v>
      </c>
      <c r="C502" s="184" t="s">
        <v>2593</v>
      </c>
      <c r="D502" s="184" t="s">
        <v>2602</v>
      </c>
      <c r="E502" s="185">
        <v>34663</v>
      </c>
      <c r="F502" s="184"/>
      <c r="G502" s="183">
        <v>22.5</v>
      </c>
      <c r="H502" s="183">
        <v>22.5</v>
      </c>
      <c r="I502" s="184" t="s">
        <v>1775</v>
      </c>
      <c r="J502" s="184">
        <v>200200</v>
      </c>
      <c r="K502" s="184" t="s">
        <v>263</v>
      </c>
      <c r="L502" s="184" t="s">
        <v>2603</v>
      </c>
      <c r="M502" s="184" t="s">
        <v>2604</v>
      </c>
      <c r="N502" s="184">
        <v>0</v>
      </c>
      <c r="O502" s="184">
        <v>0</v>
      </c>
      <c r="P502" s="184"/>
      <c r="Q502" s="184"/>
      <c r="R502" s="184"/>
      <c r="S502" s="184"/>
      <c r="T502" s="184"/>
      <c r="U502" s="184" t="s">
        <v>1786</v>
      </c>
      <c r="V502" s="184"/>
      <c r="W502" s="184" t="s">
        <v>2379</v>
      </c>
      <c r="X502" s="184" t="s">
        <v>2605</v>
      </c>
      <c r="Y502" s="184"/>
      <c r="Z502" s="184"/>
      <c r="AA502" s="186" t="s">
        <v>225</v>
      </c>
    </row>
    <row r="503" spans="2:27" s="187" customFormat="1" ht="78" customHeight="1">
      <c r="B503" s="183">
        <v>496</v>
      </c>
      <c r="C503" s="184" t="s">
        <v>2593</v>
      </c>
      <c r="D503" s="184" t="s">
        <v>2606</v>
      </c>
      <c r="E503" s="185">
        <v>41373</v>
      </c>
      <c r="F503" s="185">
        <v>43191</v>
      </c>
      <c r="G503" s="183">
        <v>49.9</v>
      </c>
      <c r="H503" s="183">
        <v>49.9</v>
      </c>
      <c r="I503" s="184" t="s">
        <v>612</v>
      </c>
      <c r="J503" s="184">
        <v>200</v>
      </c>
      <c r="K503" s="184">
        <v>60</v>
      </c>
      <c r="L503" s="184"/>
      <c r="M503" s="184"/>
      <c r="N503" s="184">
        <v>11</v>
      </c>
      <c r="O503" s="184">
        <v>8</v>
      </c>
      <c r="P503" s="184"/>
      <c r="Q503" s="184"/>
      <c r="R503" s="184"/>
      <c r="S503" s="184" t="s">
        <v>2607</v>
      </c>
      <c r="T503" s="184"/>
      <c r="U503" s="184" t="s">
        <v>2608</v>
      </c>
      <c r="V503" s="184">
        <v>25</v>
      </c>
      <c r="W503" s="184" t="s">
        <v>575</v>
      </c>
      <c r="X503" s="184" t="s">
        <v>2519</v>
      </c>
      <c r="Y503" s="184"/>
      <c r="Z503" s="184"/>
      <c r="AA503" s="186" t="s">
        <v>225</v>
      </c>
    </row>
    <row r="504" spans="2:27" s="187" customFormat="1" ht="52.5" customHeight="1">
      <c r="B504" s="183">
        <v>497</v>
      </c>
      <c r="C504" s="184" t="s">
        <v>2609</v>
      </c>
      <c r="D504" s="184" t="s">
        <v>2610</v>
      </c>
      <c r="E504" s="185">
        <v>34023</v>
      </c>
      <c r="F504" s="184"/>
      <c r="G504" s="183">
        <v>19.7</v>
      </c>
      <c r="H504" s="183">
        <v>19.7</v>
      </c>
      <c r="I504" s="184" t="s">
        <v>2611</v>
      </c>
      <c r="J504" s="184" t="s">
        <v>1812</v>
      </c>
      <c r="K504" s="184" t="s">
        <v>833</v>
      </c>
      <c r="L504" s="184" t="s">
        <v>2612</v>
      </c>
      <c r="M504" s="184" t="s">
        <v>1652</v>
      </c>
      <c r="N504" s="184">
        <v>0</v>
      </c>
      <c r="O504" s="184">
        <v>3</v>
      </c>
      <c r="P504" s="184" t="s">
        <v>248</v>
      </c>
      <c r="Q504" s="184"/>
      <c r="R504" s="184"/>
      <c r="S504" s="184">
        <v>140</v>
      </c>
      <c r="T504" s="184"/>
      <c r="U504" s="184">
        <v>1</v>
      </c>
      <c r="V504" s="184">
        <v>10</v>
      </c>
      <c r="W504" s="184" t="s">
        <v>315</v>
      </c>
      <c r="X504" s="184" t="s">
        <v>823</v>
      </c>
      <c r="Y504" s="184"/>
      <c r="Z504" s="184"/>
      <c r="AA504" s="186" t="s">
        <v>225</v>
      </c>
    </row>
    <row r="505" spans="2:27" s="187" customFormat="1" ht="76.5" customHeight="1">
      <c r="B505" s="183">
        <v>498</v>
      </c>
      <c r="C505" s="184" t="s">
        <v>2609</v>
      </c>
      <c r="D505" s="184" t="s">
        <v>2613</v>
      </c>
      <c r="E505" s="185">
        <v>39129</v>
      </c>
      <c r="F505" s="184"/>
      <c r="G505" s="183">
        <v>33.799999999999997</v>
      </c>
      <c r="H505" s="183">
        <v>33.799999999999997</v>
      </c>
      <c r="I505" s="184" t="s">
        <v>2614</v>
      </c>
      <c r="J505" s="184">
        <v>150200200200</v>
      </c>
      <c r="K505" s="184" t="s">
        <v>290</v>
      </c>
      <c r="L505" s="184" t="s">
        <v>2615</v>
      </c>
      <c r="M505" s="184" t="s">
        <v>361</v>
      </c>
      <c r="N505" s="184">
        <v>0</v>
      </c>
      <c r="O505" s="184">
        <v>5</v>
      </c>
      <c r="P505" s="184" t="s">
        <v>1089</v>
      </c>
      <c r="Q505" s="184"/>
      <c r="R505" s="184"/>
      <c r="S505" s="184" t="s">
        <v>2616</v>
      </c>
      <c r="T505" s="184"/>
      <c r="U505" s="184" t="s">
        <v>2617</v>
      </c>
      <c r="V505" s="184" t="s">
        <v>1447</v>
      </c>
      <c r="W505" s="184" t="s">
        <v>2618</v>
      </c>
      <c r="X505" s="184" t="s">
        <v>823</v>
      </c>
      <c r="Y505" s="184"/>
      <c r="Z505" s="184"/>
      <c r="AA505" s="186" t="s">
        <v>225</v>
      </c>
    </row>
    <row r="506" spans="2:27" s="187" customFormat="1" ht="41.25" customHeight="1">
      <c r="B506" s="183">
        <v>499</v>
      </c>
      <c r="C506" s="184" t="s">
        <v>2609</v>
      </c>
      <c r="D506" s="184" t="s">
        <v>2619</v>
      </c>
      <c r="E506" s="184"/>
      <c r="F506" s="184"/>
      <c r="G506" s="183">
        <v>0</v>
      </c>
      <c r="H506" s="183">
        <v>0</v>
      </c>
      <c r="I506" s="184"/>
      <c r="J506" s="184"/>
      <c r="K506" s="184"/>
      <c r="L506" s="184"/>
      <c r="M506" s="184"/>
      <c r="N506" s="184">
        <v>0</v>
      </c>
      <c r="O506" s="184">
        <v>0</v>
      </c>
      <c r="P506" s="184"/>
      <c r="Q506" s="184"/>
      <c r="R506" s="184"/>
      <c r="S506" s="184"/>
      <c r="T506" s="184"/>
      <c r="U506" s="184"/>
      <c r="V506" s="184"/>
      <c r="W506" s="184"/>
      <c r="X506" s="184"/>
      <c r="Y506" s="184"/>
      <c r="Z506" s="184"/>
      <c r="AA506" s="186"/>
    </row>
    <row r="507" spans="2:27" s="187" customFormat="1" ht="95.25" customHeight="1">
      <c r="B507" s="183">
        <v>500</v>
      </c>
      <c r="C507" s="184" t="s">
        <v>2609</v>
      </c>
      <c r="D507" s="184" t="s">
        <v>2620</v>
      </c>
      <c r="E507" s="184"/>
      <c r="F507" s="185">
        <v>43623</v>
      </c>
      <c r="G507" s="183">
        <v>21.5</v>
      </c>
      <c r="H507" s="183">
        <v>21.5</v>
      </c>
      <c r="I507" s="184" t="s">
        <v>612</v>
      </c>
      <c r="J507" s="184"/>
      <c r="K507" s="184"/>
      <c r="L507" s="184" t="s">
        <v>2621</v>
      </c>
      <c r="M507" s="184" t="s">
        <v>361</v>
      </c>
      <c r="N507" s="184">
        <v>0</v>
      </c>
      <c r="O507" s="184">
        <v>0</v>
      </c>
      <c r="P507" s="184" t="s">
        <v>775</v>
      </c>
      <c r="Q507" s="184"/>
      <c r="R507" s="184"/>
      <c r="S507" s="184">
        <v>10000</v>
      </c>
      <c r="T507" s="184"/>
      <c r="U507" s="184" t="s">
        <v>2622</v>
      </c>
      <c r="V507" s="184">
        <v>31</v>
      </c>
      <c r="W507" s="184" t="s">
        <v>1323</v>
      </c>
      <c r="X507" s="184" t="s">
        <v>1324</v>
      </c>
      <c r="Y507" s="184"/>
      <c r="Z507" s="184"/>
      <c r="AA507" s="186"/>
    </row>
    <row r="508" spans="2:27" s="187" customFormat="1" ht="96" customHeight="1">
      <c r="B508" s="183">
        <v>501</v>
      </c>
      <c r="C508" s="184" t="s">
        <v>2623</v>
      </c>
      <c r="D508" s="184" t="s">
        <v>2624</v>
      </c>
      <c r="E508" s="185">
        <v>34663</v>
      </c>
      <c r="F508" s="185">
        <v>36644</v>
      </c>
      <c r="G508" s="183">
        <v>119.5</v>
      </c>
      <c r="H508" s="183">
        <v>119.5</v>
      </c>
      <c r="I508" s="184" t="s">
        <v>2625</v>
      </c>
      <c r="J508" s="184" t="s">
        <v>2626</v>
      </c>
      <c r="K508" s="184" t="s">
        <v>1972</v>
      </c>
      <c r="L508" s="184" t="s">
        <v>2627</v>
      </c>
      <c r="M508" s="184" t="s">
        <v>2628</v>
      </c>
      <c r="N508" s="184">
        <v>0</v>
      </c>
      <c r="O508" s="184">
        <v>0</v>
      </c>
      <c r="P508" s="184" t="s">
        <v>2629</v>
      </c>
      <c r="Q508" s="184"/>
      <c r="R508" s="184"/>
      <c r="S508" s="184" t="s">
        <v>2630</v>
      </c>
      <c r="T508" s="184"/>
      <c r="U508" s="184" t="s">
        <v>2631</v>
      </c>
      <c r="V508" s="184" t="s">
        <v>2632</v>
      </c>
      <c r="W508" s="184" t="s">
        <v>315</v>
      </c>
      <c r="X508" s="184" t="s">
        <v>1802</v>
      </c>
      <c r="Y508" s="184"/>
      <c r="Z508" s="184"/>
      <c r="AA508" s="186" t="s">
        <v>225</v>
      </c>
    </row>
    <row r="509" spans="2:27" s="187" customFormat="1" ht="77.25" customHeight="1">
      <c r="B509" s="183">
        <v>502</v>
      </c>
      <c r="C509" s="184" t="s">
        <v>2623</v>
      </c>
      <c r="D509" s="184" t="s">
        <v>2633</v>
      </c>
      <c r="E509" s="185">
        <v>35450</v>
      </c>
      <c r="F509" s="184"/>
      <c r="G509" s="183">
        <v>5.9</v>
      </c>
      <c r="H509" s="183">
        <v>5.9</v>
      </c>
      <c r="I509" s="184" t="s">
        <v>497</v>
      </c>
      <c r="J509" s="184"/>
      <c r="K509" s="184"/>
      <c r="L509" s="184" t="s">
        <v>2634</v>
      </c>
      <c r="M509" s="184" t="s">
        <v>2635</v>
      </c>
      <c r="N509" s="184">
        <v>0</v>
      </c>
      <c r="O509" s="184">
        <v>0</v>
      </c>
      <c r="P509" s="184" t="s">
        <v>674</v>
      </c>
      <c r="Q509" s="184" t="s">
        <v>1243</v>
      </c>
      <c r="R509" s="184">
        <v>60</v>
      </c>
      <c r="S509" s="184">
        <v>150</v>
      </c>
      <c r="T509" s="184"/>
      <c r="U509" s="184"/>
      <c r="V509" s="184">
        <v>10</v>
      </c>
      <c r="W509" s="184" t="s">
        <v>315</v>
      </c>
      <c r="X509" s="184" t="s">
        <v>823</v>
      </c>
      <c r="Y509" s="184"/>
      <c r="Z509" s="184"/>
      <c r="AA509" s="186" t="s">
        <v>502</v>
      </c>
    </row>
    <row r="510" spans="2:27" s="187" customFormat="1" ht="84.75" customHeight="1">
      <c r="B510" s="183">
        <v>503</v>
      </c>
      <c r="C510" s="184" t="s">
        <v>2623</v>
      </c>
      <c r="D510" s="184" t="s">
        <v>2636</v>
      </c>
      <c r="E510" s="185">
        <v>38447</v>
      </c>
      <c r="F510" s="184"/>
      <c r="G510" s="183">
        <v>45.6</v>
      </c>
      <c r="H510" s="183">
        <v>45.6</v>
      </c>
      <c r="I510" s="184" t="s">
        <v>1848</v>
      </c>
      <c r="J510" s="184" t="s">
        <v>262</v>
      </c>
      <c r="K510" s="184" t="s">
        <v>1143</v>
      </c>
      <c r="L510" s="184" t="s">
        <v>2637</v>
      </c>
      <c r="M510" s="184" t="s">
        <v>2638</v>
      </c>
      <c r="N510" s="184">
        <v>0</v>
      </c>
      <c r="O510" s="184">
        <v>10</v>
      </c>
      <c r="P510" s="184" t="s">
        <v>486</v>
      </c>
      <c r="Q510" s="184"/>
      <c r="R510" s="184"/>
      <c r="S510" s="184" t="s">
        <v>1785</v>
      </c>
      <c r="T510" s="184"/>
      <c r="U510" s="184" t="s">
        <v>2639</v>
      </c>
      <c r="V510" s="184"/>
      <c r="W510" s="184"/>
      <c r="X510" s="184" t="s">
        <v>1612</v>
      </c>
      <c r="Y510" s="184" t="s">
        <v>2640</v>
      </c>
      <c r="Z510" s="184"/>
      <c r="AA510" s="186" t="s">
        <v>225</v>
      </c>
    </row>
    <row r="511" spans="2:27" s="187" customFormat="1" ht="60.75" customHeight="1">
      <c r="B511" s="183">
        <v>504</v>
      </c>
      <c r="C511" s="184" t="s">
        <v>2623</v>
      </c>
      <c r="D511" s="184" t="s">
        <v>2641</v>
      </c>
      <c r="E511" s="184"/>
      <c r="F511" s="185">
        <v>43191</v>
      </c>
      <c r="G511" s="183">
        <v>24</v>
      </c>
      <c r="H511" s="183">
        <v>24</v>
      </c>
      <c r="I511" s="184" t="s">
        <v>612</v>
      </c>
      <c r="J511" s="184">
        <v>200</v>
      </c>
      <c r="K511" s="184">
        <v>60</v>
      </c>
      <c r="L511" s="184" t="s">
        <v>2642</v>
      </c>
      <c r="M511" s="184"/>
      <c r="N511" s="184">
        <v>6</v>
      </c>
      <c r="O511" s="184">
        <v>6</v>
      </c>
      <c r="P511" s="184" t="s">
        <v>674</v>
      </c>
      <c r="Q511" s="184"/>
      <c r="R511" s="184"/>
      <c r="S511" s="188" t="s">
        <v>2334</v>
      </c>
      <c r="T511" s="184"/>
      <c r="U511" s="184" t="s">
        <v>2643</v>
      </c>
      <c r="V511" s="184" t="s">
        <v>2644</v>
      </c>
      <c r="W511" s="184" t="s">
        <v>702</v>
      </c>
      <c r="X511" s="184" t="s">
        <v>2645</v>
      </c>
      <c r="Y511" s="184"/>
      <c r="Z511" s="184"/>
      <c r="AA511" s="186" t="s">
        <v>559</v>
      </c>
    </row>
    <row r="512" spans="2:27" s="187" customFormat="1" ht="67.5" customHeight="1">
      <c r="B512" s="183">
        <v>505</v>
      </c>
      <c r="C512" s="184" t="s">
        <v>2646</v>
      </c>
      <c r="D512" s="184" t="s">
        <v>2647</v>
      </c>
      <c r="E512" s="185">
        <v>36861</v>
      </c>
      <c r="F512" s="184"/>
      <c r="G512" s="183">
        <v>67.7</v>
      </c>
      <c r="H512" s="183">
        <v>67.7</v>
      </c>
      <c r="I512" s="184" t="s">
        <v>2250</v>
      </c>
      <c r="J512" s="184" t="s">
        <v>1794</v>
      </c>
      <c r="K512" s="184" t="s">
        <v>1911</v>
      </c>
      <c r="L512" s="184" t="s">
        <v>2648</v>
      </c>
      <c r="M512" s="184" t="s">
        <v>2649</v>
      </c>
      <c r="N512" s="184">
        <v>0</v>
      </c>
      <c r="O512" s="184">
        <v>0</v>
      </c>
      <c r="P512" s="184" t="s">
        <v>283</v>
      </c>
      <c r="Q512" s="184"/>
      <c r="R512" s="184"/>
      <c r="S512" s="184">
        <v>165</v>
      </c>
      <c r="T512" s="184"/>
      <c r="U512" s="184" t="s">
        <v>890</v>
      </c>
      <c r="V512" s="184" t="s">
        <v>2650</v>
      </c>
      <c r="W512" s="184" t="s">
        <v>258</v>
      </c>
      <c r="X512" s="184" t="s">
        <v>2651</v>
      </c>
      <c r="Y512" s="184"/>
      <c r="Z512" s="184"/>
      <c r="AA512" s="186" t="s">
        <v>225</v>
      </c>
    </row>
    <row r="513" spans="2:27" s="187" customFormat="1" ht="72" customHeight="1">
      <c r="B513" s="183">
        <v>506</v>
      </c>
      <c r="C513" s="184" t="s">
        <v>2646</v>
      </c>
      <c r="D513" s="184" t="s">
        <v>2652</v>
      </c>
      <c r="E513" s="185">
        <v>36861</v>
      </c>
      <c r="F513" s="184"/>
      <c r="G513" s="183">
        <v>3.7</v>
      </c>
      <c r="H513" s="183">
        <v>3.7</v>
      </c>
      <c r="I513" s="184" t="s">
        <v>2653</v>
      </c>
      <c r="J513" s="184"/>
      <c r="K513" s="184"/>
      <c r="L513" s="184" t="s">
        <v>2654</v>
      </c>
      <c r="M513" s="184" t="s">
        <v>2649</v>
      </c>
      <c r="N513" s="184">
        <v>0</v>
      </c>
      <c r="O513" s="184">
        <v>0</v>
      </c>
      <c r="P513" s="184" t="s">
        <v>223</v>
      </c>
      <c r="Q513" s="184">
        <v>100</v>
      </c>
      <c r="R513" s="184">
        <v>60</v>
      </c>
      <c r="S513" s="184">
        <v>150</v>
      </c>
      <c r="T513" s="184"/>
      <c r="U513" s="184" t="s">
        <v>2655</v>
      </c>
      <c r="V513" s="184" t="s">
        <v>2656</v>
      </c>
      <c r="W513" s="184" t="s">
        <v>2657</v>
      </c>
      <c r="X513" s="184" t="s">
        <v>2651</v>
      </c>
      <c r="Y513" s="184"/>
      <c r="Z513" s="184"/>
      <c r="AA513" s="186" t="s">
        <v>502</v>
      </c>
    </row>
    <row r="514" spans="2:27" s="187" customFormat="1" ht="78" customHeight="1">
      <c r="B514" s="183">
        <v>507</v>
      </c>
      <c r="C514" s="184" t="s">
        <v>2646</v>
      </c>
      <c r="D514" s="184" t="s">
        <v>2658</v>
      </c>
      <c r="E514" s="185">
        <v>39028</v>
      </c>
      <c r="F514" s="184"/>
      <c r="G514" s="183">
        <v>1.4</v>
      </c>
      <c r="H514" s="183">
        <v>1.4</v>
      </c>
      <c r="I514" s="184" t="s">
        <v>497</v>
      </c>
      <c r="J514" s="184"/>
      <c r="K514" s="184"/>
      <c r="L514" s="184" t="s">
        <v>2648</v>
      </c>
      <c r="M514" s="184" t="s">
        <v>2649</v>
      </c>
      <c r="N514" s="184">
        <v>0</v>
      </c>
      <c r="O514" s="184">
        <v>0</v>
      </c>
      <c r="P514" s="184" t="s">
        <v>223</v>
      </c>
      <c r="Q514" s="184">
        <v>100</v>
      </c>
      <c r="R514" s="184"/>
      <c r="S514" s="184">
        <v>150</v>
      </c>
      <c r="T514" s="184"/>
      <c r="U514" s="184" t="s">
        <v>890</v>
      </c>
      <c r="V514" s="184" t="s">
        <v>2656</v>
      </c>
      <c r="W514" s="184" t="s">
        <v>258</v>
      </c>
      <c r="X514" s="184" t="s">
        <v>2651</v>
      </c>
      <c r="Y514" s="184"/>
      <c r="Z514" s="184"/>
      <c r="AA514" s="186" t="s">
        <v>502</v>
      </c>
    </row>
    <row r="515" spans="2:27" s="187" customFormat="1" ht="87.75" customHeight="1">
      <c r="B515" s="183">
        <v>508</v>
      </c>
      <c r="C515" s="184" t="s">
        <v>2646</v>
      </c>
      <c r="D515" s="184" t="s">
        <v>2659</v>
      </c>
      <c r="E515" s="185">
        <v>39301</v>
      </c>
      <c r="F515" s="185">
        <v>42410</v>
      </c>
      <c r="G515" s="183">
        <v>49.3</v>
      </c>
      <c r="H515" s="183">
        <v>49.3</v>
      </c>
      <c r="I515" s="184" t="s">
        <v>612</v>
      </c>
      <c r="J515" s="184" t="s">
        <v>2660</v>
      </c>
      <c r="K515" s="184">
        <v>60</v>
      </c>
      <c r="L515" s="184" t="s">
        <v>2661</v>
      </c>
      <c r="M515" s="184" t="s">
        <v>2662</v>
      </c>
      <c r="N515" s="184">
        <v>0</v>
      </c>
      <c r="O515" s="184">
        <v>0</v>
      </c>
      <c r="P515" s="184" t="s">
        <v>674</v>
      </c>
      <c r="Q515" s="184"/>
      <c r="R515" s="184"/>
      <c r="S515" s="184" t="s">
        <v>2663</v>
      </c>
      <c r="T515" s="184"/>
      <c r="U515" s="184" t="s">
        <v>2664</v>
      </c>
      <c r="V515" s="184"/>
      <c r="W515" s="184" t="s">
        <v>258</v>
      </c>
      <c r="X515" s="184" t="s">
        <v>2665</v>
      </c>
      <c r="Y515" s="184"/>
      <c r="Z515" s="184"/>
      <c r="AA515" s="186" t="s">
        <v>225</v>
      </c>
    </row>
    <row r="516" spans="2:27" s="187" customFormat="1" ht="51" customHeight="1">
      <c r="B516" s="183">
        <v>509</v>
      </c>
      <c r="C516" s="184" t="s">
        <v>2646</v>
      </c>
      <c r="D516" s="184" t="s">
        <v>2666</v>
      </c>
      <c r="E516" s="185">
        <v>39918</v>
      </c>
      <c r="F516" s="184"/>
      <c r="G516" s="183">
        <v>64</v>
      </c>
      <c r="H516" s="183">
        <v>64</v>
      </c>
      <c r="I516" s="184" t="s">
        <v>671</v>
      </c>
      <c r="J516" s="184" t="s">
        <v>1564</v>
      </c>
      <c r="K516" s="184" t="s">
        <v>651</v>
      </c>
      <c r="L516" s="184"/>
      <c r="M516" s="184"/>
      <c r="N516" s="184">
        <v>0</v>
      </c>
      <c r="O516" s="184">
        <v>0</v>
      </c>
      <c r="P516" s="184"/>
      <c r="Q516" s="184"/>
      <c r="R516" s="184"/>
      <c r="S516" s="184">
        <v>150</v>
      </c>
      <c r="T516" s="184"/>
      <c r="U516" s="184" t="s">
        <v>2667</v>
      </c>
      <c r="V516" s="184" t="s">
        <v>2656</v>
      </c>
      <c r="W516" s="184" t="s">
        <v>258</v>
      </c>
      <c r="X516" s="184" t="s">
        <v>2668</v>
      </c>
      <c r="Y516" s="184"/>
      <c r="Z516" s="184"/>
      <c r="AA516" s="186" t="s">
        <v>225</v>
      </c>
    </row>
    <row r="517" spans="2:27" s="187" customFormat="1" ht="87.75" customHeight="1">
      <c r="B517" s="183">
        <v>510</v>
      </c>
      <c r="C517" s="184" t="s">
        <v>2646</v>
      </c>
      <c r="D517" s="184" t="s">
        <v>2669</v>
      </c>
      <c r="E517" s="185">
        <v>44280</v>
      </c>
      <c r="F517" s="185">
        <v>44280</v>
      </c>
      <c r="G517" s="183">
        <v>5.7</v>
      </c>
      <c r="H517" s="183">
        <v>5.7</v>
      </c>
      <c r="I517" s="184" t="s">
        <v>1765</v>
      </c>
      <c r="J517" s="184"/>
      <c r="K517" s="184"/>
      <c r="L517" s="184"/>
      <c r="M517" s="184"/>
      <c r="N517" s="184">
        <v>0</v>
      </c>
      <c r="O517" s="184">
        <v>6</v>
      </c>
      <c r="P517" s="184" t="s">
        <v>2670</v>
      </c>
      <c r="Q517" s="184"/>
      <c r="R517" s="184">
        <v>60</v>
      </c>
      <c r="S517" s="184">
        <v>3000</v>
      </c>
      <c r="T517" s="184"/>
      <c r="U517" s="184" t="s">
        <v>2671</v>
      </c>
      <c r="V517" s="184"/>
      <c r="W517" s="184" t="s">
        <v>2672</v>
      </c>
      <c r="X517" s="184" t="s">
        <v>2673</v>
      </c>
      <c r="Y517" s="184"/>
      <c r="Z517" s="184"/>
      <c r="AA517" s="186"/>
    </row>
    <row r="518" spans="2:27" s="187" customFormat="1" ht="65.25" customHeight="1">
      <c r="B518" s="183">
        <v>511</v>
      </c>
      <c r="C518" s="184" t="s">
        <v>2674</v>
      </c>
      <c r="D518" s="184" t="s">
        <v>2675</v>
      </c>
      <c r="E518" s="185">
        <v>37463</v>
      </c>
      <c r="F518" s="184"/>
      <c r="G518" s="183">
        <v>47.4</v>
      </c>
      <c r="H518" s="183">
        <v>47.4</v>
      </c>
      <c r="I518" s="184" t="s">
        <v>2141</v>
      </c>
      <c r="J518" s="184" t="s">
        <v>2142</v>
      </c>
      <c r="K518" s="184" t="s">
        <v>1919</v>
      </c>
      <c r="L518" s="184" t="s">
        <v>2676</v>
      </c>
      <c r="M518" s="184" t="s">
        <v>2677</v>
      </c>
      <c r="N518" s="184">
        <v>0</v>
      </c>
      <c r="O518" s="184">
        <v>7</v>
      </c>
      <c r="P518" s="184" t="s">
        <v>1349</v>
      </c>
      <c r="Q518" s="184"/>
      <c r="R518" s="184"/>
      <c r="S518" s="184" t="s">
        <v>2678</v>
      </c>
      <c r="T518" s="184"/>
      <c r="U518" s="184" t="s">
        <v>224</v>
      </c>
      <c r="V518" s="184"/>
      <c r="W518" s="184" t="s">
        <v>1095</v>
      </c>
      <c r="X518" s="184" t="s">
        <v>2679</v>
      </c>
      <c r="Y518" s="184"/>
      <c r="Z518" s="184"/>
      <c r="AA518" s="186" t="s">
        <v>225</v>
      </c>
    </row>
    <row r="519" spans="2:27" s="187" customFormat="1" ht="96" customHeight="1">
      <c r="B519" s="183">
        <v>512</v>
      </c>
      <c r="C519" s="184" t="s">
        <v>2674</v>
      </c>
      <c r="D519" s="184" t="s">
        <v>2680</v>
      </c>
      <c r="E519" s="185">
        <v>39644</v>
      </c>
      <c r="F519" s="184"/>
      <c r="G519" s="183">
        <v>6.2</v>
      </c>
      <c r="H519" s="183">
        <v>6.2</v>
      </c>
      <c r="I519" s="184" t="s">
        <v>2681</v>
      </c>
      <c r="J519" s="184"/>
      <c r="K519" s="184"/>
      <c r="L519" s="184" t="s">
        <v>2682</v>
      </c>
      <c r="M519" s="184" t="s">
        <v>231</v>
      </c>
      <c r="N519" s="184">
        <v>0</v>
      </c>
      <c r="O519" s="184">
        <v>0</v>
      </c>
      <c r="P519" s="184" t="s">
        <v>1489</v>
      </c>
      <c r="Q519" s="184"/>
      <c r="R519" s="184"/>
      <c r="S519" s="184">
        <v>130</v>
      </c>
      <c r="T519" s="184"/>
      <c r="U519" s="184"/>
      <c r="V519" s="184">
        <v>15</v>
      </c>
      <c r="W519" s="184" t="s">
        <v>967</v>
      </c>
      <c r="X519" s="184" t="s">
        <v>961</v>
      </c>
      <c r="Y519" s="184"/>
      <c r="Z519" s="184"/>
      <c r="AA519" s="186"/>
    </row>
    <row r="520" spans="2:27" s="187" customFormat="1" ht="77.25" customHeight="1">
      <c r="B520" s="183">
        <v>513</v>
      </c>
      <c r="C520" s="184" t="s">
        <v>2683</v>
      </c>
      <c r="D520" s="184" t="s">
        <v>2684</v>
      </c>
      <c r="E520" s="185">
        <v>35643</v>
      </c>
      <c r="F520" s="184"/>
      <c r="G520" s="183">
        <v>2.9</v>
      </c>
      <c r="H520" s="183">
        <v>2.9</v>
      </c>
      <c r="I520" s="184" t="s">
        <v>612</v>
      </c>
      <c r="J520" s="184">
        <v>200</v>
      </c>
      <c r="K520" s="184">
        <v>60</v>
      </c>
      <c r="L520" s="184" t="s">
        <v>2685</v>
      </c>
      <c r="M520" s="184" t="s">
        <v>361</v>
      </c>
      <c r="N520" s="184">
        <v>0</v>
      </c>
      <c r="O520" s="184">
        <v>0</v>
      </c>
      <c r="P520" s="184" t="s">
        <v>223</v>
      </c>
      <c r="Q520" s="184"/>
      <c r="R520" s="184"/>
      <c r="S520" s="184">
        <v>300</v>
      </c>
      <c r="T520" s="184"/>
      <c r="U520" s="184">
        <v>1</v>
      </c>
      <c r="V520" s="184"/>
      <c r="W520" s="184"/>
      <c r="X520" s="184" t="s">
        <v>2686</v>
      </c>
      <c r="Y520" s="184"/>
      <c r="Z520" s="184"/>
      <c r="AA520" s="186" t="s">
        <v>225</v>
      </c>
    </row>
    <row r="521" spans="2:27" s="187" customFormat="1" ht="81.75" customHeight="1">
      <c r="B521" s="183">
        <v>514</v>
      </c>
      <c r="C521" s="184" t="s">
        <v>2683</v>
      </c>
      <c r="D521" s="184" t="s">
        <v>2687</v>
      </c>
      <c r="E521" s="185">
        <v>37463</v>
      </c>
      <c r="F521" s="184"/>
      <c r="G521" s="183">
        <v>30.3</v>
      </c>
      <c r="H521" s="183">
        <v>30.3</v>
      </c>
      <c r="I521" s="184" t="s">
        <v>2688</v>
      </c>
      <c r="J521" s="184" t="s">
        <v>331</v>
      </c>
      <c r="K521" s="184" t="s">
        <v>1911</v>
      </c>
      <c r="L521" s="184" t="s">
        <v>2689</v>
      </c>
      <c r="M521" s="184" t="s">
        <v>361</v>
      </c>
      <c r="N521" s="184">
        <v>0</v>
      </c>
      <c r="O521" s="184">
        <v>0</v>
      </c>
      <c r="P521" s="184" t="s">
        <v>622</v>
      </c>
      <c r="Q521" s="184"/>
      <c r="R521" s="184"/>
      <c r="S521" s="184">
        <v>150</v>
      </c>
      <c r="T521" s="184"/>
      <c r="U521" s="184">
        <v>1</v>
      </c>
      <c r="V521" s="184">
        <v>15</v>
      </c>
      <c r="W521" s="184" t="s">
        <v>2690</v>
      </c>
      <c r="X521" s="184" t="s">
        <v>316</v>
      </c>
      <c r="Y521" s="184"/>
      <c r="Z521" s="184"/>
      <c r="AA521" s="186" t="s">
        <v>225</v>
      </c>
    </row>
    <row r="522" spans="2:27" s="187" customFormat="1" ht="79.5" customHeight="1">
      <c r="B522" s="183">
        <v>515</v>
      </c>
      <c r="C522" s="184" t="s">
        <v>2691</v>
      </c>
      <c r="D522" s="184" t="s">
        <v>2692</v>
      </c>
      <c r="E522" s="185">
        <v>35818</v>
      </c>
      <c r="F522" s="185">
        <v>41614</v>
      </c>
      <c r="G522" s="183">
        <v>19.8</v>
      </c>
      <c r="H522" s="183">
        <v>19.8</v>
      </c>
      <c r="I522" s="184" t="s">
        <v>2693</v>
      </c>
      <c r="J522" s="184" t="s">
        <v>2694</v>
      </c>
      <c r="K522" s="184" t="s">
        <v>332</v>
      </c>
      <c r="L522" s="184" t="s">
        <v>2695</v>
      </c>
      <c r="M522" s="184" t="s">
        <v>361</v>
      </c>
      <c r="N522" s="184">
        <v>0</v>
      </c>
      <c r="O522" s="184">
        <v>0</v>
      </c>
      <c r="P522" s="184" t="s">
        <v>1349</v>
      </c>
      <c r="Q522" s="184" t="s">
        <v>2696</v>
      </c>
      <c r="R522" s="184" t="s">
        <v>1777</v>
      </c>
      <c r="S522" s="184" t="s">
        <v>2697</v>
      </c>
      <c r="T522" s="184"/>
      <c r="U522" s="184" t="s">
        <v>2698</v>
      </c>
      <c r="V522" s="184" t="s">
        <v>2699</v>
      </c>
      <c r="W522" s="184" t="s">
        <v>315</v>
      </c>
      <c r="X522" s="184" t="s">
        <v>316</v>
      </c>
      <c r="Y522" s="184"/>
      <c r="Z522" s="184"/>
      <c r="AA522" s="186" t="s">
        <v>225</v>
      </c>
    </row>
    <row r="523" spans="2:27" s="187" customFormat="1" ht="72.75" customHeight="1">
      <c r="B523" s="183">
        <v>516</v>
      </c>
      <c r="C523" s="184" t="s">
        <v>2700</v>
      </c>
      <c r="D523" s="184" t="s">
        <v>2701</v>
      </c>
      <c r="E523" s="185">
        <v>31835</v>
      </c>
      <c r="F523" s="185">
        <v>36622</v>
      </c>
      <c r="G523" s="183">
        <v>1.2</v>
      </c>
      <c r="H523" s="183">
        <v>1.2</v>
      </c>
      <c r="I523" s="184" t="s">
        <v>220</v>
      </c>
      <c r="J523" s="184">
        <v>400</v>
      </c>
      <c r="K523" s="184">
        <v>80</v>
      </c>
      <c r="L523" s="184" t="s">
        <v>2702</v>
      </c>
      <c r="M523" s="184" t="s">
        <v>231</v>
      </c>
      <c r="N523" s="184">
        <v>2</v>
      </c>
      <c r="O523" s="184">
        <v>0</v>
      </c>
      <c r="P523" s="184" t="s">
        <v>223</v>
      </c>
      <c r="Q523" s="184"/>
      <c r="R523" s="184"/>
      <c r="S523" s="184">
        <v>400</v>
      </c>
      <c r="T523" s="184"/>
      <c r="U523" s="184">
        <v>0.5</v>
      </c>
      <c r="V523" s="184"/>
      <c r="W523" s="184" t="s">
        <v>357</v>
      </c>
      <c r="X523" s="184"/>
      <c r="Y523" s="184"/>
      <c r="Z523" s="184"/>
      <c r="AA523" s="186" t="s">
        <v>225</v>
      </c>
    </row>
    <row r="524" spans="2:27" s="187" customFormat="1" ht="69" customHeight="1">
      <c r="B524" s="183">
        <v>517</v>
      </c>
      <c r="C524" s="184" t="s">
        <v>2700</v>
      </c>
      <c r="D524" s="184" t="s">
        <v>2703</v>
      </c>
      <c r="E524" s="185">
        <v>35055</v>
      </c>
      <c r="F524" s="185">
        <v>39115</v>
      </c>
      <c r="G524" s="183">
        <v>69.2</v>
      </c>
      <c r="H524" s="183">
        <v>69.2</v>
      </c>
      <c r="I524" s="184" t="s">
        <v>2704</v>
      </c>
      <c r="J524" s="184">
        <v>100150200</v>
      </c>
      <c r="K524" s="184" t="s">
        <v>833</v>
      </c>
      <c r="L524" s="184" t="s">
        <v>2705</v>
      </c>
      <c r="M524" s="184" t="s">
        <v>361</v>
      </c>
      <c r="N524" s="184">
        <v>0</v>
      </c>
      <c r="O524" s="184">
        <v>0</v>
      </c>
      <c r="P524" s="184" t="s">
        <v>241</v>
      </c>
      <c r="Q524" s="184"/>
      <c r="R524" s="184"/>
      <c r="S524" s="184">
        <v>150</v>
      </c>
      <c r="T524" s="184"/>
      <c r="U524" s="184" t="s">
        <v>2706</v>
      </c>
      <c r="V524" s="184">
        <v>10</v>
      </c>
      <c r="W524" s="184"/>
      <c r="X524" s="184" t="s">
        <v>2707</v>
      </c>
      <c r="Y524" s="184"/>
      <c r="Z524" s="184"/>
      <c r="AA524" s="186" t="s">
        <v>225</v>
      </c>
    </row>
    <row r="525" spans="2:27" s="187" customFormat="1" ht="104.25" customHeight="1">
      <c r="B525" s="183">
        <v>518</v>
      </c>
      <c r="C525" s="184" t="s">
        <v>2700</v>
      </c>
      <c r="D525" s="184" t="s">
        <v>2708</v>
      </c>
      <c r="E525" s="185">
        <v>35065</v>
      </c>
      <c r="F525" s="185">
        <v>39115</v>
      </c>
      <c r="G525" s="183">
        <v>9.8000000000000007</v>
      </c>
      <c r="H525" s="183">
        <v>9.8000000000000007</v>
      </c>
      <c r="I525" s="184" t="s">
        <v>2709</v>
      </c>
      <c r="J525" s="184">
        <v>80150200</v>
      </c>
      <c r="K525" s="184" t="s">
        <v>833</v>
      </c>
      <c r="L525" s="184" t="s">
        <v>2710</v>
      </c>
      <c r="M525" s="184" t="s">
        <v>361</v>
      </c>
      <c r="N525" s="184">
        <v>0</v>
      </c>
      <c r="O525" s="184">
        <v>0</v>
      </c>
      <c r="P525" s="184"/>
      <c r="Q525" s="184"/>
      <c r="R525" s="184"/>
      <c r="S525" s="184">
        <v>160</v>
      </c>
      <c r="T525" s="184"/>
      <c r="U525" s="184"/>
      <c r="V525" s="184"/>
      <c r="W525" s="184" t="s">
        <v>2711</v>
      </c>
      <c r="X525" s="184"/>
      <c r="Y525" s="184"/>
      <c r="Z525" s="184"/>
      <c r="AA525" s="186" t="s">
        <v>225</v>
      </c>
    </row>
    <row r="526" spans="2:27" s="187" customFormat="1" ht="132" customHeight="1">
      <c r="B526" s="183">
        <v>519</v>
      </c>
      <c r="C526" s="184" t="s">
        <v>2700</v>
      </c>
      <c r="D526" s="184" t="s">
        <v>2712</v>
      </c>
      <c r="E526" s="185">
        <v>35065</v>
      </c>
      <c r="F526" s="185">
        <v>39115</v>
      </c>
      <c r="G526" s="183">
        <v>41.1</v>
      </c>
      <c r="H526" s="183">
        <v>41.1</v>
      </c>
      <c r="I526" s="184" t="s">
        <v>2713</v>
      </c>
      <c r="J526" s="184">
        <v>80200200200</v>
      </c>
      <c r="K526" s="184" t="s">
        <v>332</v>
      </c>
      <c r="L526" s="184" t="s">
        <v>2714</v>
      </c>
      <c r="M526" s="184" t="s">
        <v>361</v>
      </c>
      <c r="N526" s="184">
        <v>0</v>
      </c>
      <c r="O526" s="184">
        <v>0</v>
      </c>
      <c r="P526" s="184"/>
      <c r="Q526" s="184"/>
      <c r="R526" s="184"/>
      <c r="S526" s="184">
        <v>160</v>
      </c>
      <c r="T526" s="184"/>
      <c r="U526" s="184"/>
      <c r="V526" s="184"/>
      <c r="W526" s="184" t="s">
        <v>2715</v>
      </c>
      <c r="X526" s="184"/>
      <c r="Y526" s="184"/>
      <c r="Z526" s="184"/>
      <c r="AA526" s="186" t="s">
        <v>225</v>
      </c>
    </row>
    <row r="527" spans="2:27" s="187" customFormat="1" ht="93" customHeight="1">
      <c r="B527" s="183">
        <v>520</v>
      </c>
      <c r="C527" s="184" t="s">
        <v>2700</v>
      </c>
      <c r="D527" s="184" t="s">
        <v>2716</v>
      </c>
      <c r="E527" s="185">
        <v>35076</v>
      </c>
      <c r="F527" s="185">
        <v>41971</v>
      </c>
      <c r="G527" s="183">
        <v>59.6</v>
      </c>
      <c r="H527" s="183">
        <v>5</v>
      </c>
      <c r="I527" s="184" t="s">
        <v>2717</v>
      </c>
      <c r="J527" s="188">
        <v>200400</v>
      </c>
      <c r="K527" s="184" t="s">
        <v>372</v>
      </c>
      <c r="L527" s="184" t="s">
        <v>2718</v>
      </c>
      <c r="M527" s="184" t="s">
        <v>361</v>
      </c>
      <c r="N527" s="184">
        <v>0</v>
      </c>
      <c r="O527" s="184">
        <v>0</v>
      </c>
      <c r="P527" s="184" t="s">
        <v>223</v>
      </c>
      <c r="Q527" s="184"/>
      <c r="R527" s="184"/>
      <c r="S527" s="184">
        <v>200</v>
      </c>
      <c r="T527" s="184"/>
      <c r="U527" s="184">
        <v>1</v>
      </c>
      <c r="V527" s="184"/>
      <c r="W527" s="184" t="s">
        <v>357</v>
      </c>
      <c r="X527" s="184"/>
      <c r="Y527" s="184"/>
      <c r="Z527" s="184"/>
      <c r="AA527" s="186" t="s">
        <v>225</v>
      </c>
    </row>
    <row r="528" spans="2:27" s="187" customFormat="1" ht="64.5" customHeight="1">
      <c r="B528" s="183">
        <v>521</v>
      </c>
      <c r="C528" s="184" t="s">
        <v>2700</v>
      </c>
      <c r="D528" s="184" t="s">
        <v>2719</v>
      </c>
      <c r="E528" s="185">
        <v>36179</v>
      </c>
      <c r="F528" s="185">
        <v>41971</v>
      </c>
      <c r="G528" s="183">
        <v>23.6</v>
      </c>
      <c r="H528" s="183">
        <v>23.6</v>
      </c>
      <c r="I528" s="184" t="s">
        <v>2720</v>
      </c>
      <c r="J528" s="188">
        <v>200400600</v>
      </c>
      <c r="K528" s="184" t="s">
        <v>372</v>
      </c>
      <c r="L528" s="184" t="s">
        <v>2721</v>
      </c>
      <c r="M528" s="184" t="s">
        <v>361</v>
      </c>
      <c r="N528" s="184">
        <v>0</v>
      </c>
      <c r="O528" s="184">
        <v>0</v>
      </c>
      <c r="P528" s="184" t="s">
        <v>283</v>
      </c>
      <c r="Q528" s="184"/>
      <c r="R528" s="184"/>
      <c r="S528" s="188" t="s">
        <v>2722</v>
      </c>
      <c r="T528" s="184"/>
      <c r="U528" s="184">
        <v>1</v>
      </c>
      <c r="V528" s="184"/>
      <c r="W528" s="184" t="s">
        <v>357</v>
      </c>
      <c r="X528" s="184" t="s">
        <v>1213</v>
      </c>
      <c r="Y528" s="184"/>
      <c r="Z528" s="184"/>
      <c r="AA528" s="186" t="s">
        <v>225</v>
      </c>
    </row>
    <row r="529" spans="2:27" s="187" customFormat="1" ht="43.5" customHeight="1">
      <c r="B529" s="183">
        <v>522</v>
      </c>
      <c r="C529" s="184" t="s">
        <v>2700</v>
      </c>
      <c r="D529" s="184" t="s">
        <v>2723</v>
      </c>
      <c r="E529" s="185">
        <v>38776</v>
      </c>
      <c r="F529" s="184"/>
      <c r="G529" s="183">
        <v>3.8</v>
      </c>
      <c r="H529" s="183">
        <v>3.8</v>
      </c>
      <c r="I529" s="184" t="s">
        <v>543</v>
      </c>
      <c r="J529" s="184">
        <v>600400</v>
      </c>
      <c r="K529" s="184" t="s">
        <v>297</v>
      </c>
      <c r="L529" s="184" t="s">
        <v>2724</v>
      </c>
      <c r="M529" s="184" t="s">
        <v>374</v>
      </c>
      <c r="N529" s="184">
        <v>0</v>
      </c>
      <c r="O529" s="184">
        <v>0</v>
      </c>
      <c r="P529" s="184" t="s">
        <v>223</v>
      </c>
      <c r="Q529" s="184"/>
      <c r="R529" s="184"/>
      <c r="S529" s="184"/>
      <c r="T529" s="184"/>
      <c r="U529" s="184"/>
      <c r="V529" s="184"/>
      <c r="W529" s="184" t="s">
        <v>357</v>
      </c>
      <c r="X529" s="184"/>
      <c r="Y529" s="184"/>
      <c r="Z529" s="184"/>
      <c r="AA529" s="186" t="s">
        <v>225</v>
      </c>
    </row>
    <row r="530" spans="2:27" s="187" customFormat="1" ht="60" customHeight="1">
      <c r="B530" s="183">
        <v>523</v>
      </c>
      <c r="C530" s="184" t="s">
        <v>2700</v>
      </c>
      <c r="D530" s="184" t="s">
        <v>2725</v>
      </c>
      <c r="E530" s="185">
        <v>38807</v>
      </c>
      <c r="F530" s="185">
        <v>39115</v>
      </c>
      <c r="G530" s="183">
        <v>49.9</v>
      </c>
      <c r="H530" s="183">
        <v>49.9</v>
      </c>
      <c r="I530" s="184" t="s">
        <v>1310</v>
      </c>
      <c r="J530" s="184">
        <v>200</v>
      </c>
      <c r="K530" s="184">
        <v>50</v>
      </c>
      <c r="L530" s="184" t="s">
        <v>2726</v>
      </c>
      <c r="M530" s="184" t="s">
        <v>2727</v>
      </c>
      <c r="N530" s="184">
        <v>0</v>
      </c>
      <c r="O530" s="184">
        <v>12</v>
      </c>
      <c r="P530" s="184" t="s">
        <v>674</v>
      </c>
      <c r="Q530" s="184"/>
      <c r="R530" s="184"/>
      <c r="S530" s="184" t="s">
        <v>2728</v>
      </c>
      <c r="T530" s="184"/>
      <c r="U530" s="184" t="s">
        <v>2729</v>
      </c>
      <c r="V530" s="184"/>
      <c r="W530" s="184" t="s">
        <v>357</v>
      </c>
      <c r="X530" s="184" t="s">
        <v>2730</v>
      </c>
      <c r="Y530" s="184"/>
      <c r="Z530" s="184"/>
      <c r="AA530" s="186" t="s">
        <v>225</v>
      </c>
    </row>
    <row r="531" spans="2:27" s="187" customFormat="1" ht="59.25" customHeight="1">
      <c r="B531" s="183">
        <v>524</v>
      </c>
      <c r="C531" s="184" t="s">
        <v>2700</v>
      </c>
      <c r="D531" s="184" t="s">
        <v>2731</v>
      </c>
      <c r="E531" s="184"/>
      <c r="F531" s="185">
        <v>41971</v>
      </c>
      <c r="G531" s="183">
        <v>1.9</v>
      </c>
      <c r="H531" s="183">
        <v>0</v>
      </c>
      <c r="I531" s="184" t="s">
        <v>2732</v>
      </c>
      <c r="J531" s="184">
        <v>80</v>
      </c>
      <c r="K531" s="184">
        <v>50</v>
      </c>
      <c r="L531" s="184" t="s">
        <v>2733</v>
      </c>
      <c r="M531" s="184"/>
      <c r="N531" s="184">
        <v>6</v>
      </c>
      <c r="O531" s="184">
        <v>1</v>
      </c>
      <c r="P531" s="184" t="s">
        <v>223</v>
      </c>
      <c r="Q531" s="184"/>
      <c r="R531" s="184"/>
      <c r="S531" s="184">
        <v>165</v>
      </c>
      <c r="T531" s="184"/>
      <c r="U531" s="184">
        <v>0.8</v>
      </c>
      <c r="V531" s="184"/>
      <c r="W531" s="184" t="s">
        <v>242</v>
      </c>
      <c r="X531" s="184"/>
      <c r="Y531" s="184"/>
      <c r="Z531" s="184"/>
      <c r="AA531" s="186" t="s">
        <v>559</v>
      </c>
    </row>
    <row r="532" spans="2:27" s="187" customFormat="1" ht="84.75" customHeight="1">
      <c r="B532" s="183">
        <v>525</v>
      </c>
      <c r="C532" s="184" t="s">
        <v>2700</v>
      </c>
      <c r="D532" s="184" t="s">
        <v>2734</v>
      </c>
      <c r="E532" s="184"/>
      <c r="F532" s="185">
        <v>43252</v>
      </c>
      <c r="G532" s="183">
        <v>32.200000000000003</v>
      </c>
      <c r="H532" s="183">
        <v>32.200000000000003</v>
      </c>
      <c r="I532" s="184" t="s">
        <v>692</v>
      </c>
      <c r="J532" s="184">
        <v>200</v>
      </c>
      <c r="K532" s="184">
        <v>60</v>
      </c>
      <c r="L532" s="184" t="s">
        <v>2735</v>
      </c>
      <c r="M532" s="184"/>
      <c r="N532" s="184">
        <v>0</v>
      </c>
      <c r="O532" s="184">
        <v>0</v>
      </c>
      <c r="P532" s="184" t="s">
        <v>779</v>
      </c>
      <c r="Q532" s="184"/>
      <c r="R532" s="184"/>
      <c r="S532" s="184">
        <v>500</v>
      </c>
      <c r="T532" s="184"/>
      <c r="U532" s="184" t="s">
        <v>2736</v>
      </c>
      <c r="V532" s="184"/>
      <c r="W532" s="184" t="s">
        <v>575</v>
      </c>
      <c r="X532" s="184" t="s">
        <v>2737</v>
      </c>
      <c r="Y532" s="184"/>
      <c r="Z532" s="184"/>
      <c r="AA532" s="186"/>
    </row>
    <row r="533" spans="2:27" s="187" customFormat="1" ht="70.5" customHeight="1">
      <c r="B533" s="183">
        <v>526</v>
      </c>
      <c r="C533" s="184" t="s">
        <v>2738</v>
      </c>
      <c r="D533" s="184" t="s">
        <v>2739</v>
      </c>
      <c r="E533" s="185">
        <v>33907</v>
      </c>
      <c r="F533" s="185">
        <v>39689</v>
      </c>
      <c r="G533" s="183">
        <v>21.7</v>
      </c>
      <c r="H533" s="183">
        <v>21.7</v>
      </c>
      <c r="I533" s="184" t="s">
        <v>1141</v>
      </c>
      <c r="J533" s="184" t="s">
        <v>2740</v>
      </c>
      <c r="K533" s="184" t="s">
        <v>651</v>
      </c>
      <c r="L533" s="184" t="s">
        <v>2741</v>
      </c>
      <c r="M533" s="184" t="s">
        <v>2742</v>
      </c>
      <c r="N533" s="184">
        <v>0</v>
      </c>
      <c r="O533" s="184">
        <v>0</v>
      </c>
      <c r="P533" s="184" t="s">
        <v>248</v>
      </c>
      <c r="Q533" s="184"/>
      <c r="R533" s="184" t="s">
        <v>578</v>
      </c>
      <c r="S533" s="184">
        <v>190</v>
      </c>
      <c r="T533" s="184"/>
      <c r="U533" s="184">
        <v>1</v>
      </c>
      <c r="V533" s="184" t="s">
        <v>2743</v>
      </c>
      <c r="W533" s="184" t="s">
        <v>357</v>
      </c>
      <c r="X533" s="184" t="s">
        <v>823</v>
      </c>
      <c r="Y533" s="184"/>
      <c r="Z533" s="185">
        <v>33962</v>
      </c>
      <c r="AA533" s="186" t="s">
        <v>225</v>
      </c>
    </row>
    <row r="534" spans="2:27" s="187" customFormat="1" ht="51" customHeight="1">
      <c r="B534" s="183">
        <v>527</v>
      </c>
      <c r="C534" s="184" t="s">
        <v>2738</v>
      </c>
      <c r="D534" s="184" t="s">
        <v>2744</v>
      </c>
      <c r="E534" s="185">
        <v>34205</v>
      </c>
      <c r="F534" s="185">
        <v>39689</v>
      </c>
      <c r="G534" s="183">
        <v>31.3</v>
      </c>
      <c r="H534" s="183">
        <v>31.3</v>
      </c>
      <c r="I534" s="184" t="s">
        <v>278</v>
      </c>
      <c r="J534" s="184" t="s">
        <v>461</v>
      </c>
      <c r="K534" s="184" t="s">
        <v>280</v>
      </c>
      <c r="L534" s="184" t="s">
        <v>2745</v>
      </c>
      <c r="M534" s="184" t="s">
        <v>2746</v>
      </c>
      <c r="N534" s="184">
        <v>0</v>
      </c>
      <c r="O534" s="184">
        <v>0</v>
      </c>
      <c r="P534" s="184" t="s">
        <v>248</v>
      </c>
      <c r="Q534" s="184"/>
      <c r="R534" s="184"/>
      <c r="S534" s="184">
        <v>120</v>
      </c>
      <c r="T534" s="184"/>
      <c r="U534" s="184">
        <v>1.5</v>
      </c>
      <c r="V534" s="184" t="s">
        <v>285</v>
      </c>
      <c r="W534" s="184" t="s">
        <v>907</v>
      </c>
      <c r="X534" s="184" t="s">
        <v>823</v>
      </c>
      <c r="Y534" s="184"/>
      <c r="Z534" s="184"/>
      <c r="AA534" s="186" t="s">
        <v>225</v>
      </c>
    </row>
    <row r="535" spans="2:27" s="187" customFormat="1" ht="56.25" customHeight="1">
      <c r="B535" s="183">
        <v>528</v>
      </c>
      <c r="C535" s="184" t="s">
        <v>2738</v>
      </c>
      <c r="D535" s="184" t="s">
        <v>2747</v>
      </c>
      <c r="E535" s="185">
        <v>35125</v>
      </c>
      <c r="F535" s="184"/>
      <c r="G535" s="183">
        <v>2.1</v>
      </c>
      <c r="H535" s="183">
        <v>2.1</v>
      </c>
      <c r="I535" s="184" t="s">
        <v>347</v>
      </c>
      <c r="J535" s="184">
        <v>200</v>
      </c>
      <c r="K535" s="184">
        <v>60</v>
      </c>
      <c r="L535" s="184" t="s">
        <v>2748</v>
      </c>
      <c r="M535" s="184" t="s">
        <v>2746</v>
      </c>
      <c r="N535" s="184">
        <v>0</v>
      </c>
      <c r="O535" s="184">
        <v>0</v>
      </c>
      <c r="P535" s="184" t="s">
        <v>223</v>
      </c>
      <c r="Q535" s="184"/>
      <c r="R535" s="184"/>
      <c r="S535" s="184">
        <v>120</v>
      </c>
      <c r="T535" s="184"/>
      <c r="U535" s="184">
        <v>1.5</v>
      </c>
      <c r="V535" s="184"/>
      <c r="W535" s="184" t="s">
        <v>357</v>
      </c>
      <c r="X535" s="184" t="s">
        <v>823</v>
      </c>
      <c r="Y535" s="184"/>
      <c r="Z535" s="184"/>
      <c r="AA535" s="186" t="s">
        <v>225</v>
      </c>
    </row>
    <row r="536" spans="2:27" s="187" customFormat="1" ht="74.25" customHeight="1">
      <c r="B536" s="183">
        <v>529</v>
      </c>
      <c r="C536" s="184" t="s">
        <v>2738</v>
      </c>
      <c r="D536" s="184" t="s">
        <v>2749</v>
      </c>
      <c r="E536" s="185">
        <v>36244</v>
      </c>
      <c r="F536" s="185">
        <v>43293</v>
      </c>
      <c r="G536" s="183">
        <v>40</v>
      </c>
      <c r="H536" s="183">
        <v>40</v>
      </c>
      <c r="I536" s="184" t="s">
        <v>1848</v>
      </c>
      <c r="J536" s="184" t="s">
        <v>262</v>
      </c>
      <c r="K536" s="184" t="s">
        <v>1234</v>
      </c>
      <c r="L536" s="184" t="s">
        <v>2750</v>
      </c>
      <c r="M536" s="184" t="s">
        <v>2751</v>
      </c>
      <c r="N536" s="184">
        <v>0</v>
      </c>
      <c r="O536" s="184">
        <v>0</v>
      </c>
      <c r="P536" s="184" t="s">
        <v>248</v>
      </c>
      <c r="Q536" s="184"/>
      <c r="R536" s="184"/>
      <c r="S536" s="184" t="s">
        <v>2752</v>
      </c>
      <c r="T536" s="184"/>
      <c r="U536" s="184" t="s">
        <v>1786</v>
      </c>
      <c r="V536" s="184"/>
      <c r="W536" s="184" t="s">
        <v>357</v>
      </c>
      <c r="X536" s="184" t="s">
        <v>316</v>
      </c>
      <c r="Y536" s="184"/>
      <c r="Z536" s="184"/>
      <c r="AA536" s="186" t="s">
        <v>225</v>
      </c>
    </row>
    <row r="537" spans="2:27" s="187" customFormat="1" ht="36" customHeight="1">
      <c r="B537" s="183">
        <v>530</v>
      </c>
      <c r="C537" s="184" t="s">
        <v>2738</v>
      </c>
      <c r="D537" s="184" t="s">
        <v>2753</v>
      </c>
      <c r="E537" s="185">
        <v>40024</v>
      </c>
      <c r="F537" s="185">
        <v>43293</v>
      </c>
      <c r="G537" s="183">
        <v>66.3</v>
      </c>
      <c r="H537" s="183">
        <v>66.3</v>
      </c>
      <c r="I537" s="184" t="s">
        <v>2754</v>
      </c>
      <c r="J537" s="184" t="s">
        <v>2755</v>
      </c>
      <c r="K537" s="184" t="s">
        <v>2756</v>
      </c>
      <c r="L537" s="184"/>
      <c r="M537" s="184"/>
      <c r="N537" s="184">
        <v>0</v>
      </c>
      <c r="O537" s="184">
        <v>0</v>
      </c>
      <c r="P537" s="184" t="s">
        <v>2757</v>
      </c>
      <c r="Q537" s="184"/>
      <c r="R537" s="184"/>
      <c r="S537" s="184"/>
      <c r="T537" s="184"/>
      <c r="U537" s="184"/>
      <c r="V537" s="184"/>
      <c r="W537" s="184"/>
      <c r="X537" s="184"/>
      <c r="Y537" s="184"/>
      <c r="Z537" s="184"/>
      <c r="AA537" s="186" t="s">
        <v>559</v>
      </c>
    </row>
    <row r="538" spans="2:27" s="187" customFormat="1" ht="97.5" customHeight="1">
      <c r="B538" s="183">
        <v>531</v>
      </c>
      <c r="C538" s="184" t="s">
        <v>2738</v>
      </c>
      <c r="D538" s="184" t="s">
        <v>2758</v>
      </c>
      <c r="E538" s="185">
        <v>43850</v>
      </c>
      <c r="F538" s="185">
        <v>43850</v>
      </c>
      <c r="G538" s="183">
        <v>28.8</v>
      </c>
      <c r="H538" s="183">
        <v>28.8</v>
      </c>
      <c r="I538" s="184" t="s">
        <v>2759</v>
      </c>
      <c r="J538" s="188">
        <v>80200200</v>
      </c>
      <c r="K538" s="184" t="s">
        <v>833</v>
      </c>
      <c r="L538" s="184"/>
      <c r="M538" s="184"/>
      <c r="N538" s="184">
        <v>11</v>
      </c>
      <c r="O538" s="184">
        <v>0</v>
      </c>
      <c r="P538" s="184"/>
      <c r="Q538" s="184"/>
      <c r="R538" s="184"/>
      <c r="S538" s="184">
        <v>150200</v>
      </c>
      <c r="T538" s="184"/>
      <c r="U538" s="184" t="s">
        <v>2760</v>
      </c>
      <c r="V538" s="184"/>
      <c r="W538" s="184" t="s">
        <v>575</v>
      </c>
      <c r="X538" s="184" t="s">
        <v>2761</v>
      </c>
      <c r="Y538" s="184"/>
      <c r="Z538" s="184"/>
      <c r="AA538" s="186"/>
    </row>
    <row r="539" spans="2:27" s="187" customFormat="1" ht="93.75" customHeight="1">
      <c r="B539" s="183">
        <v>532</v>
      </c>
      <c r="C539" s="184" t="s">
        <v>2738</v>
      </c>
      <c r="D539" s="184" t="s">
        <v>2762</v>
      </c>
      <c r="E539" s="185">
        <v>44285</v>
      </c>
      <c r="F539" s="185">
        <v>44285</v>
      </c>
      <c r="G539" s="183">
        <v>25.4</v>
      </c>
      <c r="H539" s="183">
        <v>25.4</v>
      </c>
      <c r="I539" s="184" t="s">
        <v>2215</v>
      </c>
      <c r="J539" s="184">
        <v>80</v>
      </c>
      <c r="K539" s="184">
        <v>50</v>
      </c>
      <c r="L539" s="184" t="s">
        <v>2763</v>
      </c>
      <c r="M539" s="184"/>
      <c r="N539" s="184">
        <v>6</v>
      </c>
      <c r="O539" s="184">
        <v>0</v>
      </c>
      <c r="P539" s="184" t="s">
        <v>779</v>
      </c>
      <c r="Q539" s="184"/>
      <c r="R539" s="184"/>
      <c r="S539" s="184">
        <v>150</v>
      </c>
      <c r="T539" s="184"/>
      <c r="U539" s="184" t="s">
        <v>2764</v>
      </c>
      <c r="V539" s="184"/>
      <c r="W539" s="184" t="s">
        <v>2765</v>
      </c>
      <c r="X539" s="184" t="s">
        <v>2766</v>
      </c>
      <c r="Y539" s="184"/>
      <c r="Z539" s="184"/>
      <c r="AA539" s="186"/>
    </row>
    <row r="540" spans="2:27" s="187" customFormat="1" ht="78.75" customHeight="1">
      <c r="B540" s="183">
        <v>533</v>
      </c>
      <c r="C540" s="184" t="s">
        <v>2767</v>
      </c>
      <c r="D540" s="184" t="s">
        <v>2768</v>
      </c>
      <c r="E540" s="185">
        <v>31366</v>
      </c>
      <c r="F540" s="185">
        <v>39115</v>
      </c>
      <c r="G540" s="183">
        <v>62.6</v>
      </c>
      <c r="H540" s="183">
        <v>62.6</v>
      </c>
      <c r="I540" s="184" t="s">
        <v>2769</v>
      </c>
      <c r="J540" s="184" t="s">
        <v>331</v>
      </c>
      <c r="K540" s="184" t="s">
        <v>2770</v>
      </c>
      <c r="L540" s="184" t="s">
        <v>2771</v>
      </c>
      <c r="M540" s="184" t="s">
        <v>1012</v>
      </c>
      <c r="N540" s="184">
        <v>13</v>
      </c>
      <c r="O540" s="184">
        <v>0</v>
      </c>
      <c r="P540" s="184" t="s">
        <v>223</v>
      </c>
      <c r="Q540" s="184"/>
      <c r="R540" s="184"/>
      <c r="S540" s="184">
        <v>150</v>
      </c>
      <c r="T540" s="184"/>
      <c r="U540" s="184" t="s">
        <v>284</v>
      </c>
      <c r="V540" s="184"/>
      <c r="W540" s="184"/>
      <c r="X540" s="184" t="s">
        <v>820</v>
      </c>
      <c r="Y540" s="184"/>
      <c r="Z540" s="184"/>
      <c r="AA540" s="186" t="s">
        <v>225</v>
      </c>
    </row>
    <row r="541" spans="2:27" s="187" customFormat="1" ht="52.5" customHeight="1">
      <c r="B541" s="183">
        <v>534</v>
      </c>
      <c r="C541" s="184" t="s">
        <v>2767</v>
      </c>
      <c r="D541" s="184" t="s">
        <v>2772</v>
      </c>
      <c r="E541" s="185">
        <v>35976</v>
      </c>
      <c r="F541" s="185">
        <v>39115</v>
      </c>
      <c r="G541" s="183">
        <v>12.7</v>
      </c>
      <c r="H541" s="183">
        <v>12.7</v>
      </c>
      <c r="I541" s="184" t="s">
        <v>839</v>
      </c>
      <c r="J541" s="184" t="s">
        <v>672</v>
      </c>
      <c r="K541" s="184" t="s">
        <v>651</v>
      </c>
      <c r="L541" s="184" t="s">
        <v>2773</v>
      </c>
      <c r="M541" s="184" t="s">
        <v>2774</v>
      </c>
      <c r="N541" s="184">
        <v>0</v>
      </c>
      <c r="O541" s="184">
        <v>0</v>
      </c>
      <c r="P541" s="184" t="s">
        <v>248</v>
      </c>
      <c r="Q541" s="184"/>
      <c r="R541" s="184"/>
      <c r="S541" s="184">
        <v>150</v>
      </c>
      <c r="T541" s="184"/>
      <c r="U541" s="184" t="s">
        <v>2389</v>
      </c>
      <c r="V541" s="184"/>
      <c r="W541" s="184"/>
      <c r="X541" s="184" t="s">
        <v>823</v>
      </c>
      <c r="Y541" s="184"/>
      <c r="Z541" s="184"/>
      <c r="AA541" s="186" t="s">
        <v>225</v>
      </c>
    </row>
    <row r="542" spans="2:27" s="187" customFormat="1" ht="79.5" customHeight="1">
      <c r="B542" s="183">
        <v>535</v>
      </c>
      <c r="C542" s="184" t="s">
        <v>2775</v>
      </c>
      <c r="D542" s="184" t="s">
        <v>2776</v>
      </c>
      <c r="E542" s="185">
        <v>38693</v>
      </c>
      <c r="F542" s="185">
        <v>41668</v>
      </c>
      <c r="G542" s="183">
        <v>9.1</v>
      </c>
      <c r="H542" s="183">
        <v>9.1</v>
      </c>
      <c r="I542" s="184" t="s">
        <v>359</v>
      </c>
      <c r="J542" s="184" t="s">
        <v>262</v>
      </c>
      <c r="K542" s="184" t="s">
        <v>263</v>
      </c>
      <c r="L542" s="184" t="s">
        <v>2777</v>
      </c>
      <c r="M542" s="184" t="s">
        <v>403</v>
      </c>
      <c r="N542" s="184">
        <v>1</v>
      </c>
      <c r="O542" s="184">
        <v>1</v>
      </c>
      <c r="P542" s="184"/>
      <c r="Q542" s="184"/>
      <c r="R542" s="184"/>
      <c r="S542" s="184">
        <v>200</v>
      </c>
      <c r="T542" s="184"/>
      <c r="U542" s="184" t="s">
        <v>2778</v>
      </c>
      <c r="V542" s="184">
        <v>12</v>
      </c>
      <c r="W542" s="184"/>
      <c r="X542" s="184" t="s">
        <v>823</v>
      </c>
      <c r="Y542" s="184"/>
      <c r="Z542" s="184"/>
      <c r="AA542" s="186" t="s">
        <v>225</v>
      </c>
    </row>
    <row r="543" spans="2:27" s="187" customFormat="1" ht="65.25" customHeight="1">
      <c r="B543" s="183">
        <v>536</v>
      </c>
      <c r="C543" s="184" t="s">
        <v>2767</v>
      </c>
      <c r="D543" s="184" t="s">
        <v>2779</v>
      </c>
      <c r="E543" s="184"/>
      <c r="F543" s="185">
        <v>42186</v>
      </c>
      <c r="G543" s="183">
        <v>7.6</v>
      </c>
      <c r="H543" s="183">
        <v>7.6</v>
      </c>
      <c r="I543" s="184" t="s">
        <v>2780</v>
      </c>
      <c r="J543" s="184">
        <v>200</v>
      </c>
      <c r="K543" s="184">
        <v>60</v>
      </c>
      <c r="L543" s="184" t="s">
        <v>2781</v>
      </c>
      <c r="M543" s="184"/>
      <c r="N543" s="184">
        <v>0</v>
      </c>
      <c r="O543" s="184">
        <v>2</v>
      </c>
      <c r="P543" s="184" t="s">
        <v>2782</v>
      </c>
      <c r="Q543" s="184"/>
      <c r="R543" s="184"/>
      <c r="S543" s="184">
        <v>150</v>
      </c>
      <c r="T543" s="184"/>
      <c r="U543" s="184" t="s">
        <v>2783</v>
      </c>
      <c r="V543" s="184">
        <v>9.5</v>
      </c>
      <c r="W543" s="184"/>
      <c r="X543" s="184" t="s">
        <v>2784</v>
      </c>
      <c r="Y543" s="184"/>
      <c r="Z543" s="184"/>
      <c r="AA543" s="186" t="s">
        <v>225</v>
      </c>
    </row>
    <row r="544" spans="2:27" s="187" customFormat="1" ht="90.75" customHeight="1">
      <c r="B544" s="183">
        <v>537</v>
      </c>
      <c r="C544" s="184" t="s">
        <v>2767</v>
      </c>
      <c r="D544" s="184" t="s">
        <v>2785</v>
      </c>
      <c r="E544" s="184"/>
      <c r="F544" s="185">
        <v>42825</v>
      </c>
      <c r="G544" s="183">
        <v>23.1</v>
      </c>
      <c r="H544" s="183">
        <v>23.1</v>
      </c>
      <c r="I544" s="184" t="s">
        <v>2786</v>
      </c>
      <c r="J544" s="184">
        <v>200</v>
      </c>
      <c r="K544" s="184">
        <v>50</v>
      </c>
      <c r="L544" s="184" t="s">
        <v>2787</v>
      </c>
      <c r="M544" s="184"/>
      <c r="N544" s="184">
        <v>8</v>
      </c>
      <c r="O544" s="184">
        <v>2</v>
      </c>
      <c r="P544" s="184" t="s">
        <v>779</v>
      </c>
      <c r="Q544" s="184"/>
      <c r="R544" s="184"/>
      <c r="S544" s="184">
        <v>10000</v>
      </c>
      <c r="T544" s="184"/>
      <c r="U544" s="184" t="s">
        <v>2788</v>
      </c>
      <c r="V544" s="184"/>
      <c r="W544" s="184"/>
      <c r="X544" s="184" t="s">
        <v>2789</v>
      </c>
      <c r="Y544" s="184"/>
      <c r="Z544" s="184"/>
      <c r="AA544" s="186"/>
    </row>
    <row r="545" spans="2:27" s="187" customFormat="1" ht="69.75" customHeight="1">
      <c r="B545" s="183">
        <v>538</v>
      </c>
      <c r="C545" s="184" t="s">
        <v>2767</v>
      </c>
      <c r="D545" s="184" t="s">
        <v>2790</v>
      </c>
      <c r="E545" s="184"/>
      <c r="F545" s="185">
        <v>43539</v>
      </c>
      <c r="G545" s="183">
        <v>28.8</v>
      </c>
      <c r="H545" s="183">
        <v>28.8</v>
      </c>
      <c r="I545" s="184" t="s">
        <v>2791</v>
      </c>
      <c r="J545" s="184">
        <v>200</v>
      </c>
      <c r="K545" s="184" t="s">
        <v>2792</v>
      </c>
      <c r="L545" s="184" t="s">
        <v>2793</v>
      </c>
      <c r="M545" s="184"/>
      <c r="N545" s="184">
        <v>0</v>
      </c>
      <c r="O545" s="184">
        <v>0</v>
      </c>
      <c r="P545" s="184" t="s">
        <v>1288</v>
      </c>
      <c r="Q545" s="184"/>
      <c r="R545" s="184"/>
      <c r="S545" s="184">
        <v>10000</v>
      </c>
      <c r="T545" s="184"/>
      <c r="U545" s="184"/>
      <c r="V545" s="184">
        <v>15</v>
      </c>
      <c r="W545" s="184" t="s">
        <v>868</v>
      </c>
      <c r="X545" s="184" t="s">
        <v>2794</v>
      </c>
      <c r="Y545" s="184"/>
      <c r="Z545" s="184"/>
      <c r="AA545" s="186"/>
    </row>
    <row r="546" spans="2:27" s="187" customFormat="1" ht="58.5" customHeight="1">
      <c r="B546" s="183">
        <v>539</v>
      </c>
      <c r="C546" s="184" t="s">
        <v>2795</v>
      </c>
      <c r="D546" s="184" t="s">
        <v>2796</v>
      </c>
      <c r="E546" s="185">
        <v>30285</v>
      </c>
      <c r="F546" s="185">
        <v>35069</v>
      </c>
      <c r="G546" s="183">
        <v>12.7</v>
      </c>
      <c r="H546" s="183">
        <v>7.1</v>
      </c>
      <c r="I546" s="184" t="s">
        <v>364</v>
      </c>
      <c r="J546" s="184">
        <v>200</v>
      </c>
      <c r="K546" s="184">
        <v>60</v>
      </c>
      <c r="L546" s="184" t="s">
        <v>2797</v>
      </c>
      <c r="M546" s="184" t="s">
        <v>2798</v>
      </c>
      <c r="N546" s="184">
        <v>0</v>
      </c>
      <c r="O546" s="184">
        <v>16</v>
      </c>
      <c r="P546" s="184" t="s">
        <v>248</v>
      </c>
      <c r="Q546" s="184">
        <v>100</v>
      </c>
      <c r="R546" s="184">
        <v>50</v>
      </c>
      <c r="S546" s="184">
        <v>150</v>
      </c>
      <c r="T546" s="184"/>
      <c r="U546" s="184"/>
      <c r="V546" s="184">
        <v>10</v>
      </c>
      <c r="W546" s="184"/>
      <c r="X546" s="184" t="s">
        <v>1457</v>
      </c>
      <c r="Y546" s="184"/>
      <c r="Z546" s="184"/>
      <c r="AA546" s="186" t="s">
        <v>225</v>
      </c>
    </row>
    <row r="547" spans="2:27" s="187" customFormat="1" ht="90.75" customHeight="1">
      <c r="B547" s="183">
        <v>540</v>
      </c>
      <c r="C547" s="184" t="s">
        <v>2795</v>
      </c>
      <c r="D547" s="184" t="s">
        <v>2799</v>
      </c>
      <c r="E547" s="185">
        <v>39118</v>
      </c>
      <c r="F547" s="185">
        <v>44043</v>
      </c>
      <c r="G547" s="183">
        <v>10.7</v>
      </c>
      <c r="H547" s="183">
        <v>10.7</v>
      </c>
      <c r="I547" s="184" t="s">
        <v>2800</v>
      </c>
      <c r="J547" s="184">
        <v>200200</v>
      </c>
      <c r="K547" s="184" t="s">
        <v>263</v>
      </c>
      <c r="L547" s="184" t="s">
        <v>2801</v>
      </c>
      <c r="M547" s="184" t="s">
        <v>2802</v>
      </c>
      <c r="N547" s="184">
        <v>3</v>
      </c>
      <c r="O547" s="184">
        <v>0</v>
      </c>
      <c r="P547" s="184"/>
      <c r="Q547" s="184"/>
      <c r="R547" s="184"/>
      <c r="S547" s="184">
        <v>150</v>
      </c>
      <c r="T547" s="184"/>
      <c r="U547" s="184" t="s">
        <v>896</v>
      </c>
      <c r="V547" s="184" t="s">
        <v>2803</v>
      </c>
      <c r="W547" s="184"/>
      <c r="X547" s="184" t="s">
        <v>1457</v>
      </c>
      <c r="Y547" s="184"/>
      <c r="Z547" s="184"/>
      <c r="AA547" s="186" t="s">
        <v>225</v>
      </c>
    </row>
    <row r="548" spans="2:27" s="187" customFormat="1" ht="86.25" customHeight="1">
      <c r="B548" s="183">
        <v>541</v>
      </c>
      <c r="C548" s="184" t="s">
        <v>2795</v>
      </c>
      <c r="D548" s="184" t="s">
        <v>2804</v>
      </c>
      <c r="E548" s="184"/>
      <c r="F548" s="185">
        <v>44284</v>
      </c>
      <c r="G548" s="183">
        <v>20.399999999999999</v>
      </c>
      <c r="H548" s="183">
        <v>20.399999999999999</v>
      </c>
      <c r="I548" s="184"/>
      <c r="J548" s="184"/>
      <c r="K548" s="184"/>
      <c r="L548" s="184" t="s">
        <v>2805</v>
      </c>
      <c r="M548" s="184"/>
      <c r="N548" s="184">
        <v>8</v>
      </c>
      <c r="O548" s="184">
        <v>5</v>
      </c>
      <c r="P548" s="184" t="s">
        <v>648</v>
      </c>
      <c r="Q548" s="184">
        <v>200</v>
      </c>
      <c r="R548" s="184">
        <v>60</v>
      </c>
      <c r="S548" s="184">
        <v>3000</v>
      </c>
      <c r="T548" s="184"/>
      <c r="U548" s="184" t="s">
        <v>2806</v>
      </c>
      <c r="V548" s="184" t="s">
        <v>2807</v>
      </c>
      <c r="W548" s="184" t="s">
        <v>575</v>
      </c>
      <c r="X548" s="184" t="s">
        <v>1317</v>
      </c>
      <c r="Y548" s="184"/>
      <c r="Z548" s="184"/>
      <c r="AA548" s="186"/>
    </row>
    <row r="549" spans="2:27" s="187" customFormat="1" ht="121.5" customHeight="1">
      <c r="B549" s="183">
        <v>542</v>
      </c>
      <c r="C549" s="184" t="s">
        <v>2808</v>
      </c>
      <c r="D549" s="184" t="s">
        <v>2809</v>
      </c>
      <c r="E549" s="185">
        <v>39576</v>
      </c>
      <c r="F549" s="184"/>
      <c r="G549" s="183">
        <v>82.7</v>
      </c>
      <c r="H549" s="183">
        <v>82.7</v>
      </c>
      <c r="I549" s="184" t="s">
        <v>2810</v>
      </c>
      <c r="J549" s="184">
        <v>200</v>
      </c>
      <c r="K549" s="184">
        <v>50</v>
      </c>
      <c r="L549" s="184" t="s">
        <v>2811</v>
      </c>
      <c r="M549" s="184" t="s">
        <v>731</v>
      </c>
      <c r="N549" s="184">
        <v>0</v>
      </c>
      <c r="O549" s="184">
        <v>1</v>
      </c>
      <c r="P549" s="184" t="s">
        <v>2812</v>
      </c>
      <c r="Q549" s="184"/>
      <c r="R549" s="184"/>
      <c r="S549" s="184">
        <v>5000</v>
      </c>
      <c r="T549" s="184"/>
      <c r="U549" s="184"/>
      <c r="V549" s="184">
        <v>9</v>
      </c>
      <c r="W549" s="184" t="s">
        <v>258</v>
      </c>
      <c r="X549" s="184" t="s">
        <v>2813</v>
      </c>
      <c r="Y549" s="184"/>
      <c r="Z549" s="184"/>
      <c r="AA549" s="186"/>
    </row>
    <row r="550" spans="2:27" s="187" customFormat="1" ht="121.5" customHeight="1">
      <c r="B550" s="183">
        <v>543</v>
      </c>
      <c r="C550" s="184" t="s">
        <v>2808</v>
      </c>
      <c r="D550" s="184" t="s">
        <v>2814</v>
      </c>
      <c r="E550" s="185">
        <v>40618</v>
      </c>
      <c r="F550" s="184"/>
      <c r="G550" s="183">
        <v>39.700000000000003</v>
      </c>
      <c r="H550" s="183">
        <v>39.700000000000003</v>
      </c>
      <c r="I550" s="184" t="s">
        <v>2810</v>
      </c>
      <c r="J550" s="184">
        <v>200</v>
      </c>
      <c r="K550" s="184">
        <v>50</v>
      </c>
      <c r="L550" s="184" t="s">
        <v>2815</v>
      </c>
      <c r="M550" s="184"/>
      <c r="N550" s="184">
        <v>0</v>
      </c>
      <c r="O550" s="184">
        <v>0</v>
      </c>
      <c r="P550" s="184" t="s">
        <v>2816</v>
      </c>
      <c r="Q550" s="184"/>
      <c r="R550" s="184"/>
      <c r="S550" s="184">
        <v>3000</v>
      </c>
      <c r="T550" s="184"/>
      <c r="U550" s="184" t="s">
        <v>2817</v>
      </c>
      <c r="V550" s="184"/>
      <c r="W550" s="184" t="s">
        <v>315</v>
      </c>
      <c r="X550" s="184" t="s">
        <v>2813</v>
      </c>
      <c r="Y550" s="184"/>
      <c r="Z550" s="184"/>
      <c r="AA550" s="186"/>
    </row>
    <row r="551" spans="2:27" s="187" customFormat="1" ht="66.75" customHeight="1">
      <c r="B551" s="183">
        <v>544</v>
      </c>
      <c r="C551" s="184" t="s">
        <v>2818</v>
      </c>
      <c r="D551" s="184" t="s">
        <v>2819</v>
      </c>
      <c r="E551" s="185">
        <v>31595</v>
      </c>
      <c r="F551" s="184"/>
      <c r="G551" s="183">
        <v>25</v>
      </c>
      <c r="H551" s="183">
        <v>15.8</v>
      </c>
      <c r="I551" s="184" t="s">
        <v>2820</v>
      </c>
      <c r="J551" s="184" t="s">
        <v>262</v>
      </c>
      <c r="K551" s="184" t="s">
        <v>263</v>
      </c>
      <c r="L551" s="184" t="s">
        <v>2821</v>
      </c>
      <c r="M551" s="184" t="s">
        <v>231</v>
      </c>
      <c r="N551" s="184">
        <v>2</v>
      </c>
      <c r="O551" s="184">
        <v>3</v>
      </c>
      <c r="P551" s="184"/>
      <c r="Q551" s="184"/>
      <c r="R551" s="184"/>
      <c r="S551" s="184"/>
      <c r="T551" s="184"/>
      <c r="U551" s="184" t="s">
        <v>2822</v>
      </c>
      <c r="V551" s="184">
        <v>12</v>
      </c>
      <c r="W551" s="184"/>
      <c r="X551" s="184" t="s">
        <v>1238</v>
      </c>
      <c r="Y551" s="184"/>
      <c r="Z551" s="184"/>
      <c r="AA551" s="186" t="s">
        <v>225</v>
      </c>
    </row>
    <row r="552" spans="2:27" s="187" customFormat="1" ht="57" customHeight="1">
      <c r="B552" s="183">
        <v>545</v>
      </c>
      <c r="C552" s="184" t="s">
        <v>2818</v>
      </c>
      <c r="D552" s="184" t="s">
        <v>2823</v>
      </c>
      <c r="E552" s="185">
        <v>35004</v>
      </c>
      <c r="F552" s="184"/>
      <c r="G552" s="183">
        <v>0.7</v>
      </c>
      <c r="H552" s="183">
        <v>0.7</v>
      </c>
      <c r="I552" s="184" t="s">
        <v>678</v>
      </c>
      <c r="J552" s="184">
        <v>200</v>
      </c>
      <c r="K552" s="184">
        <v>80</v>
      </c>
      <c r="L552" s="184" t="s">
        <v>2824</v>
      </c>
      <c r="M552" s="184" t="s">
        <v>2474</v>
      </c>
      <c r="N552" s="184">
        <v>0</v>
      </c>
      <c r="O552" s="184">
        <v>0</v>
      </c>
      <c r="P552" s="184" t="s">
        <v>223</v>
      </c>
      <c r="Q552" s="184"/>
      <c r="R552" s="184"/>
      <c r="S552" s="184">
        <v>120</v>
      </c>
      <c r="T552" s="184"/>
      <c r="U552" s="184" t="s">
        <v>224</v>
      </c>
      <c r="V552" s="184"/>
      <c r="W552" s="184" t="s">
        <v>258</v>
      </c>
      <c r="X552" s="184" t="s">
        <v>823</v>
      </c>
      <c r="Y552" s="184"/>
      <c r="Z552" s="184"/>
      <c r="AA552" s="186" t="s">
        <v>225</v>
      </c>
    </row>
    <row r="553" spans="2:27" s="187" customFormat="1" ht="60.75" customHeight="1">
      <c r="B553" s="183">
        <v>546</v>
      </c>
      <c r="C553" s="184" t="s">
        <v>2818</v>
      </c>
      <c r="D553" s="184" t="s">
        <v>2825</v>
      </c>
      <c r="E553" s="185">
        <v>35004</v>
      </c>
      <c r="F553" s="184"/>
      <c r="G553" s="183">
        <v>1.5</v>
      </c>
      <c r="H553" s="183">
        <v>1.5</v>
      </c>
      <c r="I553" s="184" t="s">
        <v>678</v>
      </c>
      <c r="J553" s="184">
        <v>200</v>
      </c>
      <c r="K553" s="184">
        <v>80</v>
      </c>
      <c r="L553" s="184" t="s">
        <v>2824</v>
      </c>
      <c r="M553" s="184"/>
      <c r="N553" s="184">
        <v>0</v>
      </c>
      <c r="O553" s="184">
        <v>0</v>
      </c>
      <c r="P553" s="184" t="s">
        <v>223</v>
      </c>
      <c r="Q553" s="184"/>
      <c r="R553" s="184"/>
      <c r="S553" s="184">
        <v>120</v>
      </c>
      <c r="T553" s="184"/>
      <c r="U553" s="184" t="s">
        <v>224</v>
      </c>
      <c r="V553" s="184"/>
      <c r="W553" s="184" t="s">
        <v>258</v>
      </c>
      <c r="X553" s="184" t="s">
        <v>823</v>
      </c>
      <c r="Y553" s="184"/>
      <c r="Z553" s="184"/>
      <c r="AA553" s="186" t="s">
        <v>225</v>
      </c>
    </row>
    <row r="554" spans="2:27" s="195" customFormat="1" ht="60" customHeight="1">
      <c r="B554" s="183">
        <v>547</v>
      </c>
      <c r="C554" s="191" t="s">
        <v>2818</v>
      </c>
      <c r="D554" s="191" t="s">
        <v>2826</v>
      </c>
      <c r="E554" s="192">
        <v>35004</v>
      </c>
      <c r="F554" s="191"/>
      <c r="G554" s="193">
        <v>1.8</v>
      </c>
      <c r="H554" s="193">
        <v>1.8</v>
      </c>
      <c r="I554" s="191" t="s">
        <v>678</v>
      </c>
      <c r="J554" s="191">
        <v>200</v>
      </c>
      <c r="K554" s="191">
        <v>80</v>
      </c>
      <c r="L554" s="191" t="s">
        <v>2824</v>
      </c>
      <c r="M554" s="191"/>
      <c r="N554" s="191">
        <v>0</v>
      </c>
      <c r="O554" s="191">
        <v>0</v>
      </c>
      <c r="P554" s="191" t="s">
        <v>223</v>
      </c>
      <c r="Q554" s="191"/>
      <c r="R554" s="191"/>
      <c r="S554" s="191">
        <v>120</v>
      </c>
      <c r="T554" s="191"/>
      <c r="U554" s="191" t="s">
        <v>224</v>
      </c>
      <c r="V554" s="191"/>
      <c r="W554" s="191" t="s">
        <v>258</v>
      </c>
      <c r="X554" s="191" t="s">
        <v>823</v>
      </c>
      <c r="Y554" s="191"/>
      <c r="Z554" s="191"/>
      <c r="AA554" s="194" t="s">
        <v>225</v>
      </c>
    </row>
    <row r="555" spans="2:27" s="187" customFormat="1" ht="118.5" customHeight="1">
      <c r="B555" s="196">
        <v>548</v>
      </c>
      <c r="C555" s="197" t="s">
        <v>2818</v>
      </c>
      <c r="D555" s="197" t="s">
        <v>2827</v>
      </c>
      <c r="E555" s="197"/>
      <c r="F555" s="198">
        <v>43486</v>
      </c>
      <c r="G555" s="196">
        <v>6.5</v>
      </c>
      <c r="H555" s="196">
        <v>6.5</v>
      </c>
      <c r="I555" s="197" t="s">
        <v>678</v>
      </c>
      <c r="J555" s="197">
        <v>200</v>
      </c>
      <c r="K555" s="197">
        <v>80</v>
      </c>
      <c r="L555" s="197" t="s">
        <v>2828</v>
      </c>
      <c r="M555" s="197"/>
      <c r="N555" s="197">
        <v>0</v>
      </c>
      <c r="O555" s="197">
        <v>0</v>
      </c>
      <c r="P555" s="197" t="s">
        <v>775</v>
      </c>
      <c r="Q555" s="197"/>
      <c r="R555" s="197"/>
      <c r="S555" s="197">
        <v>1500</v>
      </c>
      <c r="T555" s="197"/>
      <c r="U555" s="197">
        <v>10</v>
      </c>
      <c r="V555" s="197">
        <v>31</v>
      </c>
      <c r="W555" s="197" t="s">
        <v>756</v>
      </c>
      <c r="X555" s="197" t="s">
        <v>880</v>
      </c>
      <c r="Y555" s="197"/>
      <c r="Z555" s="197"/>
      <c r="AA555" s="199"/>
    </row>
    <row r="556" spans="2:27" s="187" customFormat="1" ht="20.25" customHeight="1">
      <c r="B556" s="200" t="s">
        <v>134</v>
      </c>
      <c r="C556" s="201" t="s">
        <v>2829</v>
      </c>
      <c r="D556" s="202" t="s">
        <v>2830</v>
      </c>
      <c r="E556" s="203"/>
      <c r="F556" s="203"/>
      <c r="G556" s="204">
        <f>SUM(G8:G555)</f>
        <v>14301.499999999996</v>
      </c>
      <c r="H556" s="204">
        <f>SUM(H8:H555)</f>
        <v>13323.299999999997</v>
      </c>
      <c r="I556" s="205"/>
      <c r="J556" s="205"/>
      <c r="K556" s="205"/>
      <c r="L556" s="205"/>
      <c r="M556" s="205"/>
      <c r="N556" s="205"/>
      <c r="O556" s="205"/>
      <c r="P556" s="205"/>
      <c r="Q556" s="205"/>
      <c r="R556" s="205"/>
      <c r="S556" s="205"/>
      <c r="T556" s="205"/>
      <c r="U556" s="205"/>
      <c r="V556" s="205"/>
      <c r="W556" s="205"/>
      <c r="X556" s="206"/>
      <c r="Y556" s="205"/>
      <c r="Z556" s="205"/>
      <c r="AA556" s="207"/>
    </row>
  </sheetData>
  <mergeCells count="17">
    <mergeCell ref="M5:M7"/>
    <mergeCell ref="B5:B7"/>
    <mergeCell ref="C5:C7"/>
    <mergeCell ref="D5:D7"/>
    <mergeCell ref="E5:E6"/>
    <mergeCell ref="F5:F6"/>
    <mergeCell ref="G5:G6"/>
    <mergeCell ref="H5:H6"/>
    <mergeCell ref="I5:I6"/>
    <mergeCell ref="J5:J6"/>
    <mergeCell ref="K5:K6"/>
    <mergeCell ref="L5:L7"/>
    <mergeCell ref="N5:O5"/>
    <mergeCell ref="P5:X5"/>
    <mergeCell ref="Y5:Y7"/>
    <mergeCell ref="Z5:Z6"/>
    <mergeCell ref="AA5:AA7"/>
  </mergeCells>
  <phoneticPr fontId="3"/>
  <pageMargins left="0.70866141732283472" right="0.70866141732283472" top="0.74803149606299213" bottom="0.74803149606299213" header="0.31496062992125984" footer="0.31496062992125984"/>
  <pageSetup paperSize="9" scale="50" fitToWidth="0" fitToHeight="0" orientation="portrait" r:id="rId1"/>
  <rowBreaks count="32" manualBreakCount="32">
    <brk id="24" min="1" max="26" man="1"/>
    <brk id="41" min="1" max="26" man="1"/>
    <brk id="54" min="1" max="26" man="1"/>
    <brk id="74" min="1" max="26" man="1"/>
    <brk id="91" min="1" max="26" man="1"/>
    <brk id="109" min="1" max="26" man="1"/>
    <brk id="131" min="1" max="26" man="1"/>
    <brk id="150" min="1" max="26" man="1"/>
    <brk id="163" min="1" max="26" man="1"/>
    <brk id="183" min="1" max="26" man="1"/>
    <brk id="201" min="1" max="26" man="1"/>
    <brk id="220" min="1" max="26" man="1"/>
    <brk id="232" min="1" max="26" man="1"/>
    <brk id="253" min="1" max="26" man="1"/>
    <brk id="273" min="1" max="26" man="1"/>
    <brk id="290" min="1" max="26" man="1"/>
    <brk id="307" min="1" max="26" man="1"/>
    <brk id="322" min="1" max="26" man="1"/>
    <brk id="342" min="1" max="26" man="1"/>
    <brk id="356" min="1" max="26" man="1"/>
    <brk id="370" min="1" max="26" man="1"/>
    <brk id="383" min="1" max="26" man="1"/>
    <brk id="399" min="1" max="26" man="1"/>
    <brk id="415" min="1" max="26" man="1"/>
    <brk id="432" min="1" max="26" man="1"/>
    <brk id="453" min="1" max="26" man="1"/>
    <brk id="464" min="1" max="26" man="1"/>
    <brk id="477" min="1" max="26" man="1"/>
    <brk id="492" min="1" max="26" man="1"/>
    <brk id="508" min="1" max="26" man="1"/>
    <brk id="526" min="1" max="26" man="1"/>
    <brk id="546" min="1" max="2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sheetPr>
  <dimension ref="B1:M90"/>
  <sheetViews>
    <sheetView view="pageBreakPreview" zoomScaleNormal="100" zoomScaleSheetLayoutView="100" workbookViewId="0">
      <pane ySplit="6" topLeftCell="A7" activePane="bottomLeft" state="frozen"/>
      <selection pane="bottomLeft" activeCell="N11" sqref="N11"/>
    </sheetView>
  </sheetViews>
  <sheetFormatPr defaultRowHeight="13.5"/>
  <cols>
    <col min="1" max="1" width="2.5" style="211" customWidth="1"/>
    <col min="2" max="2" width="7.625" style="211" customWidth="1"/>
    <col min="3" max="3" width="10.625" style="211" customWidth="1"/>
    <col min="4" max="4" width="22.625" style="211" customWidth="1"/>
    <col min="5" max="5" width="8.125" style="212" customWidth="1"/>
    <col min="6" max="6" width="10.625" style="213" customWidth="1"/>
    <col min="7" max="10" width="8.125" style="213" customWidth="1"/>
    <col min="11" max="12" width="11.625" style="213" customWidth="1"/>
    <col min="13" max="16384" width="9" style="211"/>
  </cols>
  <sheetData>
    <row r="1" spans="2:12" ht="14.25" customHeight="1"/>
    <row r="2" spans="2:12" ht="22.5" customHeight="1">
      <c r="B2" s="214" t="s">
        <v>2831</v>
      </c>
      <c r="C2" s="215"/>
      <c r="D2" s="215"/>
      <c r="E2" s="216"/>
      <c r="F2" s="217"/>
      <c r="G2" s="217"/>
      <c r="H2" s="217"/>
      <c r="I2" s="217"/>
      <c r="J2" s="217"/>
      <c r="K2" s="217"/>
      <c r="L2" s="217"/>
    </row>
    <row r="3" spans="2:12" s="223" customFormat="1" ht="16.5" customHeight="1">
      <c r="B3" s="218"/>
      <c r="C3" s="219"/>
      <c r="D3" s="220"/>
      <c r="E3" s="221"/>
      <c r="F3" s="218"/>
      <c r="G3" s="219"/>
      <c r="H3" s="220"/>
      <c r="I3" s="222"/>
      <c r="J3" s="218"/>
      <c r="K3" s="219"/>
      <c r="L3" s="220"/>
    </row>
    <row r="4" spans="2:12" ht="13.5" customHeight="1">
      <c r="B4" s="515" t="s">
        <v>2832</v>
      </c>
      <c r="C4" s="517" t="s">
        <v>2833</v>
      </c>
      <c r="D4" s="517" t="s">
        <v>2834</v>
      </c>
      <c r="E4" s="515" t="s">
        <v>2835</v>
      </c>
      <c r="F4" s="224" t="s">
        <v>190</v>
      </c>
      <c r="G4" s="224" t="s">
        <v>2836</v>
      </c>
      <c r="H4" s="224" t="s">
        <v>2836</v>
      </c>
      <c r="I4" s="224" t="s">
        <v>2837</v>
      </c>
      <c r="J4" s="224" t="s">
        <v>2838</v>
      </c>
      <c r="K4" s="520" t="s">
        <v>2839</v>
      </c>
      <c r="L4" s="520"/>
    </row>
    <row r="5" spans="2:12">
      <c r="B5" s="516"/>
      <c r="C5" s="518"/>
      <c r="D5" s="518"/>
      <c r="E5" s="519"/>
      <c r="F5" s="225" t="s">
        <v>2840</v>
      </c>
      <c r="G5" s="225" t="s">
        <v>2841</v>
      </c>
      <c r="H5" s="225" t="s">
        <v>2842</v>
      </c>
      <c r="I5" s="225" t="s">
        <v>2841</v>
      </c>
      <c r="J5" s="225" t="s">
        <v>2842</v>
      </c>
      <c r="K5" s="521" t="s">
        <v>2843</v>
      </c>
      <c r="L5" s="521" t="s">
        <v>2844</v>
      </c>
    </row>
    <row r="6" spans="2:12">
      <c r="B6" s="516"/>
      <c r="C6" s="518"/>
      <c r="D6" s="518"/>
      <c r="E6" s="519"/>
      <c r="F6" s="225" t="s">
        <v>179</v>
      </c>
      <c r="G6" s="225" t="s">
        <v>179</v>
      </c>
      <c r="H6" s="225" t="s">
        <v>179</v>
      </c>
      <c r="I6" s="225" t="s">
        <v>179</v>
      </c>
      <c r="J6" s="225" t="s">
        <v>2845</v>
      </c>
      <c r="K6" s="522"/>
      <c r="L6" s="522"/>
    </row>
    <row r="7" spans="2:12" ht="20.100000000000001" customHeight="1">
      <c r="B7" s="511" t="s">
        <v>2846</v>
      </c>
      <c r="C7" s="511" t="s">
        <v>218</v>
      </c>
      <c r="D7" s="226" t="s">
        <v>2847</v>
      </c>
      <c r="E7" s="227">
        <v>2.6</v>
      </c>
      <c r="F7" s="228" t="s">
        <v>2848</v>
      </c>
      <c r="G7" s="228" t="s">
        <v>2849</v>
      </c>
      <c r="H7" s="228" t="s">
        <v>2850</v>
      </c>
      <c r="I7" s="228" t="s">
        <v>2851</v>
      </c>
      <c r="J7" s="228" t="s">
        <v>2852</v>
      </c>
      <c r="K7" s="228" t="s">
        <v>2853</v>
      </c>
      <c r="L7" s="228" t="s">
        <v>2854</v>
      </c>
    </row>
    <row r="8" spans="2:12" ht="20.100000000000001" customHeight="1">
      <c r="B8" s="511"/>
      <c r="C8" s="511"/>
      <c r="D8" s="226" t="s">
        <v>2855</v>
      </c>
      <c r="E8" s="227">
        <v>1.4</v>
      </c>
      <c r="F8" s="228" t="s">
        <v>2856</v>
      </c>
      <c r="G8" s="228" t="s">
        <v>2849</v>
      </c>
      <c r="H8" s="228" t="s">
        <v>2850</v>
      </c>
      <c r="I8" s="228" t="s">
        <v>2851</v>
      </c>
      <c r="J8" s="228" t="s">
        <v>2852</v>
      </c>
      <c r="K8" s="228" t="s">
        <v>2857</v>
      </c>
      <c r="L8" s="228" t="s">
        <v>2854</v>
      </c>
    </row>
    <row r="9" spans="2:12" ht="36">
      <c r="B9" s="511"/>
      <c r="C9" s="511"/>
      <c r="D9" s="226" t="s">
        <v>2858</v>
      </c>
      <c r="E9" s="227">
        <v>3.1</v>
      </c>
      <c r="F9" s="229" t="s">
        <v>2859</v>
      </c>
      <c r="G9" s="229" t="s">
        <v>2860</v>
      </c>
      <c r="H9" s="229" t="s">
        <v>2861</v>
      </c>
      <c r="I9" s="228" t="s">
        <v>2851</v>
      </c>
      <c r="J9" s="229" t="s">
        <v>2862</v>
      </c>
      <c r="K9" s="228" t="s">
        <v>2863</v>
      </c>
      <c r="L9" s="228" t="s">
        <v>2854</v>
      </c>
    </row>
    <row r="10" spans="2:12" ht="20.100000000000001" customHeight="1">
      <c r="B10" s="511"/>
      <c r="C10" s="511"/>
      <c r="D10" s="226" t="s">
        <v>2864</v>
      </c>
      <c r="E10" s="227">
        <v>0.7</v>
      </c>
      <c r="F10" s="228" t="s">
        <v>2865</v>
      </c>
      <c r="G10" s="228" t="s">
        <v>2866</v>
      </c>
      <c r="H10" s="228" t="s">
        <v>2850</v>
      </c>
      <c r="I10" s="228" t="s">
        <v>2851</v>
      </c>
      <c r="J10" s="228" t="s">
        <v>2850</v>
      </c>
      <c r="K10" s="228" t="s">
        <v>2867</v>
      </c>
      <c r="L10" s="228" t="s">
        <v>2854</v>
      </c>
    </row>
    <row r="11" spans="2:12" ht="24">
      <c r="B11" s="511"/>
      <c r="C11" s="511"/>
      <c r="D11" s="226" t="s">
        <v>2868</v>
      </c>
      <c r="E11" s="227">
        <v>1.3</v>
      </c>
      <c r="F11" s="228" t="s">
        <v>2856</v>
      </c>
      <c r="G11" s="228" t="s">
        <v>2869</v>
      </c>
      <c r="H11" s="228" t="s">
        <v>2850</v>
      </c>
      <c r="I11" s="228" t="s">
        <v>2870</v>
      </c>
      <c r="J11" s="229" t="s">
        <v>2871</v>
      </c>
      <c r="K11" s="228" t="s">
        <v>2872</v>
      </c>
      <c r="L11" s="228" t="s">
        <v>2854</v>
      </c>
    </row>
    <row r="12" spans="2:12" ht="20.100000000000001" customHeight="1">
      <c r="B12" s="511"/>
      <c r="C12" s="511"/>
      <c r="D12" s="226" t="s">
        <v>2873</v>
      </c>
      <c r="E12" s="227">
        <v>0.5</v>
      </c>
      <c r="F12" s="228" t="s">
        <v>2856</v>
      </c>
      <c r="G12" s="228" t="s">
        <v>2874</v>
      </c>
      <c r="H12" s="228" t="s">
        <v>2850</v>
      </c>
      <c r="I12" s="228" t="s">
        <v>2875</v>
      </c>
      <c r="J12" s="228" t="s">
        <v>2852</v>
      </c>
      <c r="K12" s="228" t="s">
        <v>2876</v>
      </c>
      <c r="L12" s="228" t="s">
        <v>2877</v>
      </c>
    </row>
    <row r="13" spans="2:12" ht="20.100000000000001" customHeight="1">
      <c r="B13" s="511"/>
      <c r="C13" s="511"/>
      <c r="D13" s="226" t="s">
        <v>2878</v>
      </c>
      <c r="E13" s="227">
        <v>1.2</v>
      </c>
      <c r="F13" s="228" t="s">
        <v>2848</v>
      </c>
      <c r="G13" s="228" t="s">
        <v>2849</v>
      </c>
      <c r="H13" s="228" t="s">
        <v>2850</v>
      </c>
      <c r="I13" s="228" t="s">
        <v>2875</v>
      </c>
      <c r="J13" s="228" t="s">
        <v>2850</v>
      </c>
      <c r="K13" s="228" t="s">
        <v>2879</v>
      </c>
      <c r="L13" s="228" t="s">
        <v>2854</v>
      </c>
    </row>
    <row r="14" spans="2:12" ht="20.100000000000001" customHeight="1">
      <c r="B14" s="511"/>
      <c r="C14" s="511"/>
      <c r="D14" s="226" t="s">
        <v>2880</v>
      </c>
      <c r="E14" s="227">
        <v>0.9</v>
      </c>
      <c r="F14" s="228" t="s">
        <v>2848</v>
      </c>
      <c r="G14" s="228" t="s">
        <v>2849</v>
      </c>
      <c r="H14" s="228" t="s">
        <v>2850</v>
      </c>
      <c r="I14" s="228" t="s">
        <v>2881</v>
      </c>
      <c r="J14" s="228" t="s">
        <v>2850</v>
      </c>
      <c r="K14" s="228" t="s">
        <v>2882</v>
      </c>
      <c r="L14" s="228" t="s">
        <v>2854</v>
      </c>
    </row>
    <row r="15" spans="2:12" ht="26.25" customHeight="1">
      <c r="B15" s="511"/>
      <c r="C15" s="511"/>
      <c r="D15" s="226" t="s">
        <v>369</v>
      </c>
      <c r="E15" s="227">
        <v>1.8</v>
      </c>
      <c r="F15" s="229" t="s">
        <v>2883</v>
      </c>
      <c r="G15" s="230">
        <v>200400</v>
      </c>
      <c r="H15" s="228" t="s">
        <v>2884</v>
      </c>
      <c r="I15" s="228" t="s">
        <v>2885</v>
      </c>
      <c r="J15" s="228" t="s">
        <v>2886</v>
      </c>
      <c r="K15" s="228" t="s">
        <v>2887</v>
      </c>
      <c r="L15" s="228" t="s">
        <v>2854</v>
      </c>
    </row>
    <row r="16" spans="2:12" ht="20.100000000000001" customHeight="1">
      <c r="B16" s="511"/>
      <c r="C16" s="511"/>
      <c r="D16" s="226" t="s">
        <v>2888</v>
      </c>
      <c r="E16" s="227">
        <v>0.3</v>
      </c>
      <c r="F16" s="228" t="s">
        <v>2848</v>
      </c>
      <c r="G16" s="228" t="s">
        <v>2889</v>
      </c>
      <c r="H16" s="228" t="s">
        <v>2850</v>
      </c>
      <c r="I16" s="228" t="s">
        <v>2851</v>
      </c>
      <c r="J16" s="228" t="s">
        <v>2850</v>
      </c>
      <c r="K16" s="228" t="s">
        <v>2890</v>
      </c>
      <c r="L16" s="228" t="s">
        <v>2854</v>
      </c>
    </row>
    <row r="17" spans="2:12" ht="20.100000000000001" customHeight="1">
      <c r="B17" s="511"/>
      <c r="C17" s="511"/>
      <c r="D17" s="226" t="s">
        <v>302</v>
      </c>
      <c r="E17" s="227">
        <v>2.1</v>
      </c>
      <c r="F17" s="228" t="s">
        <v>2865</v>
      </c>
      <c r="G17" s="228" t="s">
        <v>2891</v>
      </c>
      <c r="H17" s="228" t="s">
        <v>2892</v>
      </c>
      <c r="I17" s="228" t="s">
        <v>2875</v>
      </c>
      <c r="J17" s="228" t="s">
        <v>2850</v>
      </c>
      <c r="K17" s="228" t="s">
        <v>2893</v>
      </c>
      <c r="L17" s="228" t="s">
        <v>2854</v>
      </c>
    </row>
    <row r="18" spans="2:12" ht="20.100000000000001" customHeight="1">
      <c r="B18" s="511"/>
      <c r="C18" s="511"/>
      <c r="D18" s="226" t="s">
        <v>2894</v>
      </c>
      <c r="E18" s="227">
        <v>1.4</v>
      </c>
      <c r="F18" s="228" t="s">
        <v>2895</v>
      </c>
      <c r="G18" s="228" t="s">
        <v>2896</v>
      </c>
      <c r="H18" s="228" t="s">
        <v>2850</v>
      </c>
      <c r="I18" s="228" t="s">
        <v>2881</v>
      </c>
      <c r="J18" s="228" t="s">
        <v>2886</v>
      </c>
      <c r="K18" s="228" t="s">
        <v>2897</v>
      </c>
      <c r="L18" s="228" t="s">
        <v>2854</v>
      </c>
    </row>
    <row r="19" spans="2:12" ht="20.100000000000001" customHeight="1">
      <c r="B19" s="511"/>
      <c r="C19" s="511"/>
      <c r="D19" s="226" t="s">
        <v>2898</v>
      </c>
      <c r="E19" s="227">
        <v>1.2</v>
      </c>
      <c r="F19" s="228" t="s">
        <v>2865</v>
      </c>
      <c r="G19" s="228" t="s">
        <v>2866</v>
      </c>
      <c r="H19" s="228" t="s">
        <v>2850</v>
      </c>
      <c r="I19" s="228" t="s">
        <v>2851</v>
      </c>
      <c r="J19" s="228" t="s">
        <v>2850</v>
      </c>
      <c r="K19" s="228" t="s">
        <v>2899</v>
      </c>
      <c r="L19" s="228" t="s">
        <v>2854</v>
      </c>
    </row>
    <row r="20" spans="2:12" ht="20.100000000000001" customHeight="1">
      <c r="B20" s="511"/>
      <c r="C20" s="511"/>
      <c r="D20" s="226" t="s">
        <v>2900</v>
      </c>
      <c r="E20" s="227">
        <v>1.3</v>
      </c>
      <c r="F20" s="228" t="s">
        <v>2895</v>
      </c>
      <c r="G20" s="228" t="s">
        <v>2896</v>
      </c>
      <c r="H20" s="228" t="s">
        <v>2901</v>
      </c>
      <c r="I20" s="228" t="s">
        <v>2851</v>
      </c>
      <c r="J20" s="228" t="s">
        <v>2850</v>
      </c>
      <c r="K20" s="228" t="s">
        <v>2902</v>
      </c>
      <c r="L20" s="228" t="s">
        <v>2854</v>
      </c>
    </row>
    <row r="21" spans="2:12" ht="20.100000000000001" customHeight="1">
      <c r="B21" s="511"/>
      <c r="C21" s="511"/>
      <c r="D21" s="226" t="s">
        <v>2903</v>
      </c>
      <c r="E21" s="227">
        <v>0.8</v>
      </c>
      <c r="F21" s="228" t="s">
        <v>2865</v>
      </c>
      <c r="G21" s="228" t="s">
        <v>2866</v>
      </c>
      <c r="H21" s="228" t="s">
        <v>2850</v>
      </c>
      <c r="I21" s="228" t="s">
        <v>2851</v>
      </c>
      <c r="J21" s="228" t="s">
        <v>2850</v>
      </c>
      <c r="K21" s="228" t="s">
        <v>2904</v>
      </c>
      <c r="L21" s="228" t="s">
        <v>2854</v>
      </c>
    </row>
    <row r="22" spans="2:12" ht="20.100000000000001" customHeight="1">
      <c r="B22" s="511"/>
      <c r="C22" s="511"/>
      <c r="D22" s="226" t="s">
        <v>2905</v>
      </c>
      <c r="E22" s="227">
        <v>1.5</v>
      </c>
      <c r="F22" s="228" t="s">
        <v>2856</v>
      </c>
      <c r="G22" s="228" t="s">
        <v>2866</v>
      </c>
      <c r="H22" s="228" t="s">
        <v>2850</v>
      </c>
      <c r="I22" s="228" t="s">
        <v>2851</v>
      </c>
      <c r="J22" s="228" t="s">
        <v>2906</v>
      </c>
      <c r="K22" s="228" t="s">
        <v>2907</v>
      </c>
      <c r="L22" s="228" t="s">
        <v>2854</v>
      </c>
    </row>
    <row r="23" spans="2:12" ht="20.100000000000001" customHeight="1">
      <c r="B23" s="511"/>
      <c r="C23" s="511"/>
      <c r="D23" s="226" t="s">
        <v>2908</v>
      </c>
      <c r="E23" s="227">
        <v>0.6</v>
      </c>
      <c r="F23" s="228" t="s">
        <v>2895</v>
      </c>
      <c r="G23" s="228" t="s">
        <v>2896</v>
      </c>
      <c r="H23" s="228" t="s">
        <v>2901</v>
      </c>
      <c r="I23" s="228" t="s">
        <v>2851</v>
      </c>
      <c r="J23" s="228" t="s">
        <v>2850</v>
      </c>
      <c r="K23" s="228" t="s">
        <v>2902</v>
      </c>
      <c r="L23" s="228" t="s">
        <v>2854</v>
      </c>
    </row>
    <row r="24" spans="2:12" ht="20.100000000000001" customHeight="1">
      <c r="B24" s="511"/>
      <c r="C24" s="511"/>
      <c r="D24" s="226" t="s">
        <v>219</v>
      </c>
      <c r="E24" s="227">
        <v>3.8</v>
      </c>
      <c r="F24" s="228" t="s">
        <v>2848</v>
      </c>
      <c r="G24" s="228" t="s">
        <v>2889</v>
      </c>
      <c r="H24" s="228" t="s">
        <v>2850</v>
      </c>
      <c r="I24" s="228" t="s">
        <v>2881</v>
      </c>
      <c r="J24" s="228" t="s">
        <v>2909</v>
      </c>
      <c r="K24" s="228" t="s">
        <v>2910</v>
      </c>
      <c r="L24" s="228" t="s">
        <v>2854</v>
      </c>
    </row>
    <row r="25" spans="2:12" ht="20.100000000000001" customHeight="1">
      <c r="B25" s="511"/>
      <c r="C25" s="511"/>
      <c r="D25" s="226" t="s">
        <v>2911</v>
      </c>
      <c r="E25" s="227">
        <v>1.2</v>
      </c>
      <c r="F25" s="228" t="s">
        <v>2912</v>
      </c>
      <c r="G25" s="228" t="s">
        <v>2913</v>
      </c>
      <c r="H25" s="228" t="s">
        <v>2914</v>
      </c>
      <c r="I25" s="228" t="s">
        <v>2875</v>
      </c>
      <c r="J25" s="228" t="s">
        <v>2850</v>
      </c>
      <c r="K25" s="228" t="s">
        <v>2915</v>
      </c>
      <c r="L25" s="228" t="s">
        <v>2854</v>
      </c>
    </row>
    <row r="26" spans="2:12" ht="20.100000000000001" customHeight="1">
      <c r="B26" s="511"/>
      <c r="C26" s="511"/>
      <c r="D26" s="226" t="s">
        <v>2916</v>
      </c>
      <c r="E26" s="227">
        <v>4.7</v>
      </c>
      <c r="F26" s="228" t="s">
        <v>2848</v>
      </c>
      <c r="G26" s="228" t="s">
        <v>2889</v>
      </c>
      <c r="H26" s="228" t="s">
        <v>2850</v>
      </c>
      <c r="I26" s="228" t="s">
        <v>2881</v>
      </c>
      <c r="J26" s="228" t="s">
        <v>2850</v>
      </c>
      <c r="K26" s="228" t="s">
        <v>2917</v>
      </c>
      <c r="L26" s="228" t="s">
        <v>2854</v>
      </c>
    </row>
    <row r="27" spans="2:12" ht="20.100000000000001" customHeight="1">
      <c r="B27" s="511"/>
      <c r="C27" s="511"/>
      <c r="D27" s="226" t="s">
        <v>542</v>
      </c>
      <c r="E27" s="227">
        <v>1.8</v>
      </c>
      <c r="F27" s="228" t="s">
        <v>2865</v>
      </c>
      <c r="G27" s="228" t="s">
        <v>2918</v>
      </c>
      <c r="H27" s="228" t="s">
        <v>2901</v>
      </c>
      <c r="I27" s="228" t="s">
        <v>2881</v>
      </c>
      <c r="J27" s="228" t="s">
        <v>2852</v>
      </c>
      <c r="K27" s="228" t="s">
        <v>2919</v>
      </c>
      <c r="L27" s="228" t="s">
        <v>2854</v>
      </c>
    </row>
    <row r="28" spans="2:12" ht="20.100000000000001" customHeight="1">
      <c r="B28" s="511"/>
      <c r="C28" s="511"/>
      <c r="D28" s="226" t="s">
        <v>2920</v>
      </c>
      <c r="E28" s="227">
        <v>0.6</v>
      </c>
      <c r="F28" s="228" t="s">
        <v>2848</v>
      </c>
      <c r="G28" s="228" t="s">
        <v>2849</v>
      </c>
      <c r="H28" s="228" t="s">
        <v>2850</v>
      </c>
      <c r="I28" s="228" t="s">
        <v>2851</v>
      </c>
      <c r="J28" s="228" t="s">
        <v>2852</v>
      </c>
      <c r="K28" s="228" t="s">
        <v>2921</v>
      </c>
      <c r="L28" s="228" t="s">
        <v>2854</v>
      </c>
    </row>
    <row r="29" spans="2:12" ht="26.25" customHeight="1">
      <c r="B29" s="511"/>
      <c r="C29" s="511"/>
      <c r="D29" s="226" t="s">
        <v>2922</v>
      </c>
      <c r="E29" s="227">
        <v>0.2</v>
      </c>
      <c r="F29" s="229" t="s">
        <v>2923</v>
      </c>
      <c r="G29" s="228" t="s">
        <v>2913</v>
      </c>
      <c r="H29" s="228" t="s">
        <v>2914</v>
      </c>
      <c r="I29" s="228" t="s">
        <v>2881</v>
      </c>
      <c r="J29" s="228" t="s">
        <v>2849</v>
      </c>
      <c r="K29" s="228" t="s">
        <v>2921</v>
      </c>
      <c r="L29" s="228" t="s">
        <v>2854</v>
      </c>
    </row>
    <row r="30" spans="2:12" ht="20.100000000000001" customHeight="1">
      <c r="B30" s="511"/>
      <c r="C30" s="511"/>
      <c r="D30" s="226" t="s">
        <v>429</v>
      </c>
      <c r="E30" s="227">
        <v>1.9</v>
      </c>
      <c r="F30" s="228" t="s">
        <v>2848</v>
      </c>
      <c r="G30" s="228" t="s">
        <v>2849</v>
      </c>
      <c r="H30" s="228" t="s">
        <v>2850</v>
      </c>
      <c r="I30" s="228" t="s">
        <v>2881</v>
      </c>
      <c r="J30" s="228" t="s">
        <v>2850</v>
      </c>
      <c r="K30" s="228" t="s">
        <v>2924</v>
      </c>
      <c r="L30" s="228" t="s">
        <v>2854</v>
      </c>
    </row>
    <row r="31" spans="2:12" ht="20.100000000000001" customHeight="1">
      <c r="B31" s="511"/>
      <c r="C31" s="511"/>
      <c r="D31" s="226" t="s">
        <v>2925</v>
      </c>
      <c r="E31" s="227">
        <v>0.3</v>
      </c>
      <c r="F31" s="228" t="s">
        <v>2848</v>
      </c>
      <c r="G31" s="228" t="s">
        <v>2889</v>
      </c>
      <c r="H31" s="228" t="s">
        <v>2850</v>
      </c>
      <c r="I31" s="228" t="s">
        <v>2881</v>
      </c>
      <c r="J31" s="228" t="s">
        <v>2850</v>
      </c>
      <c r="K31" s="228" t="s">
        <v>2910</v>
      </c>
      <c r="L31" s="228" t="s">
        <v>2854</v>
      </c>
    </row>
    <row r="32" spans="2:12" ht="20.100000000000001" customHeight="1">
      <c r="B32" s="511"/>
      <c r="C32" s="511"/>
      <c r="D32" s="226" t="s">
        <v>352</v>
      </c>
      <c r="E32" s="227">
        <v>0.9</v>
      </c>
      <c r="F32" s="228" t="s">
        <v>2848</v>
      </c>
      <c r="G32" s="228" t="s">
        <v>2926</v>
      </c>
      <c r="H32" s="228" t="s">
        <v>2850</v>
      </c>
      <c r="I32" s="228" t="s">
        <v>2875</v>
      </c>
      <c r="J32" s="228" t="s">
        <v>2927</v>
      </c>
      <c r="K32" s="228" t="s">
        <v>2928</v>
      </c>
      <c r="L32" s="228" t="s">
        <v>2854</v>
      </c>
    </row>
    <row r="33" spans="2:12" ht="20.100000000000001" customHeight="1">
      <c r="B33" s="511"/>
      <c r="C33" s="511"/>
      <c r="D33" s="226" t="s">
        <v>294</v>
      </c>
      <c r="E33" s="227">
        <v>2</v>
      </c>
      <c r="F33" s="228" t="s">
        <v>2856</v>
      </c>
      <c r="G33" s="228" t="s">
        <v>2926</v>
      </c>
      <c r="H33" s="228" t="s">
        <v>2850</v>
      </c>
      <c r="I33" s="228" t="s">
        <v>2851</v>
      </c>
      <c r="J33" s="228" t="s">
        <v>2850</v>
      </c>
      <c r="K33" s="228" t="s">
        <v>2929</v>
      </c>
      <c r="L33" s="228" t="s">
        <v>2854</v>
      </c>
    </row>
    <row r="34" spans="2:12" ht="20.100000000000001" customHeight="1">
      <c r="B34" s="511"/>
      <c r="C34" s="511"/>
      <c r="D34" s="226" t="s">
        <v>2930</v>
      </c>
      <c r="E34" s="227">
        <v>1.3</v>
      </c>
      <c r="F34" s="228" t="s">
        <v>2856</v>
      </c>
      <c r="G34" s="228" t="s">
        <v>2931</v>
      </c>
      <c r="H34" s="228" t="s">
        <v>2901</v>
      </c>
      <c r="I34" s="228" t="s">
        <v>2881</v>
      </c>
      <c r="J34" s="228" t="s">
        <v>2852</v>
      </c>
      <c r="K34" s="228" t="s">
        <v>2853</v>
      </c>
      <c r="L34" s="228" t="s">
        <v>2854</v>
      </c>
    </row>
    <row r="35" spans="2:12" ht="20.100000000000001" customHeight="1">
      <c r="B35" s="511"/>
      <c r="C35" s="511"/>
      <c r="D35" s="226" t="s">
        <v>2932</v>
      </c>
      <c r="E35" s="227">
        <v>2.8</v>
      </c>
      <c r="F35" s="228" t="s">
        <v>2895</v>
      </c>
      <c r="G35" s="228" t="s">
        <v>2933</v>
      </c>
      <c r="H35" s="228" t="s">
        <v>2901</v>
      </c>
      <c r="I35" s="228" t="s">
        <v>2881</v>
      </c>
      <c r="J35" s="228" t="s">
        <v>2850</v>
      </c>
      <c r="K35" s="228" t="s">
        <v>2857</v>
      </c>
      <c r="L35" s="228" t="s">
        <v>2854</v>
      </c>
    </row>
    <row r="36" spans="2:12" ht="20.100000000000001" customHeight="1">
      <c r="B36" s="511"/>
      <c r="C36" s="511"/>
      <c r="D36" s="226" t="s">
        <v>2934</v>
      </c>
      <c r="E36" s="227">
        <v>2</v>
      </c>
      <c r="F36" s="228" t="s">
        <v>2856</v>
      </c>
      <c r="G36" s="228" t="s">
        <v>2849</v>
      </c>
      <c r="H36" s="228" t="s">
        <v>2850</v>
      </c>
      <c r="I36" s="228" t="s">
        <v>2851</v>
      </c>
      <c r="J36" s="228" t="s">
        <v>2852</v>
      </c>
      <c r="K36" s="228" t="s">
        <v>2935</v>
      </c>
      <c r="L36" s="228" t="s">
        <v>2854</v>
      </c>
    </row>
    <row r="37" spans="2:12" ht="38.25" customHeight="1">
      <c r="B37" s="511"/>
      <c r="C37" s="511"/>
      <c r="D37" s="226" t="s">
        <v>2936</v>
      </c>
      <c r="E37" s="227">
        <v>2.6</v>
      </c>
      <c r="F37" s="229" t="s">
        <v>2937</v>
      </c>
      <c r="G37" s="228" t="s">
        <v>2849</v>
      </c>
      <c r="H37" s="228" t="s">
        <v>2850</v>
      </c>
      <c r="I37" s="228" t="s">
        <v>2851</v>
      </c>
      <c r="J37" s="228" t="s">
        <v>2852</v>
      </c>
      <c r="K37" s="228" t="s">
        <v>2935</v>
      </c>
      <c r="L37" s="228" t="s">
        <v>2854</v>
      </c>
    </row>
    <row r="38" spans="2:12" ht="20.100000000000001" customHeight="1">
      <c r="B38" s="511"/>
      <c r="C38" s="511"/>
      <c r="D38" s="226" t="s">
        <v>2938</v>
      </c>
      <c r="E38" s="227">
        <v>1.4</v>
      </c>
      <c r="F38" s="228" t="s">
        <v>2856</v>
      </c>
      <c r="G38" s="228" t="s">
        <v>2849</v>
      </c>
      <c r="H38" s="228" t="s">
        <v>2850</v>
      </c>
      <c r="I38" s="228" t="s">
        <v>2851</v>
      </c>
      <c r="J38" s="228" t="s">
        <v>2852</v>
      </c>
      <c r="K38" s="228" t="s">
        <v>2939</v>
      </c>
      <c r="L38" s="228" t="s">
        <v>2854</v>
      </c>
    </row>
    <row r="39" spans="2:12" ht="20.100000000000001" customHeight="1">
      <c r="B39" s="511"/>
      <c r="C39" s="511"/>
      <c r="D39" s="226" t="s">
        <v>386</v>
      </c>
      <c r="E39" s="227">
        <v>0.7</v>
      </c>
      <c r="F39" s="228" t="s">
        <v>2848</v>
      </c>
      <c r="G39" s="228" t="s">
        <v>2931</v>
      </c>
      <c r="H39" s="228" t="s">
        <v>2901</v>
      </c>
      <c r="I39" s="228" t="s">
        <v>2875</v>
      </c>
      <c r="J39" s="228" t="s">
        <v>2852</v>
      </c>
      <c r="K39" s="228" t="s">
        <v>2940</v>
      </c>
      <c r="L39" s="228" t="s">
        <v>2854</v>
      </c>
    </row>
    <row r="40" spans="2:12" ht="20.100000000000001" customHeight="1">
      <c r="B40" s="511" t="s">
        <v>2941</v>
      </c>
      <c r="C40" s="511" t="s">
        <v>1631</v>
      </c>
      <c r="D40" s="226" t="s">
        <v>2942</v>
      </c>
      <c r="E40" s="227">
        <v>1.1000000000000001</v>
      </c>
      <c r="F40" s="228" t="s">
        <v>2848</v>
      </c>
      <c r="G40" s="228" t="s">
        <v>2892</v>
      </c>
      <c r="H40" s="228" t="s">
        <v>2850</v>
      </c>
      <c r="I40" s="228" t="s">
        <v>2881</v>
      </c>
      <c r="J40" s="228" t="s">
        <v>2913</v>
      </c>
      <c r="K40" s="228" t="s">
        <v>2943</v>
      </c>
      <c r="L40" s="228" t="s">
        <v>2944</v>
      </c>
    </row>
    <row r="41" spans="2:12" ht="20.100000000000001" customHeight="1">
      <c r="B41" s="511"/>
      <c r="C41" s="511"/>
      <c r="D41" s="226" t="s">
        <v>2945</v>
      </c>
      <c r="E41" s="227">
        <v>1.8</v>
      </c>
      <c r="F41" s="228" t="s">
        <v>2865</v>
      </c>
      <c r="G41" s="228" t="s">
        <v>2931</v>
      </c>
      <c r="H41" s="228" t="s">
        <v>2901</v>
      </c>
      <c r="I41" s="228" t="s">
        <v>2881</v>
      </c>
      <c r="J41" s="228" t="s">
        <v>2913</v>
      </c>
      <c r="K41" s="228" t="s">
        <v>2946</v>
      </c>
      <c r="L41" s="228" t="s">
        <v>2944</v>
      </c>
    </row>
    <row r="42" spans="2:12" ht="20.100000000000001" customHeight="1">
      <c r="B42" s="511" t="s">
        <v>2947</v>
      </c>
      <c r="C42" s="511" t="s">
        <v>2700</v>
      </c>
      <c r="D42" s="226" t="s">
        <v>2948</v>
      </c>
      <c r="E42" s="227">
        <v>1.5</v>
      </c>
      <c r="F42" s="228" t="s">
        <v>2865</v>
      </c>
      <c r="G42" s="230">
        <v>600400</v>
      </c>
      <c r="H42" s="228">
        <v>200</v>
      </c>
      <c r="I42" s="228">
        <v>80</v>
      </c>
      <c r="J42" s="228" t="s">
        <v>2850</v>
      </c>
      <c r="K42" s="228" t="s">
        <v>2949</v>
      </c>
      <c r="L42" s="228" t="s">
        <v>2950</v>
      </c>
    </row>
    <row r="43" spans="2:12" ht="20.100000000000001" customHeight="1">
      <c r="B43" s="511"/>
      <c r="C43" s="511"/>
      <c r="D43" s="226" t="s">
        <v>2948</v>
      </c>
      <c r="E43" s="227">
        <v>1.5</v>
      </c>
      <c r="F43" s="228" t="s">
        <v>2865</v>
      </c>
      <c r="G43" s="230">
        <v>600400</v>
      </c>
      <c r="H43" s="228">
        <v>200</v>
      </c>
      <c r="I43" s="228">
        <v>80</v>
      </c>
      <c r="J43" s="228" t="s">
        <v>2850</v>
      </c>
      <c r="K43" s="228" t="s">
        <v>2949</v>
      </c>
      <c r="L43" s="228" t="s">
        <v>2950</v>
      </c>
    </row>
    <row r="44" spans="2:12" ht="20.100000000000001" customHeight="1">
      <c r="B44" s="511" t="s">
        <v>1832</v>
      </c>
      <c r="C44" s="511" t="s">
        <v>669</v>
      </c>
      <c r="D44" s="226" t="s">
        <v>2951</v>
      </c>
      <c r="E44" s="227">
        <v>0.8</v>
      </c>
      <c r="F44" s="228" t="s">
        <v>2912</v>
      </c>
      <c r="G44" s="228" t="s">
        <v>2901</v>
      </c>
      <c r="H44" s="228" t="s">
        <v>2850</v>
      </c>
      <c r="I44" s="228" t="s">
        <v>2875</v>
      </c>
      <c r="J44" s="228" t="s">
        <v>2850</v>
      </c>
      <c r="K44" s="228" t="s">
        <v>2952</v>
      </c>
      <c r="L44" s="228" t="s">
        <v>2854</v>
      </c>
    </row>
    <row r="45" spans="2:12" ht="20.100000000000001" customHeight="1">
      <c r="B45" s="511"/>
      <c r="C45" s="511"/>
      <c r="D45" s="226" t="s">
        <v>2953</v>
      </c>
      <c r="E45" s="227">
        <v>0.7</v>
      </c>
      <c r="F45" s="228" t="s">
        <v>2912</v>
      </c>
      <c r="G45" s="228" t="s">
        <v>2954</v>
      </c>
      <c r="H45" s="228" t="s">
        <v>2850</v>
      </c>
      <c r="I45" s="228" t="s">
        <v>2875</v>
      </c>
      <c r="J45" s="228" t="s">
        <v>2850</v>
      </c>
      <c r="K45" s="228" t="s">
        <v>2955</v>
      </c>
      <c r="L45" s="228" t="s">
        <v>2877</v>
      </c>
    </row>
    <row r="46" spans="2:12" ht="20.100000000000001" customHeight="1">
      <c r="B46" s="511"/>
      <c r="C46" s="511"/>
      <c r="D46" s="226" t="s">
        <v>675</v>
      </c>
      <c r="E46" s="227">
        <v>2.2999999999999998</v>
      </c>
      <c r="F46" s="228" t="s">
        <v>2895</v>
      </c>
      <c r="G46" s="228" t="s">
        <v>2933</v>
      </c>
      <c r="H46" s="228" t="s">
        <v>2901</v>
      </c>
      <c r="I46" s="228" t="s">
        <v>2881</v>
      </c>
      <c r="J46" s="228" t="s">
        <v>2850</v>
      </c>
      <c r="K46" s="228" t="s">
        <v>2956</v>
      </c>
      <c r="L46" s="228" t="s">
        <v>2854</v>
      </c>
    </row>
    <row r="47" spans="2:12" ht="20.100000000000001" customHeight="1">
      <c r="B47" s="511"/>
      <c r="C47" s="511"/>
      <c r="D47" s="226" t="s">
        <v>2957</v>
      </c>
      <c r="E47" s="227">
        <v>0.3</v>
      </c>
      <c r="F47" s="228" t="s">
        <v>2848</v>
      </c>
      <c r="G47" s="228" t="s">
        <v>2889</v>
      </c>
      <c r="H47" s="228" t="s">
        <v>2850</v>
      </c>
      <c r="I47" s="228" t="s">
        <v>2881</v>
      </c>
      <c r="J47" s="228" t="s">
        <v>2850</v>
      </c>
      <c r="K47" s="228" t="s">
        <v>2958</v>
      </c>
      <c r="L47" s="228" t="s">
        <v>2854</v>
      </c>
    </row>
    <row r="48" spans="2:12" ht="20.100000000000001" customHeight="1">
      <c r="B48" s="511"/>
      <c r="C48" s="511"/>
      <c r="D48" s="226" t="s">
        <v>749</v>
      </c>
      <c r="E48" s="227">
        <v>0.8</v>
      </c>
      <c r="F48" s="228" t="s">
        <v>2912</v>
      </c>
      <c r="G48" s="228" t="s">
        <v>2954</v>
      </c>
      <c r="H48" s="228" t="s">
        <v>2850</v>
      </c>
      <c r="I48" s="228" t="s">
        <v>2875</v>
      </c>
      <c r="J48" s="228" t="s">
        <v>2850</v>
      </c>
      <c r="K48" s="228" t="s">
        <v>2959</v>
      </c>
      <c r="L48" s="228" t="s">
        <v>2854</v>
      </c>
    </row>
    <row r="49" spans="2:12" ht="20.100000000000001" customHeight="1">
      <c r="B49" s="511"/>
      <c r="C49" s="511"/>
      <c r="D49" s="226" t="s">
        <v>2960</v>
      </c>
      <c r="E49" s="227">
        <v>0.9</v>
      </c>
      <c r="F49" s="228" t="s">
        <v>2848</v>
      </c>
      <c r="G49" s="228" t="s">
        <v>2849</v>
      </c>
      <c r="H49" s="228" t="s">
        <v>2850</v>
      </c>
      <c r="I49" s="228" t="s">
        <v>2881</v>
      </c>
      <c r="J49" s="228" t="s">
        <v>2850</v>
      </c>
      <c r="K49" s="228" t="s">
        <v>2961</v>
      </c>
      <c r="L49" s="228" t="s">
        <v>2854</v>
      </c>
    </row>
    <row r="50" spans="2:12" ht="20.100000000000001" customHeight="1">
      <c r="B50" s="511"/>
      <c r="C50" s="511"/>
      <c r="D50" s="226" t="s">
        <v>2962</v>
      </c>
      <c r="E50" s="227">
        <v>0.4</v>
      </c>
      <c r="F50" s="228" t="s">
        <v>2895</v>
      </c>
      <c r="G50" s="228" t="s">
        <v>2896</v>
      </c>
      <c r="H50" s="228" t="s">
        <v>2901</v>
      </c>
      <c r="I50" s="228" t="s">
        <v>2881</v>
      </c>
      <c r="J50" s="228" t="s">
        <v>2850</v>
      </c>
      <c r="K50" s="228" t="s">
        <v>2963</v>
      </c>
      <c r="L50" s="228" t="s">
        <v>2854</v>
      </c>
    </row>
    <row r="51" spans="2:12" ht="20.100000000000001" customHeight="1">
      <c r="B51" s="511"/>
      <c r="C51" s="511"/>
      <c r="D51" s="226" t="s">
        <v>2964</v>
      </c>
      <c r="E51" s="227">
        <v>1.1000000000000001</v>
      </c>
      <c r="F51" s="228" t="s">
        <v>2848</v>
      </c>
      <c r="G51" s="228" t="s">
        <v>2926</v>
      </c>
      <c r="H51" s="228" t="s">
        <v>2850</v>
      </c>
      <c r="I51" s="228" t="s">
        <v>2875</v>
      </c>
      <c r="J51" s="228" t="s">
        <v>2850</v>
      </c>
      <c r="K51" s="228" t="s">
        <v>2965</v>
      </c>
      <c r="L51" s="228" t="s">
        <v>2854</v>
      </c>
    </row>
    <row r="52" spans="2:12" ht="20.100000000000001" customHeight="1">
      <c r="B52" s="511"/>
      <c r="C52" s="511"/>
      <c r="D52" s="226" t="s">
        <v>2966</v>
      </c>
      <c r="E52" s="227">
        <v>0.3</v>
      </c>
      <c r="F52" s="228" t="s">
        <v>2848</v>
      </c>
      <c r="G52" s="228" t="s">
        <v>2849</v>
      </c>
      <c r="H52" s="228" t="s">
        <v>2850</v>
      </c>
      <c r="I52" s="228" t="s">
        <v>2881</v>
      </c>
      <c r="J52" s="228" t="s">
        <v>2850</v>
      </c>
      <c r="K52" s="228" t="s">
        <v>2967</v>
      </c>
      <c r="L52" s="228" t="s">
        <v>2854</v>
      </c>
    </row>
    <row r="53" spans="2:12" ht="20.100000000000001" customHeight="1">
      <c r="B53" s="511"/>
      <c r="C53" s="511"/>
      <c r="D53" s="226" t="s">
        <v>755</v>
      </c>
      <c r="E53" s="227">
        <v>1.1000000000000001</v>
      </c>
      <c r="F53" s="228" t="s">
        <v>2912</v>
      </c>
      <c r="G53" s="228" t="s">
        <v>2954</v>
      </c>
      <c r="H53" s="228" t="s">
        <v>2850</v>
      </c>
      <c r="I53" s="228" t="s">
        <v>2875</v>
      </c>
      <c r="J53" s="228" t="s">
        <v>2850</v>
      </c>
      <c r="K53" s="228" t="s">
        <v>2968</v>
      </c>
      <c r="L53" s="228" t="s">
        <v>2854</v>
      </c>
    </row>
    <row r="54" spans="2:12" ht="20.100000000000001" customHeight="1">
      <c r="B54" s="511"/>
      <c r="C54" s="511"/>
      <c r="D54" s="226" t="s">
        <v>2969</v>
      </c>
      <c r="E54" s="227">
        <v>1.1000000000000001</v>
      </c>
      <c r="F54" s="228" t="s">
        <v>2895</v>
      </c>
      <c r="G54" s="228" t="s">
        <v>2896</v>
      </c>
      <c r="H54" s="228" t="s">
        <v>2901</v>
      </c>
      <c r="I54" s="228" t="s">
        <v>2851</v>
      </c>
      <c r="J54" s="228" t="s">
        <v>2850</v>
      </c>
      <c r="K54" s="228" t="s">
        <v>2963</v>
      </c>
      <c r="L54" s="228" t="s">
        <v>2854</v>
      </c>
    </row>
    <row r="55" spans="2:12" ht="20.100000000000001" customHeight="1">
      <c r="B55" s="511"/>
      <c r="C55" s="511"/>
      <c r="D55" s="226" t="s">
        <v>2970</v>
      </c>
      <c r="E55" s="227">
        <v>2.6</v>
      </c>
      <c r="F55" s="228" t="s">
        <v>2848</v>
      </c>
      <c r="G55" s="228" t="s">
        <v>2889</v>
      </c>
      <c r="H55" s="228" t="s">
        <v>2850</v>
      </c>
      <c r="I55" s="228" t="s">
        <v>2881</v>
      </c>
      <c r="J55" s="228" t="s">
        <v>2850</v>
      </c>
      <c r="K55" s="228" t="s">
        <v>2971</v>
      </c>
      <c r="L55" s="228" t="s">
        <v>2854</v>
      </c>
    </row>
    <row r="56" spans="2:12" ht="20.100000000000001" customHeight="1">
      <c r="B56" s="511"/>
      <c r="C56" s="511"/>
      <c r="D56" s="226" t="s">
        <v>2972</v>
      </c>
      <c r="E56" s="227">
        <v>0.7</v>
      </c>
      <c r="F56" s="228" t="s">
        <v>2848</v>
      </c>
      <c r="G56" s="228" t="s">
        <v>2889</v>
      </c>
      <c r="H56" s="228" t="s">
        <v>2850</v>
      </c>
      <c r="I56" s="228" t="s">
        <v>2881</v>
      </c>
      <c r="J56" s="228" t="s">
        <v>2850</v>
      </c>
      <c r="K56" s="228" t="s">
        <v>2971</v>
      </c>
      <c r="L56" s="228" t="s">
        <v>2854</v>
      </c>
    </row>
    <row r="57" spans="2:12" ht="20.100000000000001" customHeight="1">
      <c r="B57" s="511"/>
      <c r="C57" s="511"/>
      <c r="D57" s="226" t="s">
        <v>2973</v>
      </c>
      <c r="E57" s="227">
        <v>1.2</v>
      </c>
      <c r="F57" s="228" t="s">
        <v>2912</v>
      </c>
      <c r="G57" s="228" t="s">
        <v>2913</v>
      </c>
      <c r="H57" s="228" t="s">
        <v>2850</v>
      </c>
      <c r="I57" s="228" t="s">
        <v>2851</v>
      </c>
      <c r="J57" s="228" t="s">
        <v>2850</v>
      </c>
      <c r="K57" s="228" t="s">
        <v>2952</v>
      </c>
      <c r="L57" s="228" t="s">
        <v>2854</v>
      </c>
    </row>
    <row r="58" spans="2:12" ht="27.75" customHeight="1">
      <c r="B58" s="511"/>
      <c r="C58" s="511"/>
      <c r="D58" s="226" t="s">
        <v>2974</v>
      </c>
      <c r="E58" s="227">
        <v>1</v>
      </c>
      <c r="F58" s="229" t="s">
        <v>2975</v>
      </c>
      <c r="G58" s="228" t="s">
        <v>2901</v>
      </c>
      <c r="H58" s="228" t="s">
        <v>2850</v>
      </c>
      <c r="I58" s="228" t="s">
        <v>2976</v>
      </c>
      <c r="J58" s="228" t="s">
        <v>2850</v>
      </c>
      <c r="K58" s="228" t="s">
        <v>2977</v>
      </c>
      <c r="L58" s="228" t="s">
        <v>2854</v>
      </c>
    </row>
    <row r="59" spans="2:12" ht="20.100000000000001" customHeight="1">
      <c r="B59" s="511" t="s">
        <v>2978</v>
      </c>
      <c r="C59" s="511" t="s">
        <v>781</v>
      </c>
      <c r="D59" s="226" t="s">
        <v>2979</v>
      </c>
      <c r="E59" s="227">
        <v>1.1000000000000001</v>
      </c>
      <c r="F59" s="228" t="s">
        <v>2848</v>
      </c>
      <c r="G59" s="228">
        <v>500</v>
      </c>
      <c r="H59" s="228">
        <v>150</v>
      </c>
      <c r="I59" s="228">
        <v>60</v>
      </c>
      <c r="J59" s="228" t="s">
        <v>2850</v>
      </c>
      <c r="K59" s="228" t="s">
        <v>2980</v>
      </c>
      <c r="L59" s="228" t="s">
        <v>2854</v>
      </c>
    </row>
    <row r="60" spans="2:12" ht="20.100000000000001" customHeight="1">
      <c r="B60" s="511"/>
      <c r="C60" s="511"/>
      <c r="D60" s="226" t="s">
        <v>2981</v>
      </c>
      <c r="E60" s="227">
        <v>0.6</v>
      </c>
      <c r="F60" s="228" t="s">
        <v>2848</v>
      </c>
      <c r="G60" s="228">
        <v>600</v>
      </c>
      <c r="H60" s="228">
        <v>300</v>
      </c>
      <c r="I60" s="228">
        <v>60</v>
      </c>
      <c r="J60" s="228" t="s">
        <v>2850</v>
      </c>
      <c r="K60" s="228" t="s">
        <v>2982</v>
      </c>
      <c r="L60" s="228" t="s">
        <v>2854</v>
      </c>
    </row>
    <row r="61" spans="2:12" ht="20.100000000000001" customHeight="1">
      <c r="B61" s="511"/>
      <c r="C61" s="511"/>
      <c r="D61" s="226" t="s">
        <v>2983</v>
      </c>
      <c r="E61" s="227">
        <v>0.6</v>
      </c>
      <c r="F61" s="228" t="s">
        <v>2848</v>
      </c>
      <c r="G61" s="228">
        <v>600</v>
      </c>
      <c r="H61" s="228">
        <v>300</v>
      </c>
      <c r="I61" s="228">
        <v>60</v>
      </c>
      <c r="J61" s="228" t="s">
        <v>2850</v>
      </c>
      <c r="K61" s="228" t="s">
        <v>2984</v>
      </c>
      <c r="L61" s="228" t="s">
        <v>2854</v>
      </c>
    </row>
    <row r="62" spans="2:12" ht="20.100000000000001" customHeight="1">
      <c r="B62" s="511"/>
      <c r="C62" s="511"/>
      <c r="D62" s="226" t="s">
        <v>2985</v>
      </c>
      <c r="E62" s="227">
        <v>2</v>
      </c>
      <c r="F62" s="228" t="s">
        <v>2856</v>
      </c>
      <c r="G62" s="228">
        <v>600</v>
      </c>
      <c r="H62" s="228">
        <v>300</v>
      </c>
      <c r="I62" s="228">
        <v>70</v>
      </c>
      <c r="J62" s="228" t="s">
        <v>2913</v>
      </c>
      <c r="K62" s="228" t="s">
        <v>2986</v>
      </c>
      <c r="L62" s="228" t="s">
        <v>2854</v>
      </c>
    </row>
    <row r="63" spans="2:12" ht="25.5" customHeight="1">
      <c r="B63" s="511" t="s">
        <v>2987</v>
      </c>
      <c r="C63" s="511" t="s">
        <v>881</v>
      </c>
      <c r="D63" s="226" t="s">
        <v>2988</v>
      </c>
      <c r="E63" s="227">
        <v>1.2</v>
      </c>
      <c r="F63" s="229" t="s">
        <v>2989</v>
      </c>
      <c r="G63" s="228" t="s">
        <v>2990</v>
      </c>
      <c r="H63" s="228" t="s">
        <v>2909</v>
      </c>
      <c r="I63" s="228" t="s">
        <v>372</v>
      </c>
      <c r="J63" s="228" t="s">
        <v>2850</v>
      </c>
      <c r="K63" s="228" t="s">
        <v>2928</v>
      </c>
      <c r="L63" s="228" t="s">
        <v>2854</v>
      </c>
    </row>
    <row r="64" spans="2:12" ht="20.100000000000001" customHeight="1">
      <c r="B64" s="511"/>
      <c r="C64" s="511"/>
      <c r="D64" s="226" t="s">
        <v>2991</v>
      </c>
      <c r="E64" s="227">
        <v>0.3</v>
      </c>
      <c r="F64" s="228" t="s">
        <v>2856</v>
      </c>
      <c r="G64" s="228" t="s">
        <v>2926</v>
      </c>
      <c r="H64" s="228" t="s">
        <v>2850</v>
      </c>
      <c r="I64" s="228" t="s">
        <v>2881</v>
      </c>
      <c r="J64" s="228" t="s">
        <v>2850</v>
      </c>
      <c r="K64" s="228" t="s">
        <v>2992</v>
      </c>
      <c r="L64" s="228" t="s">
        <v>2877</v>
      </c>
    </row>
    <row r="65" spans="2:12" ht="20.100000000000001" customHeight="1">
      <c r="B65" s="231" t="s">
        <v>2993</v>
      </c>
      <c r="C65" s="231" t="s">
        <v>2007</v>
      </c>
      <c r="D65" s="226" t="s">
        <v>2994</v>
      </c>
      <c r="E65" s="227">
        <v>2.9</v>
      </c>
      <c r="F65" s="228" t="s">
        <v>2848</v>
      </c>
      <c r="G65" s="228" t="s">
        <v>2892</v>
      </c>
      <c r="H65" s="228" t="s">
        <v>2909</v>
      </c>
      <c r="I65" s="228" t="s">
        <v>2995</v>
      </c>
      <c r="J65" s="228" t="s">
        <v>2850</v>
      </c>
      <c r="K65" s="228" t="s">
        <v>2996</v>
      </c>
      <c r="L65" s="228" t="s">
        <v>2877</v>
      </c>
    </row>
    <row r="66" spans="2:12" ht="20.100000000000001" customHeight="1">
      <c r="B66" s="511" t="s">
        <v>2997</v>
      </c>
      <c r="C66" s="511" t="s">
        <v>2077</v>
      </c>
      <c r="D66" s="226" t="s">
        <v>2998</v>
      </c>
      <c r="E66" s="227">
        <v>3.7</v>
      </c>
      <c r="F66" s="228" t="s">
        <v>2848</v>
      </c>
      <c r="G66" s="228" t="s">
        <v>2999</v>
      </c>
      <c r="H66" s="228" t="s">
        <v>2850</v>
      </c>
      <c r="I66" s="228" t="s">
        <v>3000</v>
      </c>
      <c r="J66" s="228" t="s">
        <v>2850</v>
      </c>
      <c r="K66" s="228" t="s">
        <v>3001</v>
      </c>
      <c r="L66" s="228" t="s">
        <v>2854</v>
      </c>
    </row>
    <row r="67" spans="2:12" ht="20.100000000000001" customHeight="1">
      <c r="B67" s="511"/>
      <c r="C67" s="511"/>
      <c r="D67" s="226" t="s">
        <v>3002</v>
      </c>
      <c r="E67" s="227">
        <v>1.2</v>
      </c>
      <c r="F67" s="228" t="s">
        <v>2848</v>
      </c>
      <c r="G67" s="228" t="s">
        <v>2849</v>
      </c>
      <c r="H67" s="228" t="s">
        <v>2850</v>
      </c>
      <c r="I67" s="228" t="s">
        <v>2881</v>
      </c>
      <c r="J67" s="228" t="s">
        <v>2850</v>
      </c>
      <c r="K67" s="228" t="s">
        <v>3001</v>
      </c>
      <c r="L67" s="228" t="s">
        <v>2854</v>
      </c>
    </row>
    <row r="68" spans="2:12" ht="20.100000000000001" customHeight="1">
      <c r="B68" s="511" t="s">
        <v>3003</v>
      </c>
      <c r="C68" s="511" t="s">
        <v>2134</v>
      </c>
      <c r="D68" s="226" t="s">
        <v>3004</v>
      </c>
      <c r="E68" s="227">
        <v>0.2</v>
      </c>
      <c r="F68" s="228" t="s">
        <v>2848</v>
      </c>
      <c r="G68" s="228">
        <v>240</v>
      </c>
      <c r="H68" s="228">
        <v>150</v>
      </c>
      <c r="I68" s="228">
        <v>80</v>
      </c>
      <c r="J68" s="228" t="s">
        <v>2850</v>
      </c>
      <c r="K68" s="228" t="s">
        <v>3005</v>
      </c>
      <c r="L68" s="228" t="s">
        <v>2877</v>
      </c>
    </row>
    <row r="69" spans="2:12" ht="20.100000000000001" customHeight="1">
      <c r="B69" s="511"/>
      <c r="C69" s="511"/>
      <c r="D69" s="226" t="s">
        <v>3006</v>
      </c>
      <c r="E69" s="227">
        <v>0.3</v>
      </c>
      <c r="F69" s="228" t="s">
        <v>2848</v>
      </c>
      <c r="G69" s="228">
        <v>40</v>
      </c>
      <c r="H69" s="228">
        <v>150</v>
      </c>
      <c r="I69" s="228">
        <v>80</v>
      </c>
      <c r="J69" s="228" t="s">
        <v>2850</v>
      </c>
      <c r="K69" s="228" t="s">
        <v>3007</v>
      </c>
      <c r="L69" s="228" t="s">
        <v>2877</v>
      </c>
    </row>
    <row r="70" spans="2:12" ht="20.100000000000001" customHeight="1">
      <c r="B70" s="511"/>
      <c r="C70" s="511"/>
      <c r="D70" s="226" t="s">
        <v>3008</v>
      </c>
      <c r="E70" s="227">
        <v>2.2000000000000002</v>
      </c>
      <c r="F70" s="228" t="s">
        <v>2848</v>
      </c>
      <c r="G70" s="228">
        <v>450</v>
      </c>
      <c r="H70" s="228">
        <v>200</v>
      </c>
      <c r="I70" s="228">
        <v>70</v>
      </c>
      <c r="J70" s="228" t="s">
        <v>2850</v>
      </c>
      <c r="K70" s="228" t="s">
        <v>3009</v>
      </c>
      <c r="L70" s="228" t="s">
        <v>2854</v>
      </c>
    </row>
    <row r="71" spans="2:12" ht="20.100000000000001" customHeight="1">
      <c r="B71" s="511"/>
      <c r="C71" s="511"/>
      <c r="D71" s="226" t="s">
        <v>3010</v>
      </c>
      <c r="E71" s="227">
        <v>0.7</v>
      </c>
      <c r="F71" s="228" t="s">
        <v>2848</v>
      </c>
      <c r="G71" s="228">
        <v>550</v>
      </c>
      <c r="H71" s="228">
        <v>200</v>
      </c>
      <c r="I71" s="228">
        <v>50</v>
      </c>
      <c r="J71" s="228" t="s">
        <v>2850</v>
      </c>
      <c r="K71" s="228" t="s">
        <v>3011</v>
      </c>
      <c r="L71" s="228" t="s">
        <v>2854</v>
      </c>
    </row>
    <row r="72" spans="2:12" ht="20.100000000000001" customHeight="1">
      <c r="B72" s="511"/>
      <c r="C72" s="511"/>
      <c r="D72" s="226" t="s">
        <v>3012</v>
      </c>
      <c r="E72" s="227">
        <v>0.2</v>
      </c>
      <c r="F72" s="228" t="s">
        <v>2848</v>
      </c>
      <c r="G72" s="228">
        <v>40</v>
      </c>
      <c r="H72" s="228">
        <v>150</v>
      </c>
      <c r="I72" s="228">
        <v>80</v>
      </c>
      <c r="J72" s="228" t="s">
        <v>2850</v>
      </c>
      <c r="K72" s="228" t="s">
        <v>3013</v>
      </c>
      <c r="L72" s="228" t="s">
        <v>2877</v>
      </c>
    </row>
    <row r="73" spans="2:12" ht="20.100000000000001" customHeight="1">
      <c r="B73" s="511"/>
      <c r="C73" s="511"/>
      <c r="D73" s="226" t="s">
        <v>3014</v>
      </c>
      <c r="E73" s="227">
        <v>0.1</v>
      </c>
      <c r="F73" s="228" t="s">
        <v>2848</v>
      </c>
      <c r="G73" s="228">
        <v>40</v>
      </c>
      <c r="H73" s="228">
        <v>150</v>
      </c>
      <c r="I73" s="228">
        <v>80</v>
      </c>
      <c r="J73" s="228" t="s">
        <v>2850</v>
      </c>
      <c r="K73" s="228" t="s">
        <v>3011</v>
      </c>
      <c r="L73" s="228" t="s">
        <v>2854</v>
      </c>
    </row>
    <row r="74" spans="2:12" ht="20.100000000000001" customHeight="1">
      <c r="B74" s="512" t="s">
        <v>3015</v>
      </c>
      <c r="C74" s="511" t="s">
        <v>995</v>
      </c>
      <c r="D74" s="226" t="s">
        <v>3016</v>
      </c>
      <c r="E74" s="227">
        <v>4.2</v>
      </c>
      <c r="F74" s="228" t="s">
        <v>3017</v>
      </c>
      <c r="G74" s="228" t="s">
        <v>2850</v>
      </c>
      <c r="H74" s="228" t="s">
        <v>2914</v>
      </c>
      <c r="I74" s="228" t="s">
        <v>2851</v>
      </c>
      <c r="J74" s="228" t="s">
        <v>2850</v>
      </c>
      <c r="K74" s="228" t="s">
        <v>3018</v>
      </c>
      <c r="L74" s="228" t="s">
        <v>2877</v>
      </c>
    </row>
    <row r="75" spans="2:12" ht="20.100000000000001" customHeight="1">
      <c r="B75" s="513"/>
      <c r="C75" s="511"/>
      <c r="D75" s="226" t="s">
        <v>3019</v>
      </c>
      <c r="E75" s="227">
        <v>2.2999999999999998</v>
      </c>
      <c r="F75" s="228" t="s">
        <v>2856</v>
      </c>
      <c r="G75" s="228">
        <v>550</v>
      </c>
      <c r="H75" s="228">
        <v>200</v>
      </c>
      <c r="I75" s="228">
        <v>70</v>
      </c>
      <c r="J75" s="228" t="s">
        <v>2850</v>
      </c>
      <c r="K75" s="228" t="s">
        <v>3020</v>
      </c>
      <c r="L75" s="228" t="s">
        <v>3021</v>
      </c>
    </row>
    <row r="76" spans="2:12" ht="20.100000000000001" customHeight="1">
      <c r="B76" s="514"/>
      <c r="C76" s="511"/>
      <c r="D76" s="226" t="s">
        <v>3022</v>
      </c>
      <c r="E76" s="227">
        <v>1.8</v>
      </c>
      <c r="F76" s="228" t="s">
        <v>2848</v>
      </c>
      <c r="G76" s="228" t="s">
        <v>2849</v>
      </c>
      <c r="H76" s="228" t="s">
        <v>2850</v>
      </c>
      <c r="I76" s="228" t="s">
        <v>2875</v>
      </c>
      <c r="J76" s="228" t="s">
        <v>2850</v>
      </c>
      <c r="K76" s="228" t="s">
        <v>3023</v>
      </c>
      <c r="L76" s="228" t="s">
        <v>2877</v>
      </c>
    </row>
    <row r="77" spans="2:12" ht="20.100000000000001" customHeight="1">
      <c r="B77" s="511" t="s">
        <v>3024</v>
      </c>
      <c r="C77" s="511" t="s">
        <v>1121</v>
      </c>
      <c r="D77" s="226" t="s">
        <v>1171</v>
      </c>
      <c r="E77" s="227">
        <v>2.6</v>
      </c>
      <c r="F77" s="228" t="s">
        <v>2856</v>
      </c>
      <c r="G77" s="230">
        <v>500600</v>
      </c>
      <c r="H77" s="228">
        <v>200</v>
      </c>
      <c r="I77" s="230">
        <v>700800</v>
      </c>
      <c r="J77" s="228" t="s">
        <v>2850</v>
      </c>
      <c r="K77" s="228" t="s">
        <v>2940</v>
      </c>
      <c r="L77" s="228" t="s">
        <v>2854</v>
      </c>
    </row>
    <row r="78" spans="2:12" ht="27" customHeight="1">
      <c r="B78" s="511"/>
      <c r="C78" s="511"/>
      <c r="D78" s="226" t="s">
        <v>1210</v>
      </c>
      <c r="E78" s="227">
        <v>2.2999999999999998</v>
      </c>
      <c r="F78" s="229" t="s">
        <v>3025</v>
      </c>
      <c r="G78" s="228">
        <v>300</v>
      </c>
      <c r="H78" s="228">
        <v>100</v>
      </c>
      <c r="I78" s="228">
        <v>50</v>
      </c>
      <c r="J78" s="228" t="s">
        <v>2850</v>
      </c>
      <c r="K78" s="228" t="s">
        <v>3026</v>
      </c>
      <c r="L78" s="228" t="s">
        <v>2854</v>
      </c>
    </row>
    <row r="79" spans="2:12" ht="26.25" customHeight="1">
      <c r="B79" s="511"/>
      <c r="C79" s="511"/>
      <c r="D79" s="226" t="s">
        <v>3027</v>
      </c>
      <c r="E79" s="227">
        <v>0.9</v>
      </c>
      <c r="F79" s="229" t="s">
        <v>3028</v>
      </c>
      <c r="G79" s="230">
        <v>200600</v>
      </c>
      <c r="H79" s="228">
        <v>200</v>
      </c>
      <c r="I79" s="228" t="s">
        <v>3029</v>
      </c>
      <c r="J79" s="228" t="s">
        <v>2850</v>
      </c>
      <c r="K79" s="228" t="s">
        <v>3030</v>
      </c>
      <c r="L79" s="228" t="s">
        <v>2854</v>
      </c>
    </row>
    <row r="80" spans="2:12" ht="20.100000000000001" customHeight="1">
      <c r="B80" s="511" t="s">
        <v>3031</v>
      </c>
      <c r="C80" s="511" t="s">
        <v>1325</v>
      </c>
      <c r="D80" s="226" t="s">
        <v>3032</v>
      </c>
      <c r="E80" s="227">
        <v>1.9</v>
      </c>
      <c r="F80" s="228" t="s">
        <v>2848</v>
      </c>
      <c r="G80" s="228">
        <v>500</v>
      </c>
      <c r="H80" s="228">
        <v>200</v>
      </c>
      <c r="I80" s="228">
        <v>50</v>
      </c>
      <c r="J80" s="228" t="s">
        <v>2850</v>
      </c>
      <c r="K80" s="228" t="s">
        <v>3033</v>
      </c>
      <c r="L80" s="228" t="s">
        <v>3034</v>
      </c>
    </row>
    <row r="81" spans="2:13" ht="20.100000000000001" customHeight="1">
      <c r="B81" s="511"/>
      <c r="C81" s="511"/>
      <c r="D81" s="226" t="s">
        <v>3035</v>
      </c>
      <c r="E81" s="227">
        <v>0.3</v>
      </c>
      <c r="F81" s="228" t="s">
        <v>2848</v>
      </c>
      <c r="G81" s="228">
        <v>500</v>
      </c>
      <c r="H81" s="228">
        <v>200</v>
      </c>
      <c r="I81" s="228">
        <v>70</v>
      </c>
      <c r="J81" s="228" t="s">
        <v>2850</v>
      </c>
      <c r="K81" s="228" t="s">
        <v>3036</v>
      </c>
      <c r="L81" s="228" t="s">
        <v>2877</v>
      </c>
    </row>
    <row r="82" spans="2:13" ht="20.100000000000001" customHeight="1">
      <c r="B82" s="231" t="s">
        <v>3037</v>
      </c>
      <c r="C82" s="231" t="s">
        <v>1342</v>
      </c>
      <c r="D82" s="226" t="s">
        <v>3038</v>
      </c>
      <c r="E82" s="227">
        <v>0.7</v>
      </c>
      <c r="F82" s="228" t="s">
        <v>2848</v>
      </c>
      <c r="G82" s="228" t="s">
        <v>2849</v>
      </c>
      <c r="H82" s="228" t="s">
        <v>2850</v>
      </c>
      <c r="I82" s="228" t="s">
        <v>2875</v>
      </c>
      <c r="J82" s="228" t="s">
        <v>2913</v>
      </c>
      <c r="K82" s="228" t="s">
        <v>2996</v>
      </c>
      <c r="L82" s="228" t="s">
        <v>2854</v>
      </c>
    </row>
    <row r="83" spans="2:13" ht="20.100000000000001" customHeight="1">
      <c r="B83" s="511" t="s">
        <v>3039</v>
      </c>
      <c r="C83" s="511" t="s">
        <v>2255</v>
      </c>
      <c r="D83" s="226" t="s">
        <v>3040</v>
      </c>
      <c r="E83" s="227">
        <v>1</v>
      </c>
      <c r="F83" s="228" t="s">
        <v>2848</v>
      </c>
      <c r="G83" s="228">
        <v>40</v>
      </c>
      <c r="H83" s="228">
        <v>150</v>
      </c>
      <c r="I83" s="228">
        <v>80</v>
      </c>
      <c r="J83" s="228" t="s">
        <v>2850</v>
      </c>
      <c r="K83" s="228" t="s">
        <v>3041</v>
      </c>
      <c r="L83" s="228" t="s">
        <v>2877</v>
      </c>
    </row>
    <row r="84" spans="2:13" ht="20.100000000000001" customHeight="1">
      <c r="B84" s="511"/>
      <c r="C84" s="511"/>
      <c r="D84" s="226" t="s">
        <v>3042</v>
      </c>
      <c r="E84" s="227">
        <v>0.7</v>
      </c>
      <c r="F84" s="228" t="s">
        <v>2848</v>
      </c>
      <c r="G84" s="228">
        <v>40</v>
      </c>
      <c r="H84" s="228">
        <v>150</v>
      </c>
      <c r="I84" s="228">
        <v>80</v>
      </c>
      <c r="J84" s="228" t="s">
        <v>2850</v>
      </c>
      <c r="K84" s="228" t="s">
        <v>3043</v>
      </c>
      <c r="L84" s="228" t="s">
        <v>2877</v>
      </c>
    </row>
    <row r="85" spans="2:13" ht="20.100000000000001" customHeight="1">
      <c r="B85" s="228" t="s">
        <v>3044</v>
      </c>
      <c r="C85" s="228" t="s">
        <v>1404</v>
      </c>
      <c r="D85" s="226" t="s">
        <v>3045</v>
      </c>
      <c r="E85" s="227">
        <v>1.6</v>
      </c>
      <c r="F85" s="228" t="s">
        <v>2856</v>
      </c>
      <c r="G85" s="228" t="s">
        <v>2926</v>
      </c>
      <c r="H85" s="228" t="s">
        <v>2850</v>
      </c>
      <c r="I85" s="228" t="s">
        <v>2881</v>
      </c>
      <c r="J85" s="228" t="s">
        <v>2850</v>
      </c>
      <c r="K85" s="228" t="s">
        <v>3046</v>
      </c>
      <c r="L85" s="228" t="s">
        <v>2877</v>
      </c>
    </row>
    <row r="86" spans="2:13" ht="20.100000000000001" customHeight="1">
      <c r="B86" s="228" t="s">
        <v>3047</v>
      </c>
      <c r="C86" s="228" t="s">
        <v>2337</v>
      </c>
      <c r="D86" s="226" t="s">
        <v>3048</v>
      </c>
      <c r="E86" s="227">
        <v>1.1000000000000001</v>
      </c>
      <c r="F86" s="228" t="s">
        <v>2856</v>
      </c>
      <c r="G86" s="228">
        <v>550</v>
      </c>
      <c r="H86" s="228">
        <v>200</v>
      </c>
      <c r="I86" s="228">
        <v>70</v>
      </c>
      <c r="J86" s="228" t="s">
        <v>2850</v>
      </c>
      <c r="K86" s="228" t="s">
        <v>3049</v>
      </c>
      <c r="L86" s="228" t="s">
        <v>2877</v>
      </c>
    </row>
    <row r="87" spans="2:13" ht="20.100000000000001" customHeight="1">
      <c r="B87" s="228" t="s">
        <v>3050</v>
      </c>
      <c r="C87" s="228" t="s">
        <v>2454</v>
      </c>
      <c r="D87" s="226" t="s">
        <v>3051</v>
      </c>
      <c r="E87" s="227">
        <v>1.8</v>
      </c>
      <c r="F87" s="228" t="s">
        <v>2848</v>
      </c>
      <c r="G87" s="228">
        <v>450</v>
      </c>
      <c r="H87" s="228">
        <v>200</v>
      </c>
      <c r="I87" s="228">
        <v>70</v>
      </c>
      <c r="J87" s="228" t="s">
        <v>2850</v>
      </c>
      <c r="K87" s="228" t="s">
        <v>2971</v>
      </c>
      <c r="L87" s="228" t="s">
        <v>3052</v>
      </c>
    </row>
    <row r="88" spans="2:13" ht="20.100000000000001" customHeight="1">
      <c r="B88" s="228" t="s">
        <v>3053</v>
      </c>
      <c r="C88" s="228" t="s">
        <v>1567</v>
      </c>
      <c r="D88" s="226" t="s">
        <v>3054</v>
      </c>
      <c r="E88" s="227">
        <v>2.6</v>
      </c>
      <c r="F88" s="228" t="s">
        <v>3055</v>
      </c>
      <c r="G88" s="228" t="s">
        <v>2901</v>
      </c>
      <c r="H88" s="228" t="s">
        <v>2850</v>
      </c>
      <c r="I88" s="228" t="s">
        <v>2995</v>
      </c>
      <c r="J88" s="228" t="s">
        <v>2850</v>
      </c>
      <c r="K88" s="228" t="s">
        <v>3056</v>
      </c>
      <c r="L88" s="228" t="s">
        <v>3057</v>
      </c>
    </row>
    <row r="89" spans="2:13" ht="20.100000000000001" customHeight="1">
      <c r="B89" s="232" t="s">
        <v>3058</v>
      </c>
      <c r="C89" s="233">
        <v>18</v>
      </c>
      <c r="D89" s="233">
        <v>82</v>
      </c>
      <c r="E89" s="234">
        <v>115.19999999999995</v>
      </c>
      <c r="F89" s="235"/>
      <c r="G89" s="236"/>
      <c r="H89" s="236"/>
      <c r="I89" s="236"/>
      <c r="J89" s="236"/>
      <c r="K89" s="236"/>
      <c r="L89" s="236"/>
      <c r="M89" s="237"/>
    </row>
    <row r="90" spans="2:13">
      <c r="F90" s="238"/>
      <c r="H90" s="238"/>
      <c r="I90" s="238"/>
      <c r="J90" s="238"/>
      <c r="K90" s="238"/>
      <c r="L90" s="238"/>
    </row>
  </sheetData>
  <mergeCells count="31">
    <mergeCell ref="B4:B6"/>
    <mergeCell ref="C4:C6"/>
    <mergeCell ref="D4:D6"/>
    <mergeCell ref="E4:E6"/>
    <mergeCell ref="K4:L4"/>
    <mergeCell ref="K5:K6"/>
    <mergeCell ref="L5:L6"/>
    <mergeCell ref="B7:B39"/>
    <mergeCell ref="C7:C39"/>
    <mergeCell ref="B40:B41"/>
    <mergeCell ref="C40:C41"/>
    <mergeCell ref="B42:B43"/>
    <mergeCell ref="C42:C43"/>
    <mergeCell ref="B44:B58"/>
    <mergeCell ref="C44:C58"/>
    <mergeCell ref="B59:B62"/>
    <mergeCell ref="C59:C62"/>
    <mergeCell ref="B63:B64"/>
    <mergeCell ref="C63:C64"/>
    <mergeCell ref="B66:B67"/>
    <mergeCell ref="C66:C67"/>
    <mergeCell ref="B68:B73"/>
    <mergeCell ref="C68:C73"/>
    <mergeCell ref="B74:B76"/>
    <mergeCell ref="C74:C76"/>
    <mergeCell ref="B77:B79"/>
    <mergeCell ref="C77:C79"/>
    <mergeCell ref="B80:B81"/>
    <mergeCell ref="C80:C81"/>
    <mergeCell ref="B83:B84"/>
    <mergeCell ref="C83:C84"/>
  </mergeCells>
  <phoneticPr fontId="3"/>
  <pageMargins left="0.9055118110236221" right="0.94488188976377963" top="0.62992125984251968" bottom="0.43307086614173229" header="0.55118110236220474" footer="0.31496062992125984"/>
  <pageSetup paperSize="9" scale="70" fitToHeight="0" orientation="portrait" horizontalDpi="300" verticalDpi="300" r:id="rId1"/>
  <rowBreaks count="1" manualBreakCount="1">
    <brk id="58" min="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GB105"/>
  <sheetViews>
    <sheetView view="pageBreakPreview" zoomScaleNormal="75" zoomScaleSheetLayoutView="100" workbookViewId="0">
      <pane ySplit="7" topLeftCell="A104" activePane="bottomLeft" state="frozen"/>
      <selection pane="bottomLeft"/>
    </sheetView>
  </sheetViews>
  <sheetFormatPr defaultColWidth="7.875" defaultRowHeight="13.5"/>
  <cols>
    <col min="1" max="1" width="2.5" style="1" customWidth="1"/>
    <col min="2" max="2" width="10.25" style="1" customWidth="1"/>
    <col min="3" max="3" width="16.625" style="1" customWidth="1"/>
    <col min="4" max="5" width="7.625" style="240" customWidth="1"/>
    <col min="6" max="6" width="7.625" style="241" customWidth="1"/>
    <col min="7" max="7" width="7.625" style="240" customWidth="1"/>
    <col min="8" max="8" width="7.625" style="241" customWidth="1"/>
    <col min="9" max="9" width="7.625" style="242" customWidth="1"/>
    <col min="10" max="10" width="7.625" style="241" customWidth="1"/>
    <col min="11" max="12" width="7.625" style="243" customWidth="1"/>
    <col min="13" max="13" width="7.625" style="4" customWidth="1"/>
    <col min="14" max="14" width="7.625" style="243" customWidth="1"/>
    <col min="15" max="15" width="7.625" style="4" customWidth="1"/>
    <col min="16" max="16" width="7.625" style="243" customWidth="1"/>
    <col min="17" max="17" width="7.625" style="4" customWidth="1"/>
    <col min="18" max="18" width="10.25" style="1" customWidth="1"/>
    <col min="19" max="19" width="16.625" style="1" customWidth="1"/>
    <col min="20" max="20" width="7.625" style="246" customWidth="1"/>
    <col min="21" max="21" width="7.625" style="245" customWidth="1"/>
    <col min="22" max="22" width="7.625" style="5" customWidth="1"/>
    <col min="23" max="23" width="7.625" style="246" customWidth="1"/>
    <col min="24" max="24" width="7.625" style="5" customWidth="1"/>
    <col min="25" max="25" width="7.625" style="245" customWidth="1"/>
    <col min="26" max="26" width="7.625" style="5" customWidth="1"/>
    <col min="27" max="28" width="5" style="8" customWidth="1"/>
    <col min="29" max="29" width="6.75" style="8" customWidth="1"/>
    <col min="30" max="31" width="5" style="8" customWidth="1"/>
    <col min="32" max="32" width="6.75" style="8" customWidth="1"/>
    <col min="33" max="33" width="5" style="8" customWidth="1"/>
    <col min="34" max="16384" width="7.875" style="1"/>
  </cols>
  <sheetData>
    <row r="1" spans="1:184" ht="14.25" customHeight="1">
      <c r="B1" s="2"/>
      <c r="C1" s="2"/>
      <c r="D1" s="239"/>
      <c r="R1" s="2"/>
      <c r="S1" s="2"/>
      <c r="T1" s="244"/>
    </row>
    <row r="2" spans="1:184" ht="21.75" thickBot="1">
      <c r="B2" s="247" t="s">
        <v>3059</v>
      </c>
      <c r="C2" s="240"/>
      <c r="D2" s="241"/>
      <c r="G2" s="242"/>
      <c r="I2" s="243"/>
      <c r="J2" s="243"/>
      <c r="K2" s="4"/>
      <c r="P2" s="248"/>
      <c r="Q2" s="1"/>
      <c r="R2" s="249" t="s">
        <v>3060</v>
      </c>
      <c r="S2" s="245"/>
      <c r="T2" s="5"/>
      <c r="U2" s="246"/>
      <c r="W2" s="245"/>
      <c r="Y2" s="246"/>
      <c r="Z2" s="245"/>
    </row>
    <row r="3" spans="1:184" s="156" customFormat="1" ht="16.899999999999999" customHeight="1">
      <c r="B3" s="525" t="s">
        <v>1</v>
      </c>
      <c r="C3" s="528" t="s">
        <v>2</v>
      </c>
      <c r="D3" s="539" t="s">
        <v>3061</v>
      </c>
      <c r="E3" s="539"/>
      <c r="F3" s="539"/>
      <c r="G3" s="539"/>
      <c r="H3" s="539"/>
      <c r="I3" s="539"/>
      <c r="J3" s="539"/>
      <c r="K3" s="539" t="s">
        <v>3062</v>
      </c>
      <c r="L3" s="539"/>
      <c r="M3" s="539"/>
      <c r="N3" s="539"/>
      <c r="O3" s="539"/>
      <c r="P3" s="539"/>
      <c r="Q3" s="540"/>
      <c r="R3" s="525" t="s">
        <v>1</v>
      </c>
      <c r="S3" s="528" t="s">
        <v>2</v>
      </c>
      <c r="T3" s="531" t="s">
        <v>3063</v>
      </c>
      <c r="U3" s="532"/>
      <c r="V3" s="532"/>
      <c r="W3" s="532"/>
      <c r="X3" s="532"/>
      <c r="Y3" s="532"/>
      <c r="Z3" s="533"/>
      <c r="AA3" s="112"/>
      <c r="AB3" s="112"/>
      <c r="AC3" s="112"/>
      <c r="AD3" s="112"/>
      <c r="AE3" s="112"/>
      <c r="AF3" s="112"/>
      <c r="AG3" s="112"/>
    </row>
    <row r="4" spans="1:184" s="156" customFormat="1" ht="16.899999999999999" customHeight="1">
      <c r="B4" s="526"/>
      <c r="C4" s="529"/>
      <c r="D4" s="534" t="s">
        <v>3064</v>
      </c>
      <c r="E4" s="534" t="s">
        <v>3065</v>
      </c>
      <c r="F4" s="534" t="s">
        <v>3066</v>
      </c>
      <c r="G4" s="534"/>
      <c r="H4" s="534"/>
      <c r="I4" s="534" t="s">
        <v>3067</v>
      </c>
      <c r="J4" s="534" t="s">
        <v>3068</v>
      </c>
      <c r="K4" s="534" t="s">
        <v>3064</v>
      </c>
      <c r="L4" s="534" t="s">
        <v>3065</v>
      </c>
      <c r="M4" s="534" t="s">
        <v>3066</v>
      </c>
      <c r="N4" s="534"/>
      <c r="O4" s="534"/>
      <c r="P4" s="534" t="s">
        <v>3067</v>
      </c>
      <c r="Q4" s="523" t="s">
        <v>3068</v>
      </c>
      <c r="R4" s="526"/>
      <c r="S4" s="529"/>
      <c r="T4" s="534" t="s">
        <v>3064</v>
      </c>
      <c r="U4" s="534" t="s">
        <v>3065</v>
      </c>
      <c r="V4" s="536" t="s">
        <v>3066</v>
      </c>
      <c r="W4" s="537"/>
      <c r="X4" s="538"/>
      <c r="Y4" s="534" t="s">
        <v>3067</v>
      </c>
      <c r="Z4" s="523" t="s">
        <v>3068</v>
      </c>
      <c r="AA4" s="114"/>
      <c r="AB4" s="114"/>
      <c r="AC4" s="114"/>
      <c r="AD4" s="114"/>
      <c r="AE4" s="114"/>
      <c r="AF4" s="114"/>
      <c r="AG4" s="114"/>
    </row>
    <row r="5" spans="1:184" s="156" customFormat="1" ht="30" customHeight="1">
      <c r="B5" s="526"/>
      <c r="C5" s="529"/>
      <c r="D5" s="535"/>
      <c r="E5" s="535"/>
      <c r="F5" s="250" t="s">
        <v>3069</v>
      </c>
      <c r="G5" s="250" t="s">
        <v>3070</v>
      </c>
      <c r="H5" s="250" t="s">
        <v>3071</v>
      </c>
      <c r="I5" s="535"/>
      <c r="J5" s="535"/>
      <c r="K5" s="535"/>
      <c r="L5" s="535"/>
      <c r="M5" s="250" t="s">
        <v>3069</v>
      </c>
      <c r="N5" s="250" t="s">
        <v>3070</v>
      </c>
      <c r="O5" s="250" t="s">
        <v>3071</v>
      </c>
      <c r="P5" s="535"/>
      <c r="Q5" s="524"/>
      <c r="R5" s="526"/>
      <c r="S5" s="529"/>
      <c r="T5" s="535"/>
      <c r="U5" s="535"/>
      <c r="V5" s="250" t="s">
        <v>3069</v>
      </c>
      <c r="W5" s="250" t="s">
        <v>3070</v>
      </c>
      <c r="X5" s="250" t="s">
        <v>3071</v>
      </c>
      <c r="Y5" s="535"/>
      <c r="Z5" s="524"/>
      <c r="AA5" s="114"/>
      <c r="AB5" s="114"/>
      <c r="AC5" s="114"/>
      <c r="AD5" s="114"/>
      <c r="AE5" s="114"/>
      <c r="AF5" s="114"/>
      <c r="AG5" s="114"/>
    </row>
    <row r="6" spans="1:184" s="156" customFormat="1" ht="16.899999999999999" customHeight="1" thickBot="1">
      <c r="B6" s="527"/>
      <c r="C6" s="530"/>
      <c r="D6" s="251" t="s">
        <v>3072</v>
      </c>
      <c r="E6" s="251" t="s">
        <v>3072</v>
      </c>
      <c r="F6" s="251" t="s">
        <v>3072</v>
      </c>
      <c r="G6" s="251" t="s">
        <v>3072</v>
      </c>
      <c r="H6" s="251" t="s">
        <v>3072</v>
      </c>
      <c r="I6" s="251" t="s">
        <v>3072</v>
      </c>
      <c r="J6" s="251" t="s">
        <v>3072</v>
      </c>
      <c r="K6" s="251" t="s">
        <v>3072</v>
      </c>
      <c r="L6" s="251" t="s">
        <v>3072</v>
      </c>
      <c r="M6" s="251" t="s">
        <v>3072</v>
      </c>
      <c r="N6" s="251" t="s">
        <v>3072</v>
      </c>
      <c r="O6" s="251" t="s">
        <v>3072</v>
      </c>
      <c r="P6" s="251" t="s">
        <v>3072</v>
      </c>
      <c r="Q6" s="252" t="s">
        <v>3072</v>
      </c>
      <c r="R6" s="527"/>
      <c r="S6" s="530"/>
      <c r="T6" s="251" t="s">
        <v>3072</v>
      </c>
      <c r="U6" s="251" t="s">
        <v>3072</v>
      </c>
      <c r="V6" s="251" t="s">
        <v>3072</v>
      </c>
      <c r="W6" s="251" t="s">
        <v>3072</v>
      </c>
      <c r="X6" s="251" t="s">
        <v>3072</v>
      </c>
      <c r="Y6" s="251" t="s">
        <v>3072</v>
      </c>
      <c r="Z6" s="252" t="s">
        <v>3072</v>
      </c>
      <c r="AA6" s="112"/>
      <c r="AB6" s="112"/>
      <c r="AC6" s="112"/>
      <c r="AD6" s="112"/>
      <c r="AE6" s="112"/>
      <c r="AF6" s="112"/>
      <c r="AG6" s="112"/>
    </row>
    <row r="7" spans="1:184" ht="16.899999999999999" customHeight="1">
      <c r="A7" s="26"/>
      <c r="B7" s="27" t="s">
        <v>15</v>
      </c>
      <c r="C7" s="28" t="s">
        <v>16</v>
      </c>
      <c r="D7" s="140">
        <v>389.79</v>
      </c>
      <c r="E7" s="140">
        <v>21.37</v>
      </c>
      <c r="F7" s="140">
        <v>361.74</v>
      </c>
      <c r="G7" s="140">
        <v>278.70999999999998</v>
      </c>
      <c r="H7" s="140">
        <v>33.32</v>
      </c>
      <c r="I7" s="140">
        <v>5.77</v>
      </c>
      <c r="J7" s="140">
        <v>0.91</v>
      </c>
      <c r="K7" s="140">
        <v>144.63</v>
      </c>
      <c r="L7" s="140">
        <v>6.43</v>
      </c>
      <c r="M7" s="140">
        <v>132.69</v>
      </c>
      <c r="N7" s="140">
        <v>108.71</v>
      </c>
      <c r="O7" s="140">
        <v>11.19</v>
      </c>
      <c r="P7" s="140">
        <v>4.78</v>
      </c>
      <c r="Q7" s="141">
        <v>0.73</v>
      </c>
      <c r="R7" s="27" t="s">
        <v>15</v>
      </c>
      <c r="S7" s="28" t="s">
        <v>16</v>
      </c>
      <c r="T7" s="140">
        <v>41.49</v>
      </c>
      <c r="U7" s="140">
        <v>0</v>
      </c>
      <c r="V7" s="140">
        <v>41.09</v>
      </c>
      <c r="W7" s="140">
        <v>36.17</v>
      </c>
      <c r="X7" s="140">
        <v>1.1000000000000001</v>
      </c>
      <c r="Y7" s="140">
        <v>0.4</v>
      </c>
      <c r="Z7" s="141">
        <v>0</v>
      </c>
      <c r="AA7" s="14"/>
      <c r="AB7" s="14"/>
      <c r="AC7" s="14"/>
      <c r="AD7" s="14"/>
      <c r="AE7" s="14"/>
      <c r="AF7" s="14"/>
      <c r="AG7" s="14"/>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row>
    <row r="8" spans="1:184" ht="16.899999999999999" customHeight="1">
      <c r="A8" s="26"/>
      <c r="B8" s="459" t="s">
        <v>17</v>
      </c>
      <c r="C8" s="33" t="s">
        <v>18</v>
      </c>
      <c r="D8" s="142">
        <v>201.08</v>
      </c>
      <c r="E8" s="142">
        <v>15.94</v>
      </c>
      <c r="F8" s="142">
        <v>176.72</v>
      </c>
      <c r="G8" s="142">
        <v>150.42000000000002</v>
      </c>
      <c r="H8" s="142">
        <v>13.43</v>
      </c>
      <c r="I8" s="142">
        <v>2.78</v>
      </c>
      <c r="J8" s="142">
        <v>5.64</v>
      </c>
      <c r="K8" s="142">
        <v>126.81</v>
      </c>
      <c r="L8" s="142">
        <v>15.94</v>
      </c>
      <c r="M8" s="142">
        <v>107.92</v>
      </c>
      <c r="N8" s="142">
        <v>94.13</v>
      </c>
      <c r="O8" s="142">
        <v>6.33</v>
      </c>
      <c r="P8" s="142">
        <v>2.21</v>
      </c>
      <c r="Q8" s="143">
        <v>0.74</v>
      </c>
      <c r="R8" s="459" t="s">
        <v>17</v>
      </c>
      <c r="S8" s="33" t="s">
        <v>18</v>
      </c>
      <c r="T8" s="142">
        <v>20.07</v>
      </c>
      <c r="U8" s="142">
        <v>0</v>
      </c>
      <c r="V8" s="142">
        <v>20.07</v>
      </c>
      <c r="W8" s="142">
        <v>17.96</v>
      </c>
      <c r="X8" s="142">
        <v>0.69</v>
      </c>
      <c r="Y8" s="142">
        <v>0</v>
      </c>
      <c r="Z8" s="143">
        <v>0</v>
      </c>
      <c r="AA8" s="14"/>
      <c r="AB8" s="14"/>
      <c r="AC8" s="14"/>
      <c r="AD8" s="14"/>
      <c r="AE8" s="14"/>
      <c r="AF8" s="14"/>
      <c r="AG8" s="14"/>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row>
    <row r="9" spans="1:184" ht="16.899999999999999" customHeight="1">
      <c r="A9" s="26"/>
      <c r="B9" s="460"/>
      <c r="C9" s="38" t="s">
        <v>19</v>
      </c>
      <c r="D9" s="144">
        <v>183.09</v>
      </c>
      <c r="E9" s="144">
        <v>15.94</v>
      </c>
      <c r="F9" s="144">
        <v>158.72999999999999</v>
      </c>
      <c r="G9" s="144">
        <v>132.43</v>
      </c>
      <c r="H9" s="144">
        <v>13.43</v>
      </c>
      <c r="I9" s="144">
        <v>2.78</v>
      </c>
      <c r="J9" s="144">
        <v>5.64</v>
      </c>
      <c r="K9" s="144">
        <v>115.65</v>
      </c>
      <c r="L9" s="144">
        <v>15.94</v>
      </c>
      <c r="M9" s="144">
        <v>96.76</v>
      </c>
      <c r="N9" s="144">
        <v>82.97</v>
      </c>
      <c r="O9" s="144">
        <v>6.33</v>
      </c>
      <c r="P9" s="144">
        <v>2.21</v>
      </c>
      <c r="Q9" s="145">
        <v>0.74</v>
      </c>
      <c r="R9" s="460"/>
      <c r="S9" s="38" t="s">
        <v>19</v>
      </c>
      <c r="T9" s="144">
        <v>19.82</v>
      </c>
      <c r="U9" s="144">
        <v>0</v>
      </c>
      <c r="V9" s="144">
        <v>19.82</v>
      </c>
      <c r="W9" s="144">
        <v>17.71</v>
      </c>
      <c r="X9" s="144">
        <v>0.69</v>
      </c>
      <c r="Y9" s="144">
        <v>0</v>
      </c>
      <c r="Z9" s="145">
        <v>0</v>
      </c>
      <c r="AA9" s="14"/>
      <c r="AB9" s="14"/>
      <c r="AC9" s="14"/>
      <c r="AD9" s="14"/>
      <c r="AE9" s="14"/>
      <c r="AF9" s="14"/>
      <c r="AG9" s="14"/>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row>
    <row r="10" spans="1:184" ht="16.899999999999999" customHeight="1">
      <c r="A10" s="26"/>
      <c r="B10" s="461"/>
      <c r="C10" s="43" t="s">
        <v>20</v>
      </c>
      <c r="D10" s="144">
        <v>17.989999999999998</v>
      </c>
      <c r="E10" s="144">
        <v>0</v>
      </c>
      <c r="F10" s="144">
        <v>17.989999999999998</v>
      </c>
      <c r="G10" s="144">
        <v>17.989999999999998</v>
      </c>
      <c r="H10" s="144">
        <v>0</v>
      </c>
      <c r="I10" s="144">
        <v>0</v>
      </c>
      <c r="J10" s="144">
        <v>0</v>
      </c>
      <c r="K10" s="144">
        <v>11.16</v>
      </c>
      <c r="L10" s="144">
        <v>0</v>
      </c>
      <c r="M10" s="144">
        <v>11.16</v>
      </c>
      <c r="N10" s="144">
        <v>11.16</v>
      </c>
      <c r="O10" s="144">
        <v>0</v>
      </c>
      <c r="P10" s="144">
        <v>0</v>
      </c>
      <c r="Q10" s="145">
        <v>0</v>
      </c>
      <c r="R10" s="461"/>
      <c r="S10" s="43" t="s">
        <v>20</v>
      </c>
      <c r="T10" s="144">
        <v>0.25</v>
      </c>
      <c r="U10" s="144">
        <v>0</v>
      </c>
      <c r="V10" s="144">
        <v>0.25</v>
      </c>
      <c r="W10" s="144">
        <v>0.25</v>
      </c>
      <c r="X10" s="144">
        <v>0</v>
      </c>
      <c r="Y10" s="144">
        <v>0</v>
      </c>
      <c r="Z10" s="145">
        <v>0</v>
      </c>
      <c r="AA10" s="14"/>
      <c r="AB10" s="14"/>
      <c r="AC10" s="14"/>
      <c r="AD10" s="14"/>
      <c r="AE10" s="14"/>
      <c r="AF10" s="14"/>
      <c r="AG10" s="14"/>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row>
    <row r="11" spans="1:184" ht="16.899999999999999" customHeight="1">
      <c r="A11" s="26"/>
      <c r="B11" s="44" t="s">
        <v>21</v>
      </c>
      <c r="C11" s="33" t="s">
        <v>22</v>
      </c>
      <c r="D11" s="142">
        <v>87.77</v>
      </c>
      <c r="E11" s="142">
        <v>0</v>
      </c>
      <c r="F11" s="142">
        <v>86.88</v>
      </c>
      <c r="G11" s="142">
        <v>55.13</v>
      </c>
      <c r="H11" s="142">
        <v>2.73</v>
      </c>
      <c r="I11" s="142">
        <v>0.89</v>
      </c>
      <c r="J11" s="142">
        <v>0</v>
      </c>
      <c r="K11" s="142">
        <v>57.72</v>
      </c>
      <c r="L11" s="142">
        <v>0</v>
      </c>
      <c r="M11" s="142">
        <v>56.83</v>
      </c>
      <c r="N11" s="142">
        <v>37.64</v>
      </c>
      <c r="O11" s="142">
        <v>2.48</v>
      </c>
      <c r="P11" s="142">
        <v>0.89</v>
      </c>
      <c r="Q11" s="143">
        <v>0</v>
      </c>
      <c r="R11" s="44" t="s">
        <v>21</v>
      </c>
      <c r="S11" s="33" t="s">
        <v>22</v>
      </c>
      <c r="T11" s="142">
        <v>13.44</v>
      </c>
      <c r="U11" s="142">
        <v>0</v>
      </c>
      <c r="V11" s="142">
        <v>13.44</v>
      </c>
      <c r="W11" s="142">
        <v>9.8000000000000007</v>
      </c>
      <c r="X11" s="142">
        <v>0.1</v>
      </c>
      <c r="Y11" s="142">
        <v>0</v>
      </c>
      <c r="Z11" s="143">
        <v>0</v>
      </c>
      <c r="AA11" s="14"/>
      <c r="AB11" s="14"/>
      <c r="AC11" s="14"/>
      <c r="AD11" s="14"/>
      <c r="AE11" s="14"/>
      <c r="AF11" s="14"/>
      <c r="AG11" s="14"/>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row>
    <row r="12" spans="1:184" ht="16.899999999999999" customHeight="1">
      <c r="A12" s="26"/>
      <c r="B12" s="44" t="s">
        <v>23</v>
      </c>
      <c r="C12" s="33" t="s">
        <v>24</v>
      </c>
      <c r="D12" s="142">
        <v>72.95</v>
      </c>
      <c r="E12" s="142">
        <v>4.7</v>
      </c>
      <c r="F12" s="142">
        <v>67.69</v>
      </c>
      <c r="G12" s="142">
        <v>42.57</v>
      </c>
      <c r="H12" s="142">
        <v>1.64</v>
      </c>
      <c r="I12" s="142">
        <v>0.56000000000000005</v>
      </c>
      <c r="J12" s="142">
        <v>0</v>
      </c>
      <c r="K12" s="142">
        <v>36.39</v>
      </c>
      <c r="L12" s="142">
        <v>0</v>
      </c>
      <c r="M12" s="142">
        <v>36.020000000000003</v>
      </c>
      <c r="N12" s="142">
        <v>23.16</v>
      </c>
      <c r="O12" s="142">
        <v>1</v>
      </c>
      <c r="P12" s="142">
        <v>0.37</v>
      </c>
      <c r="Q12" s="143">
        <v>0</v>
      </c>
      <c r="R12" s="44" t="s">
        <v>23</v>
      </c>
      <c r="S12" s="33" t="s">
        <v>24</v>
      </c>
      <c r="T12" s="142">
        <v>11.27</v>
      </c>
      <c r="U12" s="142">
        <v>0</v>
      </c>
      <c r="V12" s="142">
        <v>11.27</v>
      </c>
      <c r="W12" s="142">
        <v>8.32</v>
      </c>
      <c r="X12" s="142">
        <v>0.5</v>
      </c>
      <c r="Y12" s="142">
        <v>0</v>
      </c>
      <c r="Z12" s="143">
        <v>0</v>
      </c>
      <c r="AA12" s="14"/>
      <c r="AB12" s="14"/>
      <c r="AC12" s="14"/>
      <c r="AD12" s="14"/>
      <c r="AE12" s="14"/>
      <c r="AF12" s="14"/>
      <c r="AG12" s="14"/>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row>
    <row r="13" spans="1:184" ht="16.899999999999999" customHeight="1">
      <c r="A13" s="26"/>
      <c r="B13" s="459" t="s">
        <v>25</v>
      </c>
      <c r="C13" s="43" t="s">
        <v>26</v>
      </c>
      <c r="D13" s="144">
        <v>70.41</v>
      </c>
      <c r="E13" s="144">
        <v>6.82</v>
      </c>
      <c r="F13" s="144">
        <v>53.57</v>
      </c>
      <c r="G13" s="144">
        <v>51.1</v>
      </c>
      <c r="H13" s="144">
        <v>0</v>
      </c>
      <c r="I13" s="144">
        <v>10.02</v>
      </c>
      <c r="J13" s="144">
        <v>0</v>
      </c>
      <c r="K13" s="144">
        <v>53.7</v>
      </c>
      <c r="L13" s="144">
        <v>5.32</v>
      </c>
      <c r="M13" s="144">
        <v>38.619999999999997</v>
      </c>
      <c r="N13" s="144">
        <v>36.86</v>
      </c>
      <c r="O13" s="144">
        <v>0</v>
      </c>
      <c r="P13" s="144">
        <v>9.76</v>
      </c>
      <c r="Q13" s="145">
        <v>0</v>
      </c>
      <c r="R13" s="459" t="s">
        <v>25</v>
      </c>
      <c r="S13" s="43" t="s">
        <v>26</v>
      </c>
      <c r="T13" s="144">
        <v>0.31</v>
      </c>
      <c r="U13" s="144">
        <v>0</v>
      </c>
      <c r="V13" s="144">
        <v>0.31</v>
      </c>
      <c r="W13" s="144">
        <v>0.31</v>
      </c>
      <c r="X13" s="144">
        <v>0</v>
      </c>
      <c r="Y13" s="144">
        <v>0</v>
      </c>
      <c r="Z13" s="145">
        <v>0</v>
      </c>
      <c r="AA13" s="14"/>
      <c r="AB13" s="14"/>
      <c r="AC13" s="14"/>
      <c r="AD13" s="14"/>
      <c r="AE13" s="14"/>
      <c r="AF13" s="14"/>
      <c r="AG13" s="14"/>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row>
    <row r="14" spans="1:184" ht="16.899999999999999" customHeight="1">
      <c r="A14" s="26"/>
      <c r="B14" s="460"/>
      <c r="C14" s="43" t="s">
        <v>27</v>
      </c>
      <c r="D14" s="144">
        <v>49.65</v>
      </c>
      <c r="E14" s="144">
        <v>6.55</v>
      </c>
      <c r="F14" s="144">
        <v>42.43</v>
      </c>
      <c r="G14" s="144">
        <v>29.26</v>
      </c>
      <c r="H14" s="144">
        <v>8.1</v>
      </c>
      <c r="I14" s="144">
        <v>0.67</v>
      </c>
      <c r="J14" s="144">
        <v>0</v>
      </c>
      <c r="K14" s="144">
        <v>25.58</v>
      </c>
      <c r="L14" s="144">
        <v>5.63</v>
      </c>
      <c r="M14" s="144">
        <v>19.95</v>
      </c>
      <c r="N14" s="144">
        <v>15.67</v>
      </c>
      <c r="O14" s="144">
        <v>1.04</v>
      </c>
      <c r="P14" s="144">
        <v>0</v>
      </c>
      <c r="Q14" s="145">
        <v>0</v>
      </c>
      <c r="R14" s="460"/>
      <c r="S14" s="43" t="s">
        <v>27</v>
      </c>
      <c r="T14" s="144">
        <v>1.22</v>
      </c>
      <c r="U14" s="144">
        <v>0</v>
      </c>
      <c r="V14" s="144">
        <v>1.22</v>
      </c>
      <c r="W14" s="144">
        <v>0.5</v>
      </c>
      <c r="X14" s="144">
        <v>0.72</v>
      </c>
      <c r="Y14" s="144">
        <v>0</v>
      </c>
      <c r="Z14" s="145">
        <v>0</v>
      </c>
      <c r="AA14" s="14"/>
      <c r="AB14" s="14"/>
      <c r="AC14" s="14"/>
      <c r="AD14" s="14"/>
      <c r="AE14" s="14"/>
      <c r="AF14" s="14"/>
      <c r="AG14" s="14"/>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row>
    <row r="15" spans="1:184" ht="16.899999999999999" customHeight="1">
      <c r="A15" s="26"/>
      <c r="B15" s="460"/>
      <c r="C15" s="43" t="s">
        <v>28</v>
      </c>
      <c r="D15" s="144">
        <v>49.61</v>
      </c>
      <c r="E15" s="144">
        <v>9.26</v>
      </c>
      <c r="F15" s="144">
        <v>40.35</v>
      </c>
      <c r="G15" s="144">
        <v>15.6</v>
      </c>
      <c r="H15" s="144">
        <v>8.14</v>
      </c>
      <c r="I15" s="144">
        <v>0</v>
      </c>
      <c r="J15" s="144">
        <v>0</v>
      </c>
      <c r="K15" s="144">
        <v>12.69</v>
      </c>
      <c r="L15" s="144">
        <v>2.75</v>
      </c>
      <c r="M15" s="144">
        <v>9.94</v>
      </c>
      <c r="N15" s="144">
        <v>3.88</v>
      </c>
      <c r="O15" s="144">
        <v>1.22</v>
      </c>
      <c r="P15" s="144">
        <v>0</v>
      </c>
      <c r="Q15" s="145">
        <v>0</v>
      </c>
      <c r="R15" s="460"/>
      <c r="S15" s="43" t="s">
        <v>28</v>
      </c>
      <c r="T15" s="144">
        <v>9.58</v>
      </c>
      <c r="U15" s="144">
        <v>0</v>
      </c>
      <c r="V15" s="144">
        <v>9.58</v>
      </c>
      <c r="W15" s="144">
        <v>4.6900000000000004</v>
      </c>
      <c r="X15" s="144">
        <v>0.62</v>
      </c>
      <c r="Y15" s="144">
        <v>0</v>
      </c>
      <c r="Z15" s="145">
        <v>0</v>
      </c>
      <c r="AA15" s="14"/>
      <c r="AB15" s="14"/>
      <c r="AC15" s="14"/>
      <c r="AD15" s="14"/>
      <c r="AE15" s="14"/>
      <c r="AF15" s="14"/>
      <c r="AG15" s="14"/>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row>
    <row r="16" spans="1:184" ht="16.899999999999999" customHeight="1">
      <c r="A16" s="26"/>
      <c r="B16" s="461"/>
      <c r="C16" s="33" t="s">
        <v>29</v>
      </c>
      <c r="D16" s="142">
        <v>169.67000000000002</v>
      </c>
      <c r="E16" s="142">
        <v>22.630000000000003</v>
      </c>
      <c r="F16" s="142">
        <v>136.35</v>
      </c>
      <c r="G16" s="142">
        <v>95.96</v>
      </c>
      <c r="H16" s="142">
        <v>16.240000000000002</v>
      </c>
      <c r="I16" s="142">
        <v>10.69</v>
      </c>
      <c r="J16" s="142">
        <v>0</v>
      </c>
      <c r="K16" s="142">
        <v>91.97</v>
      </c>
      <c r="L16" s="142">
        <v>13.7</v>
      </c>
      <c r="M16" s="142">
        <v>68.509999999999991</v>
      </c>
      <c r="N16" s="142">
        <v>56.410000000000004</v>
      </c>
      <c r="O16" s="142">
        <v>2.2599999999999998</v>
      </c>
      <c r="P16" s="142">
        <v>9.76</v>
      </c>
      <c r="Q16" s="143">
        <v>0</v>
      </c>
      <c r="R16" s="461"/>
      <c r="S16" s="33" t="s">
        <v>29</v>
      </c>
      <c r="T16" s="142">
        <v>11.11</v>
      </c>
      <c r="U16" s="142">
        <v>0</v>
      </c>
      <c r="V16" s="142">
        <v>11.11</v>
      </c>
      <c r="W16" s="142">
        <v>5.5</v>
      </c>
      <c r="X16" s="142">
        <v>1.3399999999999999</v>
      </c>
      <c r="Y16" s="142">
        <v>0</v>
      </c>
      <c r="Z16" s="143">
        <v>0</v>
      </c>
      <c r="AA16" s="14"/>
      <c r="AB16" s="14"/>
      <c r="AC16" s="14"/>
      <c r="AD16" s="14"/>
      <c r="AE16" s="14"/>
      <c r="AF16" s="14"/>
      <c r="AG16" s="14"/>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row>
    <row r="17" spans="1:184" ht="16.899999999999999" customHeight="1">
      <c r="A17" s="26"/>
      <c r="B17" s="459" t="s">
        <v>30</v>
      </c>
      <c r="C17" s="43" t="s">
        <v>31</v>
      </c>
      <c r="D17" s="144">
        <v>112.27</v>
      </c>
      <c r="E17" s="144">
        <v>3.7</v>
      </c>
      <c r="F17" s="144">
        <v>103.04</v>
      </c>
      <c r="G17" s="144">
        <v>63.72</v>
      </c>
      <c r="H17" s="144">
        <v>7.87</v>
      </c>
      <c r="I17" s="144">
        <v>5.53</v>
      </c>
      <c r="J17" s="144">
        <v>0</v>
      </c>
      <c r="K17" s="144">
        <v>53.01</v>
      </c>
      <c r="L17" s="144">
        <v>0</v>
      </c>
      <c r="M17" s="144">
        <v>48.42</v>
      </c>
      <c r="N17" s="144">
        <v>33.619999999999997</v>
      </c>
      <c r="O17" s="144">
        <v>0.98</v>
      </c>
      <c r="P17" s="144">
        <v>4.59</v>
      </c>
      <c r="Q17" s="145">
        <v>0</v>
      </c>
      <c r="R17" s="459" t="s">
        <v>30</v>
      </c>
      <c r="S17" s="43" t="s">
        <v>31</v>
      </c>
      <c r="T17" s="144">
        <v>19.96</v>
      </c>
      <c r="U17" s="144">
        <v>0</v>
      </c>
      <c r="V17" s="144">
        <v>19.86</v>
      </c>
      <c r="W17" s="144">
        <v>16.93</v>
      </c>
      <c r="X17" s="144">
        <v>0</v>
      </c>
      <c r="Y17" s="144">
        <v>0.1</v>
      </c>
      <c r="Z17" s="145">
        <v>0</v>
      </c>
      <c r="AA17" s="14"/>
      <c r="AB17" s="14"/>
      <c r="AC17" s="14"/>
      <c r="AD17" s="14"/>
      <c r="AE17" s="14"/>
      <c r="AF17" s="14"/>
      <c r="AG17" s="14"/>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row>
    <row r="18" spans="1:184" ht="16.899999999999999" customHeight="1">
      <c r="A18" s="26"/>
      <c r="B18" s="460"/>
      <c r="C18" s="43" t="s">
        <v>32</v>
      </c>
      <c r="D18" s="146">
        <v>19.82</v>
      </c>
      <c r="E18" s="146">
        <v>0.6</v>
      </c>
      <c r="F18" s="146">
        <v>19.22</v>
      </c>
      <c r="G18" s="146">
        <v>9.14</v>
      </c>
      <c r="H18" s="146">
        <v>5.48</v>
      </c>
      <c r="I18" s="146">
        <v>0</v>
      </c>
      <c r="J18" s="146">
        <v>0</v>
      </c>
      <c r="K18" s="146">
        <v>9.69</v>
      </c>
      <c r="L18" s="146">
        <v>0</v>
      </c>
      <c r="M18" s="146">
        <v>9.69</v>
      </c>
      <c r="N18" s="146">
        <v>6.42</v>
      </c>
      <c r="O18" s="146">
        <v>2.85</v>
      </c>
      <c r="P18" s="146">
        <v>0</v>
      </c>
      <c r="Q18" s="147">
        <v>0</v>
      </c>
      <c r="R18" s="460"/>
      <c r="S18" s="43" t="s">
        <v>32</v>
      </c>
      <c r="T18" s="146">
        <v>1.3</v>
      </c>
      <c r="U18" s="146">
        <v>0</v>
      </c>
      <c r="V18" s="146">
        <v>1.3</v>
      </c>
      <c r="W18" s="146">
        <v>0.73</v>
      </c>
      <c r="X18" s="146">
        <v>0.45</v>
      </c>
      <c r="Y18" s="146">
        <v>0</v>
      </c>
      <c r="Z18" s="147">
        <v>0</v>
      </c>
      <c r="AA18" s="14"/>
      <c r="AB18" s="14"/>
      <c r="AC18" s="14"/>
      <c r="AD18" s="14"/>
      <c r="AE18" s="14"/>
      <c r="AF18" s="14"/>
      <c r="AG18" s="14"/>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row>
    <row r="19" spans="1:184" ht="16.899999999999999" customHeight="1">
      <c r="A19" s="26"/>
      <c r="B19" s="460"/>
      <c r="C19" s="43" t="s">
        <v>33</v>
      </c>
      <c r="D19" s="144">
        <v>17.78</v>
      </c>
      <c r="E19" s="144">
        <v>6.18</v>
      </c>
      <c r="F19" s="144">
        <v>11.6</v>
      </c>
      <c r="G19" s="144">
        <v>6.94</v>
      </c>
      <c r="H19" s="144">
        <v>0.89</v>
      </c>
      <c r="I19" s="144">
        <v>0</v>
      </c>
      <c r="J19" s="144">
        <v>0</v>
      </c>
      <c r="K19" s="144">
        <v>6.29</v>
      </c>
      <c r="L19" s="144">
        <v>0</v>
      </c>
      <c r="M19" s="144">
        <v>6.29</v>
      </c>
      <c r="N19" s="144">
        <v>4.0599999999999996</v>
      </c>
      <c r="O19" s="144">
        <v>0.89</v>
      </c>
      <c r="P19" s="144">
        <v>0</v>
      </c>
      <c r="Q19" s="145">
        <v>0</v>
      </c>
      <c r="R19" s="460"/>
      <c r="S19" s="43" t="s">
        <v>33</v>
      </c>
      <c r="T19" s="144">
        <v>1.1100000000000001</v>
      </c>
      <c r="U19" s="144">
        <v>0</v>
      </c>
      <c r="V19" s="144">
        <v>1.1100000000000001</v>
      </c>
      <c r="W19" s="144">
        <v>1.1100000000000001</v>
      </c>
      <c r="X19" s="144">
        <v>0</v>
      </c>
      <c r="Y19" s="144">
        <v>0</v>
      </c>
      <c r="Z19" s="145">
        <v>0</v>
      </c>
      <c r="AA19" s="14"/>
      <c r="AB19" s="14"/>
      <c r="AC19" s="14"/>
      <c r="AD19" s="14"/>
      <c r="AE19" s="14"/>
      <c r="AF19" s="14"/>
      <c r="AG19" s="14"/>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row>
    <row r="20" spans="1:184" ht="16.899999999999999" customHeight="1">
      <c r="A20" s="26"/>
      <c r="B20" s="461"/>
      <c r="C20" s="33" t="s">
        <v>34</v>
      </c>
      <c r="D20" s="142">
        <v>149.87</v>
      </c>
      <c r="E20" s="142">
        <v>10.48</v>
      </c>
      <c r="F20" s="142">
        <v>133.86000000000001</v>
      </c>
      <c r="G20" s="142">
        <v>79.8</v>
      </c>
      <c r="H20" s="142">
        <v>14.240000000000002</v>
      </c>
      <c r="I20" s="142">
        <v>5.53</v>
      </c>
      <c r="J20" s="142">
        <v>0</v>
      </c>
      <c r="K20" s="142">
        <v>68.989999999999995</v>
      </c>
      <c r="L20" s="142">
        <v>0</v>
      </c>
      <c r="M20" s="142">
        <v>64.400000000000006</v>
      </c>
      <c r="N20" s="142">
        <v>44.1</v>
      </c>
      <c r="O20" s="142">
        <v>4.72</v>
      </c>
      <c r="P20" s="142">
        <v>4.59</v>
      </c>
      <c r="Q20" s="143">
        <v>0</v>
      </c>
      <c r="R20" s="461"/>
      <c r="S20" s="33" t="s">
        <v>34</v>
      </c>
      <c r="T20" s="142">
        <v>22.37</v>
      </c>
      <c r="U20" s="142">
        <v>0</v>
      </c>
      <c r="V20" s="142">
        <v>22.27</v>
      </c>
      <c r="W20" s="142">
        <v>18.77</v>
      </c>
      <c r="X20" s="142">
        <v>0.45</v>
      </c>
      <c r="Y20" s="142">
        <v>0.1</v>
      </c>
      <c r="Z20" s="143">
        <v>0</v>
      </c>
      <c r="AA20" s="14"/>
      <c r="AB20" s="14"/>
      <c r="AC20" s="14"/>
      <c r="AD20" s="14"/>
      <c r="AE20" s="14"/>
      <c r="AF20" s="14"/>
      <c r="AG20" s="14"/>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row>
    <row r="21" spans="1:184" ht="16.899999999999999" customHeight="1">
      <c r="A21" s="26"/>
      <c r="B21" s="44" t="s">
        <v>35</v>
      </c>
      <c r="C21" s="33" t="s">
        <v>36</v>
      </c>
      <c r="D21" s="142">
        <v>22.83</v>
      </c>
      <c r="E21" s="142">
        <v>0</v>
      </c>
      <c r="F21" s="142">
        <v>22.2</v>
      </c>
      <c r="G21" s="142">
        <v>22.2</v>
      </c>
      <c r="H21" s="142">
        <v>0</v>
      </c>
      <c r="I21" s="142">
        <v>0</v>
      </c>
      <c r="J21" s="142">
        <v>0.63</v>
      </c>
      <c r="K21" s="142">
        <v>10.92</v>
      </c>
      <c r="L21" s="142">
        <v>0</v>
      </c>
      <c r="M21" s="142">
        <v>10.92</v>
      </c>
      <c r="N21" s="142">
        <v>10.92</v>
      </c>
      <c r="O21" s="142">
        <v>0</v>
      </c>
      <c r="P21" s="142">
        <v>0</v>
      </c>
      <c r="Q21" s="143">
        <v>0</v>
      </c>
      <c r="R21" s="44" t="s">
        <v>35</v>
      </c>
      <c r="S21" s="33" t="s">
        <v>36</v>
      </c>
      <c r="T21" s="142">
        <v>3.65</v>
      </c>
      <c r="U21" s="142">
        <v>0</v>
      </c>
      <c r="V21" s="142">
        <v>3.65</v>
      </c>
      <c r="W21" s="142">
        <v>3.65</v>
      </c>
      <c r="X21" s="142">
        <v>0</v>
      </c>
      <c r="Y21" s="142">
        <v>0</v>
      </c>
      <c r="Z21" s="143">
        <v>0</v>
      </c>
      <c r="AA21" s="14"/>
      <c r="AB21" s="14"/>
      <c r="AC21" s="14"/>
      <c r="AD21" s="14"/>
      <c r="AE21" s="14"/>
      <c r="AF21" s="14"/>
      <c r="AG21" s="14"/>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row>
    <row r="22" spans="1:184" ht="16.899999999999999" customHeight="1">
      <c r="A22" s="26"/>
      <c r="B22" s="44" t="s">
        <v>37</v>
      </c>
      <c r="C22" s="33" t="s">
        <v>38</v>
      </c>
      <c r="D22" s="142">
        <v>41.58</v>
      </c>
      <c r="E22" s="142">
        <v>7.28</v>
      </c>
      <c r="F22" s="142">
        <v>32.18</v>
      </c>
      <c r="G22" s="142">
        <v>30.81</v>
      </c>
      <c r="H22" s="142">
        <v>0</v>
      </c>
      <c r="I22" s="142">
        <v>2.12</v>
      </c>
      <c r="J22" s="142">
        <v>0</v>
      </c>
      <c r="K22" s="142">
        <v>28.49</v>
      </c>
      <c r="L22" s="142">
        <v>7.28</v>
      </c>
      <c r="M22" s="142">
        <v>19.09</v>
      </c>
      <c r="N22" s="142">
        <v>17.72</v>
      </c>
      <c r="O22" s="142">
        <v>0</v>
      </c>
      <c r="P22" s="142">
        <v>2.12</v>
      </c>
      <c r="Q22" s="143">
        <v>0</v>
      </c>
      <c r="R22" s="44" t="s">
        <v>37</v>
      </c>
      <c r="S22" s="33" t="s">
        <v>38</v>
      </c>
      <c r="T22" s="142">
        <v>3.52</v>
      </c>
      <c r="U22" s="142">
        <v>0</v>
      </c>
      <c r="V22" s="142">
        <v>3.52</v>
      </c>
      <c r="W22" s="142">
        <v>3.52</v>
      </c>
      <c r="X22" s="142">
        <v>0</v>
      </c>
      <c r="Y22" s="142">
        <v>0</v>
      </c>
      <c r="Z22" s="143">
        <v>0</v>
      </c>
      <c r="AA22" s="14"/>
      <c r="AB22" s="14"/>
      <c r="AC22" s="14"/>
      <c r="AD22" s="14"/>
      <c r="AE22" s="14"/>
      <c r="AF22" s="14"/>
      <c r="AG22" s="14"/>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row>
    <row r="23" spans="1:184" ht="16.899999999999999" customHeight="1">
      <c r="A23" s="26"/>
      <c r="B23" s="44" t="s">
        <v>39</v>
      </c>
      <c r="C23" s="33" t="s">
        <v>40</v>
      </c>
      <c r="D23" s="142">
        <v>32.4</v>
      </c>
      <c r="E23" s="142">
        <v>0</v>
      </c>
      <c r="F23" s="142">
        <v>32.4</v>
      </c>
      <c r="G23" s="142">
        <v>18.78</v>
      </c>
      <c r="H23" s="142">
        <v>0.56999999999999995</v>
      </c>
      <c r="I23" s="142">
        <v>0</v>
      </c>
      <c r="J23" s="142">
        <v>0</v>
      </c>
      <c r="K23" s="142">
        <v>9.4600000000000009</v>
      </c>
      <c r="L23" s="142">
        <v>0</v>
      </c>
      <c r="M23" s="142">
        <v>9.4600000000000009</v>
      </c>
      <c r="N23" s="142">
        <v>7.25</v>
      </c>
      <c r="O23" s="142">
        <v>0</v>
      </c>
      <c r="P23" s="142">
        <v>0</v>
      </c>
      <c r="Q23" s="143">
        <v>0</v>
      </c>
      <c r="R23" s="44" t="s">
        <v>39</v>
      </c>
      <c r="S23" s="33" t="s">
        <v>40</v>
      </c>
      <c r="T23" s="142">
        <v>4.8899999999999997</v>
      </c>
      <c r="U23" s="142">
        <v>0</v>
      </c>
      <c r="V23" s="142">
        <v>4.8899999999999997</v>
      </c>
      <c r="W23" s="142">
        <v>3.63</v>
      </c>
      <c r="X23" s="142">
        <v>0.11</v>
      </c>
      <c r="Y23" s="142">
        <v>0</v>
      </c>
      <c r="Z23" s="143">
        <v>0</v>
      </c>
      <c r="AA23" s="14"/>
      <c r="AB23" s="14"/>
      <c r="AC23" s="14"/>
      <c r="AD23" s="14"/>
      <c r="AE23" s="14"/>
      <c r="AF23" s="14"/>
      <c r="AG23" s="14"/>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row>
    <row r="24" spans="1:184" ht="16.899999999999999" customHeight="1">
      <c r="A24" s="26"/>
      <c r="B24" s="44" t="s">
        <v>41</v>
      </c>
      <c r="C24" s="33" t="s">
        <v>42</v>
      </c>
      <c r="D24" s="142">
        <v>22.32</v>
      </c>
      <c r="E24" s="142">
        <v>0</v>
      </c>
      <c r="F24" s="142">
        <v>20.92</v>
      </c>
      <c r="G24" s="142">
        <v>18.149999999999999</v>
      </c>
      <c r="H24" s="142">
        <v>1.1599999999999999</v>
      </c>
      <c r="I24" s="142">
        <v>1.4</v>
      </c>
      <c r="J24" s="142">
        <v>0</v>
      </c>
      <c r="K24" s="142">
        <v>6.14</v>
      </c>
      <c r="L24" s="142">
        <v>0</v>
      </c>
      <c r="M24" s="142">
        <v>5.76</v>
      </c>
      <c r="N24" s="142">
        <v>5.56</v>
      </c>
      <c r="O24" s="142">
        <v>0</v>
      </c>
      <c r="P24" s="142">
        <v>0.38</v>
      </c>
      <c r="Q24" s="143">
        <v>0</v>
      </c>
      <c r="R24" s="44" t="s">
        <v>41</v>
      </c>
      <c r="S24" s="33" t="s">
        <v>42</v>
      </c>
      <c r="T24" s="142">
        <v>7.08</v>
      </c>
      <c r="U24" s="142">
        <v>0</v>
      </c>
      <c r="V24" s="142">
        <v>7.08</v>
      </c>
      <c r="W24" s="142">
        <v>6.45</v>
      </c>
      <c r="X24" s="142">
        <v>0.61</v>
      </c>
      <c r="Y24" s="142">
        <v>0</v>
      </c>
      <c r="Z24" s="143">
        <v>0</v>
      </c>
      <c r="AA24" s="14"/>
      <c r="AB24" s="14"/>
      <c r="AC24" s="14"/>
      <c r="AD24" s="14"/>
      <c r="AE24" s="14"/>
      <c r="AF24" s="14"/>
      <c r="AG24" s="14"/>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row>
    <row r="25" spans="1:184" ht="16.899999999999999" customHeight="1">
      <c r="A25" s="26"/>
      <c r="B25" s="44" t="s">
        <v>43</v>
      </c>
      <c r="C25" s="33" t="s">
        <v>44</v>
      </c>
      <c r="D25" s="142">
        <v>23.48</v>
      </c>
      <c r="E25" s="142">
        <v>5.4</v>
      </c>
      <c r="F25" s="142">
        <v>18.079999999999998</v>
      </c>
      <c r="G25" s="142">
        <v>16.2</v>
      </c>
      <c r="H25" s="142">
        <v>0.55000000000000004</v>
      </c>
      <c r="I25" s="142">
        <v>0</v>
      </c>
      <c r="J25" s="142">
        <v>0</v>
      </c>
      <c r="K25" s="142">
        <v>15.39</v>
      </c>
      <c r="L25" s="142">
        <v>5.4</v>
      </c>
      <c r="M25" s="142">
        <v>9.99</v>
      </c>
      <c r="N25" s="142">
        <v>8.75</v>
      </c>
      <c r="O25" s="142">
        <v>0.55000000000000004</v>
      </c>
      <c r="P25" s="142">
        <v>0</v>
      </c>
      <c r="Q25" s="143">
        <v>0</v>
      </c>
      <c r="R25" s="44" t="s">
        <v>43</v>
      </c>
      <c r="S25" s="33" t="s">
        <v>44</v>
      </c>
      <c r="T25" s="142">
        <v>1.46</v>
      </c>
      <c r="U25" s="142">
        <v>0</v>
      </c>
      <c r="V25" s="142">
        <v>1.46</v>
      </c>
      <c r="W25" s="142">
        <v>1.46</v>
      </c>
      <c r="X25" s="142">
        <v>0</v>
      </c>
      <c r="Y25" s="142">
        <v>0</v>
      </c>
      <c r="Z25" s="143">
        <v>0</v>
      </c>
      <c r="AA25" s="14"/>
      <c r="AB25" s="14"/>
      <c r="AC25" s="14"/>
      <c r="AD25" s="14"/>
      <c r="AE25" s="14"/>
      <c r="AF25" s="14"/>
      <c r="AG25" s="14"/>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row>
    <row r="26" spans="1:184" ht="16.899999999999999" customHeight="1">
      <c r="A26" s="26"/>
      <c r="B26" s="44" t="s">
        <v>45</v>
      </c>
      <c r="C26" s="33" t="s">
        <v>46</v>
      </c>
      <c r="D26" s="142">
        <v>30.77</v>
      </c>
      <c r="E26" s="142">
        <v>0</v>
      </c>
      <c r="F26" s="142">
        <v>30.18</v>
      </c>
      <c r="G26" s="142">
        <v>20.51</v>
      </c>
      <c r="H26" s="142">
        <v>0.45</v>
      </c>
      <c r="I26" s="142">
        <v>0.59</v>
      </c>
      <c r="J26" s="142">
        <v>0</v>
      </c>
      <c r="K26" s="142">
        <v>10.76</v>
      </c>
      <c r="L26" s="142">
        <v>0</v>
      </c>
      <c r="M26" s="142">
        <v>10.17</v>
      </c>
      <c r="N26" s="142">
        <v>6.86</v>
      </c>
      <c r="O26" s="142">
        <v>7.0000000000000007E-2</v>
      </c>
      <c r="P26" s="142">
        <v>0.59</v>
      </c>
      <c r="Q26" s="143">
        <v>0</v>
      </c>
      <c r="R26" s="44" t="s">
        <v>45</v>
      </c>
      <c r="S26" s="33" t="s">
        <v>46</v>
      </c>
      <c r="T26" s="142">
        <v>0.88</v>
      </c>
      <c r="U26" s="142">
        <v>0</v>
      </c>
      <c r="V26" s="142">
        <v>0.88</v>
      </c>
      <c r="W26" s="142">
        <v>0.88</v>
      </c>
      <c r="X26" s="142">
        <v>0</v>
      </c>
      <c r="Y26" s="142">
        <v>0</v>
      </c>
      <c r="Z26" s="143">
        <v>0</v>
      </c>
      <c r="AA26" s="14"/>
      <c r="AB26" s="14"/>
      <c r="AC26" s="14"/>
      <c r="AD26" s="14"/>
      <c r="AE26" s="14"/>
      <c r="AF26" s="14"/>
      <c r="AG26" s="14"/>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row>
    <row r="27" spans="1:184" ht="16.899999999999999" customHeight="1">
      <c r="A27" s="26"/>
      <c r="B27" s="459" t="s">
        <v>47</v>
      </c>
      <c r="C27" s="43" t="s">
        <v>48</v>
      </c>
      <c r="D27" s="144">
        <v>26.61</v>
      </c>
      <c r="E27" s="144">
        <v>0</v>
      </c>
      <c r="F27" s="144">
        <v>24.42</v>
      </c>
      <c r="G27" s="144">
        <v>11</v>
      </c>
      <c r="H27" s="144">
        <v>4.91</v>
      </c>
      <c r="I27" s="144">
        <v>2.19</v>
      </c>
      <c r="J27" s="144">
        <v>0</v>
      </c>
      <c r="K27" s="144">
        <v>16.239999999999998</v>
      </c>
      <c r="L27" s="144">
        <v>0</v>
      </c>
      <c r="M27" s="144">
        <v>14.05</v>
      </c>
      <c r="N27" s="144">
        <v>4.68</v>
      </c>
      <c r="O27" s="144">
        <v>3.49</v>
      </c>
      <c r="P27" s="144">
        <v>2.19</v>
      </c>
      <c r="Q27" s="145">
        <v>0</v>
      </c>
      <c r="R27" s="459" t="s">
        <v>47</v>
      </c>
      <c r="S27" s="43" t="s">
        <v>48</v>
      </c>
      <c r="T27" s="144">
        <v>0.78</v>
      </c>
      <c r="U27" s="144">
        <v>0</v>
      </c>
      <c r="V27" s="144">
        <v>0.78</v>
      </c>
      <c r="W27" s="144">
        <v>0.78</v>
      </c>
      <c r="X27" s="144">
        <v>0</v>
      </c>
      <c r="Y27" s="144">
        <v>0</v>
      </c>
      <c r="Z27" s="145">
        <v>0</v>
      </c>
      <c r="AA27" s="14"/>
      <c r="AB27" s="14"/>
      <c r="AC27" s="14"/>
      <c r="AD27" s="14"/>
      <c r="AE27" s="14"/>
      <c r="AF27" s="14"/>
      <c r="AG27" s="14"/>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row>
    <row r="28" spans="1:184" ht="16.899999999999999" customHeight="1">
      <c r="A28" s="26"/>
      <c r="B28" s="460"/>
      <c r="C28" s="43" t="s">
        <v>49</v>
      </c>
      <c r="D28" s="144">
        <v>31.15</v>
      </c>
      <c r="E28" s="144">
        <v>0</v>
      </c>
      <c r="F28" s="144">
        <v>31.15</v>
      </c>
      <c r="G28" s="144">
        <v>18.149999999999999</v>
      </c>
      <c r="H28" s="144">
        <v>7.82</v>
      </c>
      <c r="I28" s="144">
        <v>0</v>
      </c>
      <c r="J28" s="144">
        <v>0</v>
      </c>
      <c r="K28" s="144">
        <v>16.39</v>
      </c>
      <c r="L28" s="144">
        <v>0</v>
      </c>
      <c r="M28" s="144">
        <v>16.39</v>
      </c>
      <c r="N28" s="144">
        <v>7.44</v>
      </c>
      <c r="O28" s="144">
        <v>6.27</v>
      </c>
      <c r="P28" s="144">
        <v>0</v>
      </c>
      <c r="Q28" s="145">
        <v>0</v>
      </c>
      <c r="R28" s="460"/>
      <c r="S28" s="43" t="s">
        <v>49</v>
      </c>
      <c r="T28" s="144">
        <v>0.91</v>
      </c>
      <c r="U28" s="144">
        <v>0</v>
      </c>
      <c r="V28" s="144">
        <v>0.91</v>
      </c>
      <c r="W28" s="144">
        <v>0.91</v>
      </c>
      <c r="X28" s="144">
        <v>0</v>
      </c>
      <c r="Y28" s="144">
        <v>0</v>
      </c>
      <c r="Z28" s="145">
        <v>0</v>
      </c>
      <c r="AA28" s="14"/>
      <c r="AB28" s="14"/>
      <c r="AC28" s="14"/>
      <c r="AD28" s="14"/>
      <c r="AE28" s="14"/>
      <c r="AF28" s="14"/>
      <c r="AG28" s="14"/>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row>
    <row r="29" spans="1:184" ht="16.899999999999999" customHeight="1">
      <c r="A29" s="26"/>
      <c r="B29" s="460"/>
      <c r="C29" s="43" t="s">
        <v>50</v>
      </c>
      <c r="D29" s="144">
        <v>7.94</v>
      </c>
      <c r="E29" s="144">
        <v>0</v>
      </c>
      <c r="F29" s="144">
        <v>7.9</v>
      </c>
      <c r="G29" s="144">
        <v>4.0999999999999996</v>
      </c>
      <c r="H29" s="144">
        <v>1.52</v>
      </c>
      <c r="I29" s="144">
        <v>0.04</v>
      </c>
      <c r="J29" s="144">
        <v>0</v>
      </c>
      <c r="K29" s="144">
        <v>1.77</v>
      </c>
      <c r="L29" s="144">
        <v>0</v>
      </c>
      <c r="M29" s="144">
        <v>1.77</v>
      </c>
      <c r="N29" s="144">
        <v>0.57999999999999996</v>
      </c>
      <c r="O29" s="144">
        <v>1.19</v>
      </c>
      <c r="P29" s="144">
        <v>0</v>
      </c>
      <c r="Q29" s="145">
        <v>0</v>
      </c>
      <c r="R29" s="460"/>
      <c r="S29" s="43" t="s">
        <v>50</v>
      </c>
      <c r="T29" s="144">
        <v>0</v>
      </c>
      <c r="U29" s="144">
        <v>0</v>
      </c>
      <c r="V29" s="144">
        <v>0</v>
      </c>
      <c r="W29" s="144">
        <v>0</v>
      </c>
      <c r="X29" s="144">
        <v>0</v>
      </c>
      <c r="Y29" s="144">
        <v>0</v>
      </c>
      <c r="Z29" s="145">
        <v>0</v>
      </c>
      <c r="AA29" s="14"/>
      <c r="AB29" s="14"/>
      <c r="AC29" s="14"/>
      <c r="AD29" s="14"/>
      <c r="AE29" s="14"/>
      <c r="AF29" s="14"/>
      <c r="AG29" s="14"/>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row>
    <row r="30" spans="1:184" ht="16.899999999999999" customHeight="1">
      <c r="A30" s="49"/>
      <c r="B30" s="461"/>
      <c r="C30" s="50" t="s">
        <v>34</v>
      </c>
      <c r="D30" s="142">
        <v>65.7</v>
      </c>
      <c r="E30" s="142">
        <v>0</v>
      </c>
      <c r="F30" s="142">
        <v>63.47</v>
      </c>
      <c r="G30" s="142">
        <v>33.25</v>
      </c>
      <c r="H30" s="142">
        <v>14.25</v>
      </c>
      <c r="I30" s="142">
        <v>2.23</v>
      </c>
      <c r="J30" s="142">
        <v>0</v>
      </c>
      <c r="K30" s="142">
        <v>34.4</v>
      </c>
      <c r="L30" s="142">
        <v>0</v>
      </c>
      <c r="M30" s="142">
        <v>32.21</v>
      </c>
      <c r="N30" s="142">
        <v>12.700000000000001</v>
      </c>
      <c r="O30" s="142">
        <v>10.95</v>
      </c>
      <c r="P30" s="142">
        <v>2.19</v>
      </c>
      <c r="Q30" s="143">
        <v>0</v>
      </c>
      <c r="R30" s="461"/>
      <c r="S30" s="50" t="s">
        <v>34</v>
      </c>
      <c r="T30" s="142">
        <v>1.69</v>
      </c>
      <c r="U30" s="142">
        <v>0</v>
      </c>
      <c r="V30" s="142">
        <v>1.69</v>
      </c>
      <c r="W30" s="142">
        <v>1.69</v>
      </c>
      <c r="X30" s="142">
        <v>0</v>
      </c>
      <c r="Y30" s="142">
        <v>0</v>
      </c>
      <c r="Z30" s="143">
        <v>0</v>
      </c>
      <c r="AA30" s="14"/>
      <c r="AB30" s="14"/>
      <c r="AC30" s="14"/>
      <c r="AD30" s="14"/>
      <c r="AE30" s="14"/>
      <c r="AF30" s="14"/>
      <c r="AG30" s="14"/>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row>
    <row r="31" spans="1:184" ht="16.899999999999999" customHeight="1" thickBot="1">
      <c r="A31" s="26"/>
      <c r="B31" s="457" t="s">
        <v>51</v>
      </c>
      <c r="C31" s="458"/>
      <c r="D31" s="148">
        <v>1310.21</v>
      </c>
      <c r="E31" s="148">
        <v>87.800000000000026</v>
      </c>
      <c r="F31" s="148">
        <v>1182.67</v>
      </c>
      <c r="G31" s="148">
        <v>862.49</v>
      </c>
      <c r="H31" s="148">
        <v>98.579999999999984</v>
      </c>
      <c r="I31" s="148">
        <v>32.559999999999995</v>
      </c>
      <c r="J31" s="148">
        <v>7.18</v>
      </c>
      <c r="K31" s="148">
        <v>642.06999999999994</v>
      </c>
      <c r="L31" s="148">
        <v>48.749999999999993</v>
      </c>
      <c r="M31" s="148">
        <v>563.96999999999991</v>
      </c>
      <c r="N31" s="148">
        <v>433.91000000000008</v>
      </c>
      <c r="O31" s="148">
        <v>39.549999999999997</v>
      </c>
      <c r="P31" s="148">
        <v>27.88</v>
      </c>
      <c r="Q31" s="149">
        <v>1.47</v>
      </c>
      <c r="R31" s="457" t="s">
        <v>51</v>
      </c>
      <c r="S31" s="458"/>
      <c r="T31" s="148">
        <v>142.92000000000002</v>
      </c>
      <c r="U31" s="148">
        <v>0</v>
      </c>
      <c r="V31" s="148">
        <v>142.42000000000002</v>
      </c>
      <c r="W31" s="148">
        <v>117.79999999999998</v>
      </c>
      <c r="X31" s="148">
        <v>4.9000000000000004</v>
      </c>
      <c r="Y31" s="148">
        <v>0.5</v>
      </c>
      <c r="Z31" s="149">
        <v>0</v>
      </c>
      <c r="AA31" s="14"/>
      <c r="AB31" s="14"/>
      <c r="AC31" s="14"/>
      <c r="AD31" s="14"/>
      <c r="AE31" s="14"/>
      <c r="AF31" s="14"/>
      <c r="AG31" s="14"/>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row>
    <row r="32" spans="1:184" ht="16.899999999999999" customHeight="1">
      <c r="A32" s="26"/>
      <c r="B32" s="462" t="s">
        <v>52</v>
      </c>
      <c r="C32" s="253" t="s">
        <v>53</v>
      </c>
      <c r="D32" s="254">
        <v>109.95</v>
      </c>
      <c r="E32" s="254">
        <v>2.29</v>
      </c>
      <c r="F32" s="254">
        <v>105.72</v>
      </c>
      <c r="G32" s="254">
        <v>56.41</v>
      </c>
      <c r="H32" s="254">
        <v>10.58</v>
      </c>
      <c r="I32" s="254">
        <v>0</v>
      </c>
      <c r="J32" s="254">
        <v>1.94</v>
      </c>
      <c r="K32" s="254">
        <v>39.79</v>
      </c>
      <c r="L32" s="254">
        <v>0.8</v>
      </c>
      <c r="M32" s="254">
        <v>38.659999999999997</v>
      </c>
      <c r="N32" s="254">
        <v>18.27</v>
      </c>
      <c r="O32" s="254">
        <v>4.51</v>
      </c>
      <c r="P32" s="254">
        <v>0</v>
      </c>
      <c r="Q32" s="255">
        <v>0.33</v>
      </c>
      <c r="R32" s="462" t="s">
        <v>52</v>
      </c>
      <c r="S32" s="253" t="s">
        <v>53</v>
      </c>
      <c r="T32" s="254">
        <v>22.35</v>
      </c>
      <c r="U32" s="254">
        <v>0</v>
      </c>
      <c r="V32" s="254">
        <v>20.74</v>
      </c>
      <c r="W32" s="254">
        <v>11.26</v>
      </c>
      <c r="X32" s="254">
        <v>3.3</v>
      </c>
      <c r="Y32" s="254">
        <v>0</v>
      </c>
      <c r="Z32" s="255">
        <v>1.61</v>
      </c>
      <c r="AA32" s="14"/>
      <c r="AB32" s="14"/>
      <c r="AC32" s="14"/>
      <c r="AD32" s="14"/>
      <c r="AE32" s="14"/>
      <c r="AF32" s="14"/>
      <c r="AG32" s="14"/>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row>
    <row r="33" spans="1:184" ht="16.899999999999999" customHeight="1">
      <c r="A33" s="26"/>
      <c r="B33" s="460"/>
      <c r="C33" s="43" t="s">
        <v>54</v>
      </c>
      <c r="D33" s="144">
        <v>37.369999999999997</v>
      </c>
      <c r="E33" s="144">
        <v>4.88</v>
      </c>
      <c r="F33" s="144">
        <v>32.49</v>
      </c>
      <c r="G33" s="144">
        <v>7.54</v>
      </c>
      <c r="H33" s="144">
        <v>4.9400000000000004</v>
      </c>
      <c r="I33" s="144">
        <v>0</v>
      </c>
      <c r="J33" s="144">
        <v>0</v>
      </c>
      <c r="K33" s="144">
        <v>16.34</v>
      </c>
      <c r="L33" s="144">
        <v>4.88</v>
      </c>
      <c r="M33" s="144">
        <v>11.46</v>
      </c>
      <c r="N33" s="144">
        <v>3.4</v>
      </c>
      <c r="O33" s="144">
        <v>2.16</v>
      </c>
      <c r="P33" s="144">
        <v>0</v>
      </c>
      <c r="Q33" s="145">
        <v>0</v>
      </c>
      <c r="R33" s="460"/>
      <c r="S33" s="43" t="s">
        <v>54</v>
      </c>
      <c r="T33" s="144">
        <v>4.78</v>
      </c>
      <c r="U33" s="144">
        <v>0</v>
      </c>
      <c r="V33" s="144">
        <v>4.78</v>
      </c>
      <c r="W33" s="144">
        <v>2.15</v>
      </c>
      <c r="X33" s="144">
        <v>0.43</v>
      </c>
      <c r="Y33" s="144">
        <v>0</v>
      </c>
      <c r="Z33" s="145">
        <v>0</v>
      </c>
      <c r="AA33" s="14"/>
      <c r="AB33" s="14"/>
      <c r="AC33" s="14"/>
      <c r="AD33" s="14"/>
      <c r="AE33" s="14"/>
      <c r="AF33" s="14"/>
      <c r="AG33" s="14"/>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row>
    <row r="34" spans="1:184" ht="16.899999999999999" customHeight="1">
      <c r="A34" s="26"/>
      <c r="B34" s="460"/>
      <c r="C34" s="43" t="s">
        <v>55</v>
      </c>
      <c r="D34" s="144">
        <v>17.559999999999999</v>
      </c>
      <c r="E34" s="144">
        <v>5.39</v>
      </c>
      <c r="F34" s="144">
        <v>12.17</v>
      </c>
      <c r="G34" s="144">
        <v>0</v>
      </c>
      <c r="H34" s="144">
        <v>5.56</v>
      </c>
      <c r="I34" s="144">
        <v>0</v>
      </c>
      <c r="J34" s="144">
        <v>0</v>
      </c>
      <c r="K34" s="144">
        <v>5.74</v>
      </c>
      <c r="L34" s="144">
        <v>0</v>
      </c>
      <c r="M34" s="144">
        <v>5.74</v>
      </c>
      <c r="N34" s="144">
        <v>0</v>
      </c>
      <c r="O34" s="144">
        <v>0.34</v>
      </c>
      <c r="P34" s="144">
        <v>0</v>
      </c>
      <c r="Q34" s="145">
        <v>0</v>
      </c>
      <c r="R34" s="460"/>
      <c r="S34" s="43" t="s">
        <v>55</v>
      </c>
      <c r="T34" s="144">
        <v>5.6</v>
      </c>
      <c r="U34" s="144">
        <v>0</v>
      </c>
      <c r="V34" s="144">
        <v>5.6</v>
      </c>
      <c r="W34" s="144">
        <v>0</v>
      </c>
      <c r="X34" s="144">
        <v>4.6900000000000004</v>
      </c>
      <c r="Y34" s="144">
        <v>0</v>
      </c>
      <c r="Z34" s="145">
        <v>0</v>
      </c>
      <c r="AA34" s="14"/>
      <c r="AB34" s="14"/>
      <c r="AC34" s="14"/>
      <c r="AD34" s="14"/>
      <c r="AE34" s="14"/>
      <c r="AF34" s="14"/>
      <c r="AG34" s="14"/>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row>
    <row r="35" spans="1:184" ht="16.899999999999999" customHeight="1">
      <c r="A35" s="26"/>
      <c r="B35" s="461"/>
      <c r="C35" s="33" t="s">
        <v>34</v>
      </c>
      <c r="D35" s="142">
        <v>164.88</v>
      </c>
      <c r="E35" s="142">
        <v>12.559999999999999</v>
      </c>
      <c r="F35" s="142">
        <v>150.38</v>
      </c>
      <c r="G35" s="142">
        <v>63.949999999999996</v>
      </c>
      <c r="H35" s="142">
        <v>21.08</v>
      </c>
      <c r="I35" s="142">
        <v>0</v>
      </c>
      <c r="J35" s="142">
        <v>1.94</v>
      </c>
      <c r="K35" s="142">
        <v>61.87</v>
      </c>
      <c r="L35" s="142">
        <v>5.68</v>
      </c>
      <c r="M35" s="142">
        <v>55.86</v>
      </c>
      <c r="N35" s="142">
        <v>21.669999999999998</v>
      </c>
      <c r="O35" s="142">
        <v>7.01</v>
      </c>
      <c r="P35" s="142">
        <v>0</v>
      </c>
      <c r="Q35" s="143">
        <v>0.33</v>
      </c>
      <c r="R35" s="461"/>
      <c r="S35" s="33" t="s">
        <v>34</v>
      </c>
      <c r="T35" s="142">
        <v>32.730000000000004</v>
      </c>
      <c r="U35" s="142">
        <v>0</v>
      </c>
      <c r="V35" s="142">
        <v>31.119999999999997</v>
      </c>
      <c r="W35" s="142">
        <v>13.41</v>
      </c>
      <c r="X35" s="142">
        <v>8.42</v>
      </c>
      <c r="Y35" s="142">
        <v>0</v>
      </c>
      <c r="Z35" s="143">
        <v>1.61</v>
      </c>
      <c r="AA35" s="14"/>
      <c r="AB35" s="14"/>
      <c r="AC35" s="14"/>
      <c r="AD35" s="14"/>
      <c r="AE35" s="14"/>
      <c r="AF35" s="14"/>
      <c r="AG35" s="14"/>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row>
    <row r="36" spans="1:184" ht="16.899999999999999" customHeight="1">
      <c r="A36" s="26"/>
      <c r="B36" s="55" t="s">
        <v>56</v>
      </c>
      <c r="C36" s="28" t="s">
        <v>57</v>
      </c>
      <c r="D36" s="142">
        <v>56.04</v>
      </c>
      <c r="E36" s="142">
        <v>0</v>
      </c>
      <c r="F36" s="142">
        <v>56.04</v>
      </c>
      <c r="G36" s="142">
        <v>27.08</v>
      </c>
      <c r="H36" s="142">
        <v>3.67</v>
      </c>
      <c r="I36" s="142">
        <v>0</v>
      </c>
      <c r="J36" s="142">
        <v>0</v>
      </c>
      <c r="K36" s="142">
        <v>34.020000000000003</v>
      </c>
      <c r="L36" s="142">
        <v>0</v>
      </c>
      <c r="M36" s="142">
        <v>34.020000000000003</v>
      </c>
      <c r="N36" s="142">
        <v>16.59</v>
      </c>
      <c r="O36" s="142">
        <v>2.77</v>
      </c>
      <c r="P36" s="142">
        <v>0</v>
      </c>
      <c r="Q36" s="143">
        <v>0</v>
      </c>
      <c r="R36" s="55" t="s">
        <v>56</v>
      </c>
      <c r="S36" s="28" t="s">
        <v>57</v>
      </c>
      <c r="T36" s="142">
        <v>5.73</v>
      </c>
      <c r="U36" s="142">
        <v>0</v>
      </c>
      <c r="V36" s="142">
        <v>5.73</v>
      </c>
      <c r="W36" s="142">
        <v>0.77</v>
      </c>
      <c r="X36" s="142">
        <v>0</v>
      </c>
      <c r="Y36" s="142">
        <v>0</v>
      </c>
      <c r="Z36" s="143">
        <v>0</v>
      </c>
      <c r="AA36" s="14"/>
      <c r="AB36" s="14"/>
      <c r="AC36" s="14"/>
      <c r="AD36" s="14"/>
      <c r="AE36" s="14"/>
      <c r="AF36" s="14"/>
      <c r="AG36" s="14"/>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row>
    <row r="37" spans="1:184" ht="16.899999999999999" customHeight="1">
      <c r="A37" s="26"/>
      <c r="B37" s="44" t="s">
        <v>58</v>
      </c>
      <c r="C37" s="33" t="s">
        <v>59</v>
      </c>
      <c r="D37" s="142">
        <v>37.869999999999997</v>
      </c>
      <c r="E37" s="142">
        <v>0</v>
      </c>
      <c r="F37" s="142">
        <v>35.49</v>
      </c>
      <c r="G37" s="142">
        <v>19.43</v>
      </c>
      <c r="H37" s="142">
        <v>11.51</v>
      </c>
      <c r="I37" s="142">
        <v>0</v>
      </c>
      <c r="J37" s="142">
        <v>2.38</v>
      </c>
      <c r="K37" s="142">
        <v>14.41</v>
      </c>
      <c r="L37" s="142">
        <v>0</v>
      </c>
      <c r="M37" s="142">
        <v>13.84</v>
      </c>
      <c r="N37" s="142">
        <v>5.6</v>
      </c>
      <c r="O37" s="142">
        <v>5.08</v>
      </c>
      <c r="P37" s="142">
        <v>0</v>
      </c>
      <c r="Q37" s="143">
        <v>0.56999999999999995</v>
      </c>
      <c r="R37" s="44" t="s">
        <v>58</v>
      </c>
      <c r="S37" s="33" t="s">
        <v>59</v>
      </c>
      <c r="T37" s="142">
        <v>5.04</v>
      </c>
      <c r="U37" s="142">
        <v>0</v>
      </c>
      <c r="V37" s="142">
        <v>5.04</v>
      </c>
      <c r="W37" s="142">
        <v>4.4400000000000004</v>
      </c>
      <c r="X37" s="142">
        <v>0</v>
      </c>
      <c r="Y37" s="142">
        <v>0</v>
      </c>
      <c r="Z37" s="143">
        <v>0</v>
      </c>
      <c r="AA37" s="14"/>
      <c r="AB37" s="14"/>
      <c r="AC37" s="14"/>
      <c r="AD37" s="14"/>
      <c r="AE37" s="14"/>
      <c r="AF37" s="14"/>
      <c r="AG37" s="14"/>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row>
    <row r="38" spans="1:184" ht="16.899999999999999" customHeight="1">
      <c r="A38" s="26"/>
      <c r="B38" s="44" t="s">
        <v>60</v>
      </c>
      <c r="C38" s="56" t="s">
        <v>61</v>
      </c>
      <c r="D38" s="142">
        <v>73.91</v>
      </c>
      <c r="E38" s="142">
        <v>0</v>
      </c>
      <c r="F38" s="142">
        <v>70.12</v>
      </c>
      <c r="G38" s="142">
        <v>20.25</v>
      </c>
      <c r="H38" s="142">
        <v>19.939999999999998</v>
      </c>
      <c r="I38" s="142">
        <v>2.87</v>
      </c>
      <c r="J38" s="142">
        <v>0.92</v>
      </c>
      <c r="K38" s="142">
        <v>39.81</v>
      </c>
      <c r="L38" s="142">
        <v>0</v>
      </c>
      <c r="M38" s="142">
        <v>36.019999999999996</v>
      </c>
      <c r="N38" s="142">
        <v>13.04</v>
      </c>
      <c r="O38" s="142">
        <v>11.41</v>
      </c>
      <c r="P38" s="142">
        <v>2.87</v>
      </c>
      <c r="Q38" s="143">
        <v>0.92</v>
      </c>
      <c r="R38" s="44" t="s">
        <v>60</v>
      </c>
      <c r="S38" s="56" t="s">
        <v>61</v>
      </c>
      <c r="T38" s="142">
        <v>5.45</v>
      </c>
      <c r="U38" s="142">
        <v>0</v>
      </c>
      <c r="V38" s="142">
        <v>5.45</v>
      </c>
      <c r="W38" s="142">
        <v>3.43</v>
      </c>
      <c r="X38" s="142">
        <v>1.23</v>
      </c>
      <c r="Y38" s="142">
        <v>0</v>
      </c>
      <c r="Z38" s="143">
        <v>0</v>
      </c>
      <c r="AA38" s="14"/>
      <c r="AB38" s="14"/>
      <c r="AC38" s="14"/>
      <c r="AD38" s="14"/>
      <c r="AE38" s="14"/>
      <c r="AF38" s="14"/>
      <c r="AG38" s="14"/>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row>
    <row r="39" spans="1:184" ht="16.899999999999999" customHeight="1">
      <c r="A39" s="26"/>
      <c r="B39" s="44" t="s">
        <v>62</v>
      </c>
      <c r="C39" s="56" t="s">
        <v>63</v>
      </c>
      <c r="D39" s="142">
        <v>0</v>
      </c>
      <c r="E39" s="142">
        <v>0</v>
      </c>
      <c r="F39" s="142">
        <v>0</v>
      </c>
      <c r="G39" s="142">
        <v>0</v>
      </c>
      <c r="H39" s="142">
        <v>0</v>
      </c>
      <c r="I39" s="142">
        <v>0</v>
      </c>
      <c r="J39" s="142">
        <v>0</v>
      </c>
      <c r="K39" s="142">
        <v>0</v>
      </c>
      <c r="L39" s="142">
        <v>0</v>
      </c>
      <c r="M39" s="142">
        <v>0</v>
      </c>
      <c r="N39" s="142">
        <v>0</v>
      </c>
      <c r="O39" s="142">
        <v>0</v>
      </c>
      <c r="P39" s="142">
        <v>0</v>
      </c>
      <c r="Q39" s="143">
        <v>0</v>
      </c>
      <c r="R39" s="44" t="s">
        <v>62</v>
      </c>
      <c r="S39" s="56" t="s">
        <v>63</v>
      </c>
      <c r="T39" s="142">
        <v>0</v>
      </c>
      <c r="U39" s="142">
        <v>0</v>
      </c>
      <c r="V39" s="142">
        <v>0</v>
      </c>
      <c r="W39" s="142">
        <v>0</v>
      </c>
      <c r="X39" s="142">
        <v>0</v>
      </c>
      <c r="Y39" s="142">
        <v>0</v>
      </c>
      <c r="Z39" s="143">
        <v>0</v>
      </c>
      <c r="AA39" s="14"/>
      <c r="AB39" s="14"/>
      <c r="AC39" s="14"/>
      <c r="AD39" s="14"/>
      <c r="AE39" s="14"/>
      <c r="AF39" s="14"/>
      <c r="AG39" s="14"/>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row>
    <row r="40" spans="1:184" ht="16.899999999999999" customHeight="1">
      <c r="A40" s="26"/>
      <c r="B40" s="466" t="s">
        <v>64</v>
      </c>
      <c r="C40" s="43" t="s">
        <v>65</v>
      </c>
      <c r="D40" s="144">
        <v>63.53</v>
      </c>
      <c r="E40" s="144">
        <v>0</v>
      </c>
      <c r="F40" s="144">
        <v>61.89</v>
      </c>
      <c r="G40" s="144">
        <v>20.32</v>
      </c>
      <c r="H40" s="144">
        <v>8.4</v>
      </c>
      <c r="I40" s="144">
        <v>1.64</v>
      </c>
      <c r="J40" s="144">
        <v>0</v>
      </c>
      <c r="K40" s="144">
        <v>35.729999999999997</v>
      </c>
      <c r="L40" s="144">
        <v>0</v>
      </c>
      <c r="M40" s="144">
        <v>34.090000000000003</v>
      </c>
      <c r="N40" s="144">
        <v>7.55</v>
      </c>
      <c r="O40" s="144">
        <v>3.37</v>
      </c>
      <c r="P40" s="144">
        <v>1.64</v>
      </c>
      <c r="Q40" s="145">
        <v>0</v>
      </c>
      <c r="R40" s="466" t="s">
        <v>64</v>
      </c>
      <c r="S40" s="43" t="s">
        <v>65</v>
      </c>
      <c r="T40" s="144">
        <v>2.58</v>
      </c>
      <c r="U40" s="144">
        <v>0</v>
      </c>
      <c r="V40" s="144">
        <v>2.58</v>
      </c>
      <c r="W40" s="144">
        <v>1.19</v>
      </c>
      <c r="X40" s="144">
        <v>0.43</v>
      </c>
      <c r="Y40" s="144">
        <v>0</v>
      </c>
      <c r="Z40" s="145">
        <v>0</v>
      </c>
      <c r="AA40" s="14"/>
      <c r="AB40" s="14"/>
      <c r="AC40" s="14"/>
      <c r="AD40" s="14"/>
      <c r="AE40" s="14"/>
      <c r="AF40" s="14"/>
      <c r="AG40" s="14"/>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row>
    <row r="41" spans="1:184" ht="16.899999999999999" customHeight="1">
      <c r="A41" s="26"/>
      <c r="B41" s="467"/>
      <c r="C41" s="43" t="s">
        <v>66</v>
      </c>
      <c r="D41" s="144">
        <v>8.8800000000000008</v>
      </c>
      <c r="E41" s="144">
        <v>0</v>
      </c>
      <c r="F41" s="144">
        <v>8.8800000000000008</v>
      </c>
      <c r="G41" s="144">
        <v>0</v>
      </c>
      <c r="H41" s="144">
        <v>3.59</v>
      </c>
      <c r="I41" s="144">
        <v>0</v>
      </c>
      <c r="J41" s="144">
        <v>0</v>
      </c>
      <c r="K41" s="144">
        <v>2.54</v>
      </c>
      <c r="L41" s="144">
        <v>0</v>
      </c>
      <c r="M41" s="144">
        <v>2.54</v>
      </c>
      <c r="N41" s="144">
        <v>0</v>
      </c>
      <c r="O41" s="144">
        <v>0.24</v>
      </c>
      <c r="P41" s="144">
        <v>0</v>
      </c>
      <c r="Q41" s="145">
        <v>0</v>
      </c>
      <c r="R41" s="467"/>
      <c r="S41" s="43" t="s">
        <v>66</v>
      </c>
      <c r="T41" s="144">
        <v>0</v>
      </c>
      <c r="U41" s="144">
        <v>0</v>
      </c>
      <c r="V41" s="144">
        <v>0</v>
      </c>
      <c r="W41" s="144">
        <v>0</v>
      </c>
      <c r="X41" s="144">
        <v>0</v>
      </c>
      <c r="Y41" s="144">
        <v>0</v>
      </c>
      <c r="Z41" s="145">
        <v>0</v>
      </c>
      <c r="AA41" s="14"/>
      <c r="AB41" s="14"/>
      <c r="AC41" s="14"/>
      <c r="AD41" s="14"/>
      <c r="AE41" s="14"/>
      <c r="AF41" s="14"/>
      <c r="AG41" s="14"/>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row>
    <row r="42" spans="1:184" ht="16.899999999999999" customHeight="1">
      <c r="A42" s="26"/>
      <c r="B42" s="467"/>
      <c r="C42" s="43" t="s">
        <v>67</v>
      </c>
      <c r="D42" s="144">
        <v>6.95</v>
      </c>
      <c r="E42" s="144">
        <v>0</v>
      </c>
      <c r="F42" s="144">
        <v>6.95</v>
      </c>
      <c r="G42" s="144">
        <v>1.46</v>
      </c>
      <c r="H42" s="144">
        <v>2.1</v>
      </c>
      <c r="I42" s="144">
        <v>0</v>
      </c>
      <c r="J42" s="144">
        <v>0</v>
      </c>
      <c r="K42" s="144">
        <v>4.16</v>
      </c>
      <c r="L42" s="144">
        <v>0</v>
      </c>
      <c r="M42" s="144">
        <v>4.16</v>
      </c>
      <c r="N42" s="144">
        <v>1.27</v>
      </c>
      <c r="O42" s="144">
        <v>1.42</v>
      </c>
      <c r="P42" s="144">
        <v>0</v>
      </c>
      <c r="Q42" s="145">
        <v>0</v>
      </c>
      <c r="R42" s="467"/>
      <c r="S42" s="43" t="s">
        <v>67</v>
      </c>
      <c r="T42" s="144">
        <v>0</v>
      </c>
      <c r="U42" s="144">
        <v>0</v>
      </c>
      <c r="V42" s="144">
        <v>0</v>
      </c>
      <c r="W42" s="144">
        <v>0</v>
      </c>
      <c r="X42" s="144">
        <v>0</v>
      </c>
      <c r="Y42" s="144">
        <v>0</v>
      </c>
      <c r="Z42" s="145">
        <v>0</v>
      </c>
      <c r="AA42" s="14"/>
      <c r="AB42" s="14"/>
      <c r="AC42" s="14"/>
      <c r="AD42" s="14"/>
      <c r="AE42" s="14"/>
      <c r="AF42" s="14"/>
      <c r="AG42" s="14"/>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row>
    <row r="43" spans="1:184" ht="16.899999999999999" customHeight="1">
      <c r="A43" s="26"/>
      <c r="B43" s="467"/>
      <c r="C43" s="43" t="s">
        <v>68</v>
      </c>
      <c r="D43" s="144">
        <v>6.69</v>
      </c>
      <c r="E43" s="144">
        <v>0</v>
      </c>
      <c r="F43" s="144">
        <v>6.69</v>
      </c>
      <c r="G43" s="144">
        <v>0</v>
      </c>
      <c r="H43" s="144">
        <v>2.4300000000000002</v>
      </c>
      <c r="I43" s="144">
        <v>0</v>
      </c>
      <c r="J43" s="144">
        <v>0</v>
      </c>
      <c r="K43" s="144">
        <v>2.75</v>
      </c>
      <c r="L43" s="144">
        <v>0</v>
      </c>
      <c r="M43" s="144">
        <v>2.75</v>
      </c>
      <c r="N43" s="144">
        <v>0</v>
      </c>
      <c r="O43" s="144">
        <v>1.86</v>
      </c>
      <c r="P43" s="144">
        <v>0</v>
      </c>
      <c r="Q43" s="145">
        <v>0</v>
      </c>
      <c r="R43" s="467"/>
      <c r="S43" s="43" t="s">
        <v>68</v>
      </c>
      <c r="T43" s="144">
        <v>0</v>
      </c>
      <c r="U43" s="144">
        <v>0</v>
      </c>
      <c r="V43" s="144">
        <v>0</v>
      </c>
      <c r="W43" s="144">
        <v>0</v>
      </c>
      <c r="X43" s="144">
        <v>0</v>
      </c>
      <c r="Y43" s="144">
        <v>0</v>
      </c>
      <c r="Z43" s="145">
        <v>0</v>
      </c>
      <c r="AA43" s="14"/>
      <c r="AB43" s="14"/>
      <c r="AC43" s="14"/>
      <c r="AD43" s="14"/>
      <c r="AE43" s="14"/>
      <c r="AF43" s="14"/>
      <c r="AG43" s="14"/>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row>
    <row r="44" spans="1:184" ht="16.899999999999999" customHeight="1">
      <c r="A44" s="26"/>
      <c r="B44" s="468"/>
      <c r="C44" s="33" t="s">
        <v>34</v>
      </c>
      <c r="D44" s="142">
        <v>86.05</v>
      </c>
      <c r="E44" s="142">
        <v>0</v>
      </c>
      <c r="F44" s="142">
        <v>84.41</v>
      </c>
      <c r="G44" s="142">
        <v>21.78</v>
      </c>
      <c r="H44" s="142">
        <v>16.52</v>
      </c>
      <c r="I44" s="142">
        <v>1.64</v>
      </c>
      <c r="J44" s="142">
        <v>0</v>
      </c>
      <c r="K44" s="142">
        <v>45.179999999999993</v>
      </c>
      <c r="L44" s="142">
        <v>0</v>
      </c>
      <c r="M44" s="142">
        <v>43.540000000000006</v>
      </c>
      <c r="N44" s="142">
        <v>8.82</v>
      </c>
      <c r="O44" s="142">
        <v>6.8900000000000006</v>
      </c>
      <c r="P44" s="142">
        <v>1.64</v>
      </c>
      <c r="Q44" s="143">
        <v>0</v>
      </c>
      <c r="R44" s="468"/>
      <c r="S44" s="33" t="s">
        <v>34</v>
      </c>
      <c r="T44" s="142">
        <v>2.58</v>
      </c>
      <c r="U44" s="142">
        <v>0</v>
      </c>
      <c r="V44" s="142">
        <v>2.58</v>
      </c>
      <c r="W44" s="142">
        <v>1.19</v>
      </c>
      <c r="X44" s="142">
        <v>0.43</v>
      </c>
      <c r="Y44" s="142">
        <v>0</v>
      </c>
      <c r="Z44" s="143">
        <v>0</v>
      </c>
      <c r="AA44" s="14"/>
      <c r="AB44" s="14"/>
      <c r="AC44" s="14"/>
      <c r="AD44" s="14"/>
      <c r="AE44" s="14"/>
      <c r="AF44" s="14"/>
      <c r="AG44" s="14"/>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row>
    <row r="45" spans="1:184" ht="16.899999999999999" customHeight="1">
      <c r="A45" s="26"/>
      <c r="B45" s="44" t="s">
        <v>69</v>
      </c>
      <c r="C45" s="33" t="s">
        <v>70</v>
      </c>
      <c r="D45" s="140">
        <v>63.34</v>
      </c>
      <c r="E45" s="140">
        <v>3.55</v>
      </c>
      <c r="F45" s="140">
        <v>59.79</v>
      </c>
      <c r="G45" s="140">
        <v>34.86</v>
      </c>
      <c r="H45" s="140">
        <v>1.98</v>
      </c>
      <c r="I45" s="140">
        <v>0</v>
      </c>
      <c r="J45" s="140">
        <v>0</v>
      </c>
      <c r="K45" s="140">
        <v>39.36</v>
      </c>
      <c r="L45" s="140">
        <v>3.55</v>
      </c>
      <c r="M45" s="140">
        <v>35.81</v>
      </c>
      <c r="N45" s="140">
        <v>21.18</v>
      </c>
      <c r="O45" s="140">
        <v>1.08</v>
      </c>
      <c r="P45" s="140">
        <v>0</v>
      </c>
      <c r="Q45" s="141">
        <v>0</v>
      </c>
      <c r="R45" s="44" t="s">
        <v>69</v>
      </c>
      <c r="S45" s="33" t="s">
        <v>70</v>
      </c>
      <c r="T45" s="140">
        <v>12.17</v>
      </c>
      <c r="U45" s="140">
        <v>0</v>
      </c>
      <c r="V45" s="140">
        <v>12.17</v>
      </c>
      <c r="W45" s="140">
        <v>7.57</v>
      </c>
      <c r="X45" s="140">
        <v>0</v>
      </c>
      <c r="Y45" s="140">
        <v>0</v>
      </c>
      <c r="Z45" s="141">
        <v>0</v>
      </c>
      <c r="AA45" s="14"/>
      <c r="AB45" s="14"/>
      <c r="AC45" s="14"/>
      <c r="AD45" s="14"/>
      <c r="AE45" s="14"/>
      <c r="AF45" s="14"/>
      <c r="AG45" s="14"/>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row>
    <row r="46" spans="1:184" ht="16.899999999999999" customHeight="1">
      <c r="A46" s="26"/>
      <c r="B46" s="44" t="s">
        <v>71</v>
      </c>
      <c r="C46" s="33" t="s">
        <v>72</v>
      </c>
      <c r="D46" s="142">
        <v>45.42</v>
      </c>
      <c r="E46" s="142">
        <v>0</v>
      </c>
      <c r="F46" s="142">
        <v>45.42</v>
      </c>
      <c r="G46" s="142">
        <v>14.34</v>
      </c>
      <c r="H46" s="142">
        <v>12.19</v>
      </c>
      <c r="I46" s="142">
        <v>0</v>
      </c>
      <c r="J46" s="142">
        <v>0</v>
      </c>
      <c r="K46" s="142">
        <v>19.32</v>
      </c>
      <c r="L46" s="142">
        <v>0</v>
      </c>
      <c r="M46" s="142">
        <v>19.32</v>
      </c>
      <c r="N46" s="142">
        <v>6.43</v>
      </c>
      <c r="O46" s="142">
        <v>5.28</v>
      </c>
      <c r="P46" s="142">
        <v>0</v>
      </c>
      <c r="Q46" s="143">
        <v>0</v>
      </c>
      <c r="R46" s="44" t="s">
        <v>71</v>
      </c>
      <c r="S46" s="33" t="s">
        <v>72</v>
      </c>
      <c r="T46" s="142">
        <v>4.3600000000000003</v>
      </c>
      <c r="U46" s="142">
        <v>0</v>
      </c>
      <c r="V46" s="142">
        <v>4.3600000000000003</v>
      </c>
      <c r="W46" s="142">
        <v>2.83</v>
      </c>
      <c r="X46" s="142">
        <v>1.51</v>
      </c>
      <c r="Y46" s="142">
        <v>0</v>
      </c>
      <c r="Z46" s="143">
        <v>0</v>
      </c>
      <c r="AA46" s="14"/>
      <c r="AB46" s="14"/>
      <c r="AC46" s="14"/>
      <c r="AD46" s="14"/>
      <c r="AE46" s="14"/>
      <c r="AF46" s="14"/>
      <c r="AG46" s="14"/>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row>
    <row r="47" spans="1:184" ht="16.899999999999999" customHeight="1">
      <c r="A47" s="26"/>
      <c r="B47" s="57" t="s">
        <v>73</v>
      </c>
      <c r="C47" s="33" t="s">
        <v>74</v>
      </c>
      <c r="D47" s="142">
        <v>61.05</v>
      </c>
      <c r="E47" s="142">
        <v>6</v>
      </c>
      <c r="F47" s="142">
        <v>54.37</v>
      </c>
      <c r="G47" s="142">
        <v>30.12</v>
      </c>
      <c r="H47" s="142">
        <v>8.86</v>
      </c>
      <c r="I47" s="142">
        <v>0.68</v>
      </c>
      <c r="J47" s="142">
        <v>0</v>
      </c>
      <c r="K47" s="142">
        <v>24.57</v>
      </c>
      <c r="L47" s="142">
        <v>0</v>
      </c>
      <c r="M47" s="142">
        <v>24.57</v>
      </c>
      <c r="N47" s="142">
        <v>16.27</v>
      </c>
      <c r="O47" s="142">
        <v>3.05</v>
      </c>
      <c r="P47" s="142">
        <v>0</v>
      </c>
      <c r="Q47" s="143">
        <v>0</v>
      </c>
      <c r="R47" s="57" t="s">
        <v>73</v>
      </c>
      <c r="S47" s="33" t="s">
        <v>74</v>
      </c>
      <c r="T47" s="142">
        <v>9.27</v>
      </c>
      <c r="U47" s="142">
        <v>0</v>
      </c>
      <c r="V47" s="142">
        <v>9.27</v>
      </c>
      <c r="W47" s="142">
        <v>5.84</v>
      </c>
      <c r="X47" s="142">
        <v>1.33</v>
      </c>
      <c r="Y47" s="142">
        <v>0</v>
      </c>
      <c r="Z47" s="143">
        <v>0</v>
      </c>
      <c r="AA47" s="14"/>
      <c r="AB47" s="14"/>
      <c r="AC47" s="14"/>
      <c r="AD47" s="14"/>
      <c r="AE47" s="14"/>
      <c r="AF47" s="14"/>
      <c r="AG47" s="14"/>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row>
    <row r="48" spans="1:184" ht="16.899999999999999" customHeight="1">
      <c r="A48" s="26"/>
      <c r="B48" s="459" t="s">
        <v>75</v>
      </c>
      <c r="C48" s="43" t="s">
        <v>76</v>
      </c>
      <c r="D48" s="144">
        <v>86.99</v>
      </c>
      <c r="E48" s="144">
        <v>5.26</v>
      </c>
      <c r="F48" s="144">
        <v>79.77</v>
      </c>
      <c r="G48" s="144">
        <v>58.34</v>
      </c>
      <c r="H48" s="144">
        <v>11.31</v>
      </c>
      <c r="I48" s="144">
        <v>1.96</v>
      </c>
      <c r="J48" s="144">
        <v>0</v>
      </c>
      <c r="K48" s="144">
        <v>49.11</v>
      </c>
      <c r="L48" s="144">
        <v>0</v>
      </c>
      <c r="M48" s="144">
        <v>47.54</v>
      </c>
      <c r="N48" s="144">
        <v>39.22</v>
      </c>
      <c r="O48" s="144">
        <v>5.51</v>
      </c>
      <c r="P48" s="144">
        <v>1.57</v>
      </c>
      <c r="Q48" s="145">
        <v>0</v>
      </c>
      <c r="R48" s="459" t="s">
        <v>75</v>
      </c>
      <c r="S48" s="43" t="s">
        <v>76</v>
      </c>
      <c r="T48" s="144">
        <v>4.92</v>
      </c>
      <c r="U48" s="144">
        <v>0</v>
      </c>
      <c r="V48" s="144">
        <v>4.92</v>
      </c>
      <c r="W48" s="144">
        <v>4.62</v>
      </c>
      <c r="X48" s="144">
        <v>0.3</v>
      </c>
      <c r="Y48" s="144">
        <v>0</v>
      </c>
      <c r="Z48" s="145">
        <v>0</v>
      </c>
      <c r="AA48" s="14"/>
      <c r="AB48" s="14"/>
      <c r="AC48" s="14"/>
      <c r="AD48" s="14"/>
      <c r="AE48" s="14"/>
      <c r="AF48" s="14"/>
      <c r="AG48" s="14"/>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row>
    <row r="49" spans="1:184" ht="16.899999999999999" customHeight="1">
      <c r="A49" s="26"/>
      <c r="B49" s="460"/>
      <c r="C49" s="43" t="s">
        <v>77</v>
      </c>
      <c r="D49" s="144">
        <v>22.92</v>
      </c>
      <c r="E49" s="144">
        <v>0</v>
      </c>
      <c r="F49" s="144">
        <v>22.92</v>
      </c>
      <c r="G49" s="144">
        <v>0.49</v>
      </c>
      <c r="H49" s="144">
        <v>15.21</v>
      </c>
      <c r="I49" s="144">
        <v>0</v>
      </c>
      <c r="J49" s="144">
        <v>0</v>
      </c>
      <c r="K49" s="144">
        <v>2.2400000000000002</v>
      </c>
      <c r="L49" s="144">
        <v>0</v>
      </c>
      <c r="M49" s="144">
        <v>2.2400000000000002</v>
      </c>
      <c r="N49" s="144">
        <v>0.3</v>
      </c>
      <c r="O49" s="144">
        <v>1.51</v>
      </c>
      <c r="P49" s="144">
        <v>0</v>
      </c>
      <c r="Q49" s="145">
        <v>0</v>
      </c>
      <c r="R49" s="460"/>
      <c r="S49" s="43" t="s">
        <v>77</v>
      </c>
      <c r="T49" s="144">
        <v>0</v>
      </c>
      <c r="U49" s="144">
        <v>0</v>
      </c>
      <c r="V49" s="144">
        <v>0</v>
      </c>
      <c r="W49" s="144">
        <v>0</v>
      </c>
      <c r="X49" s="144">
        <v>0</v>
      </c>
      <c r="Y49" s="144">
        <v>0</v>
      </c>
      <c r="Z49" s="145">
        <v>0</v>
      </c>
      <c r="AA49" s="14"/>
      <c r="AB49" s="14"/>
      <c r="AC49" s="14"/>
      <c r="AD49" s="14"/>
      <c r="AE49" s="14"/>
      <c r="AF49" s="14"/>
      <c r="AG49" s="14"/>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row>
    <row r="50" spans="1:184" ht="16.899999999999999" customHeight="1">
      <c r="A50" s="26"/>
      <c r="B50" s="461"/>
      <c r="C50" s="33" t="s">
        <v>34</v>
      </c>
      <c r="D50" s="142">
        <v>109.91</v>
      </c>
      <c r="E50" s="142">
        <v>5.26</v>
      </c>
      <c r="F50" s="142">
        <v>102.69</v>
      </c>
      <c r="G50" s="142">
        <v>58.830000000000005</v>
      </c>
      <c r="H50" s="142">
        <v>26.520000000000003</v>
      </c>
      <c r="I50" s="142">
        <v>1.96</v>
      </c>
      <c r="J50" s="142">
        <v>0</v>
      </c>
      <c r="K50" s="142">
        <v>51.35</v>
      </c>
      <c r="L50" s="142">
        <v>0</v>
      </c>
      <c r="M50" s="142">
        <v>49.78</v>
      </c>
      <c r="N50" s="142">
        <v>39.519999999999996</v>
      </c>
      <c r="O50" s="142">
        <v>7.02</v>
      </c>
      <c r="P50" s="142">
        <v>1.57</v>
      </c>
      <c r="Q50" s="143">
        <v>0</v>
      </c>
      <c r="R50" s="461"/>
      <c r="S50" s="33" t="s">
        <v>34</v>
      </c>
      <c r="T50" s="142">
        <v>4.92</v>
      </c>
      <c r="U50" s="142">
        <v>0</v>
      </c>
      <c r="V50" s="142">
        <v>4.92</v>
      </c>
      <c r="W50" s="142">
        <v>4.62</v>
      </c>
      <c r="X50" s="142">
        <v>0.3</v>
      </c>
      <c r="Y50" s="142">
        <v>0</v>
      </c>
      <c r="Z50" s="143">
        <v>0</v>
      </c>
      <c r="AA50" s="14"/>
      <c r="AB50" s="14"/>
      <c r="AC50" s="14"/>
      <c r="AD50" s="14"/>
      <c r="AE50" s="14"/>
      <c r="AF50" s="14"/>
      <c r="AG50" s="14"/>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row>
    <row r="51" spans="1:184" ht="16.899999999999999" customHeight="1">
      <c r="A51" s="26"/>
      <c r="B51" s="44" t="s">
        <v>78</v>
      </c>
      <c r="C51" s="33" t="s">
        <v>79</v>
      </c>
      <c r="D51" s="142">
        <v>61.66</v>
      </c>
      <c r="E51" s="142">
        <v>7.67</v>
      </c>
      <c r="F51" s="142">
        <v>51.18</v>
      </c>
      <c r="G51" s="142">
        <v>26.77</v>
      </c>
      <c r="H51" s="142">
        <v>7.31</v>
      </c>
      <c r="I51" s="142">
        <v>0</v>
      </c>
      <c r="J51" s="142">
        <v>2.81</v>
      </c>
      <c r="K51" s="142">
        <v>34.94</v>
      </c>
      <c r="L51" s="142">
        <v>7.67</v>
      </c>
      <c r="M51" s="142">
        <v>27.27</v>
      </c>
      <c r="N51" s="142">
        <v>13.83</v>
      </c>
      <c r="O51" s="142">
        <v>4.42</v>
      </c>
      <c r="P51" s="142">
        <v>0</v>
      </c>
      <c r="Q51" s="143">
        <v>0</v>
      </c>
      <c r="R51" s="44" t="s">
        <v>78</v>
      </c>
      <c r="S51" s="33" t="s">
        <v>79</v>
      </c>
      <c r="T51" s="142">
        <v>4.13</v>
      </c>
      <c r="U51" s="142">
        <v>0</v>
      </c>
      <c r="V51" s="142">
        <v>4.13</v>
      </c>
      <c r="W51" s="142">
        <v>3.96</v>
      </c>
      <c r="X51" s="142">
        <v>0</v>
      </c>
      <c r="Y51" s="142">
        <v>0</v>
      </c>
      <c r="Z51" s="143">
        <v>0</v>
      </c>
      <c r="AA51" s="14"/>
      <c r="AB51" s="14"/>
      <c r="AC51" s="14"/>
      <c r="AD51" s="14"/>
      <c r="AE51" s="14"/>
      <c r="AF51" s="14"/>
      <c r="AG51" s="14"/>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row>
    <row r="52" spans="1:184" ht="16.899999999999999" customHeight="1">
      <c r="A52" s="26"/>
      <c r="B52" s="44" t="s">
        <v>80</v>
      </c>
      <c r="C52" s="33" t="s">
        <v>81</v>
      </c>
      <c r="D52" s="142">
        <v>54.2</v>
      </c>
      <c r="E52" s="142">
        <v>10.6</v>
      </c>
      <c r="F52" s="142">
        <v>40.76</v>
      </c>
      <c r="G52" s="142">
        <v>25.99</v>
      </c>
      <c r="H52" s="142">
        <v>3.74</v>
      </c>
      <c r="I52" s="142">
        <v>2.84</v>
      </c>
      <c r="J52" s="142">
        <v>0</v>
      </c>
      <c r="K52" s="142">
        <v>18.489999999999998</v>
      </c>
      <c r="L52" s="142">
        <v>0</v>
      </c>
      <c r="M52" s="142">
        <v>16.41</v>
      </c>
      <c r="N52" s="142">
        <v>12.82</v>
      </c>
      <c r="O52" s="142">
        <v>2.89</v>
      </c>
      <c r="P52" s="142">
        <v>2.08</v>
      </c>
      <c r="Q52" s="143">
        <v>0</v>
      </c>
      <c r="R52" s="44" t="s">
        <v>80</v>
      </c>
      <c r="S52" s="33" t="s">
        <v>81</v>
      </c>
      <c r="T52" s="142">
        <v>3.1</v>
      </c>
      <c r="U52" s="142">
        <v>0</v>
      </c>
      <c r="V52" s="142">
        <v>3.1</v>
      </c>
      <c r="W52" s="142">
        <v>2.33</v>
      </c>
      <c r="X52" s="142">
        <v>0</v>
      </c>
      <c r="Y52" s="142">
        <v>0</v>
      </c>
      <c r="Z52" s="143">
        <v>0</v>
      </c>
      <c r="AA52" s="14"/>
      <c r="AB52" s="14"/>
      <c r="AC52" s="14"/>
      <c r="AD52" s="14"/>
      <c r="AE52" s="14"/>
      <c r="AF52" s="14"/>
      <c r="AG52" s="14"/>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row>
    <row r="53" spans="1:184" ht="16.899999999999999" customHeight="1">
      <c r="A53" s="26"/>
      <c r="B53" s="57" t="s">
        <v>82</v>
      </c>
      <c r="C53" s="33" t="s">
        <v>83</v>
      </c>
      <c r="D53" s="142">
        <v>105.45</v>
      </c>
      <c r="E53" s="142">
        <v>10.92</v>
      </c>
      <c r="F53" s="142">
        <v>93.97</v>
      </c>
      <c r="G53" s="142">
        <v>35.26</v>
      </c>
      <c r="H53" s="142">
        <v>16.54</v>
      </c>
      <c r="I53" s="142">
        <v>0.56000000000000005</v>
      </c>
      <c r="J53" s="142">
        <v>0</v>
      </c>
      <c r="K53" s="142">
        <v>43.38</v>
      </c>
      <c r="L53" s="142">
        <v>0</v>
      </c>
      <c r="M53" s="142">
        <v>43.38</v>
      </c>
      <c r="N53" s="142">
        <v>18.14</v>
      </c>
      <c r="O53" s="142">
        <v>12.709999999999999</v>
      </c>
      <c r="P53" s="142">
        <v>0</v>
      </c>
      <c r="Q53" s="143">
        <v>0</v>
      </c>
      <c r="R53" s="57" t="s">
        <v>82</v>
      </c>
      <c r="S53" s="33" t="s">
        <v>83</v>
      </c>
      <c r="T53" s="142">
        <v>9.91</v>
      </c>
      <c r="U53" s="142">
        <v>0</v>
      </c>
      <c r="V53" s="142">
        <v>9.91</v>
      </c>
      <c r="W53" s="142">
        <v>1.54</v>
      </c>
      <c r="X53" s="142">
        <v>0.86</v>
      </c>
      <c r="Y53" s="142">
        <v>0</v>
      </c>
      <c r="Z53" s="143">
        <v>0</v>
      </c>
      <c r="AA53" s="14"/>
      <c r="AB53" s="14"/>
      <c r="AC53" s="14"/>
      <c r="AD53" s="14"/>
      <c r="AE53" s="14"/>
      <c r="AF53" s="14"/>
      <c r="AG53" s="14"/>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row>
    <row r="54" spans="1:184" ht="16.899999999999999" customHeight="1">
      <c r="A54" s="26"/>
      <c r="B54" s="44" t="s">
        <v>84</v>
      </c>
      <c r="C54" s="33" t="s">
        <v>85</v>
      </c>
      <c r="D54" s="142">
        <v>32.49</v>
      </c>
      <c r="E54" s="142">
        <v>4.32</v>
      </c>
      <c r="F54" s="142">
        <v>28.17</v>
      </c>
      <c r="G54" s="142">
        <v>20.45</v>
      </c>
      <c r="H54" s="142">
        <v>0.54</v>
      </c>
      <c r="I54" s="142">
        <v>0</v>
      </c>
      <c r="J54" s="142">
        <v>0</v>
      </c>
      <c r="K54" s="142">
        <v>10.220000000000001</v>
      </c>
      <c r="L54" s="142">
        <v>0</v>
      </c>
      <c r="M54" s="142">
        <v>10.220000000000001</v>
      </c>
      <c r="N54" s="142">
        <v>6.64</v>
      </c>
      <c r="O54" s="142">
        <v>0.14000000000000001</v>
      </c>
      <c r="P54" s="142">
        <v>0</v>
      </c>
      <c r="Q54" s="143">
        <v>0</v>
      </c>
      <c r="R54" s="44" t="s">
        <v>84</v>
      </c>
      <c r="S54" s="33" t="s">
        <v>85</v>
      </c>
      <c r="T54" s="142">
        <v>6.48</v>
      </c>
      <c r="U54" s="142">
        <v>0</v>
      </c>
      <c r="V54" s="142">
        <v>6.48</v>
      </c>
      <c r="W54" s="142">
        <v>6.48</v>
      </c>
      <c r="X54" s="142">
        <v>0</v>
      </c>
      <c r="Y54" s="142">
        <v>0</v>
      </c>
      <c r="Z54" s="143">
        <v>0</v>
      </c>
      <c r="AA54" s="14"/>
      <c r="AB54" s="14"/>
      <c r="AC54" s="14"/>
      <c r="AD54" s="14"/>
      <c r="AE54" s="14"/>
      <c r="AF54" s="14"/>
      <c r="AG54" s="14"/>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row>
    <row r="55" spans="1:184" ht="16.899999999999999" customHeight="1">
      <c r="A55" s="26"/>
      <c r="B55" s="459" t="s">
        <v>86</v>
      </c>
      <c r="C55" s="43" t="s">
        <v>87</v>
      </c>
      <c r="D55" s="144">
        <v>16.170000000000002</v>
      </c>
      <c r="E55" s="144">
        <v>0</v>
      </c>
      <c r="F55" s="144">
        <v>14.99</v>
      </c>
      <c r="G55" s="144">
        <v>11.37</v>
      </c>
      <c r="H55" s="144">
        <v>0.97</v>
      </c>
      <c r="I55" s="144">
        <v>1.18</v>
      </c>
      <c r="J55" s="144">
        <v>0</v>
      </c>
      <c r="K55" s="144">
        <v>10.62</v>
      </c>
      <c r="L55" s="144">
        <v>0</v>
      </c>
      <c r="M55" s="144">
        <v>9.44</v>
      </c>
      <c r="N55" s="144">
        <v>7.96</v>
      </c>
      <c r="O55" s="144">
        <v>0.46</v>
      </c>
      <c r="P55" s="144">
        <v>1.18</v>
      </c>
      <c r="Q55" s="145">
        <v>0</v>
      </c>
      <c r="R55" s="459" t="s">
        <v>86</v>
      </c>
      <c r="S55" s="43" t="s">
        <v>87</v>
      </c>
      <c r="T55" s="144">
        <v>0.72</v>
      </c>
      <c r="U55" s="144">
        <v>0</v>
      </c>
      <c r="V55" s="144">
        <v>0.72</v>
      </c>
      <c r="W55" s="144">
        <v>0.47</v>
      </c>
      <c r="X55" s="144">
        <v>0.09</v>
      </c>
      <c r="Y55" s="144">
        <v>0</v>
      </c>
      <c r="Z55" s="145">
        <v>0</v>
      </c>
      <c r="AA55" s="14"/>
      <c r="AB55" s="14"/>
      <c r="AC55" s="14"/>
      <c r="AD55" s="14"/>
      <c r="AE55" s="14"/>
      <c r="AF55" s="14"/>
      <c r="AG55" s="14"/>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row>
    <row r="56" spans="1:184" ht="16.899999999999999" customHeight="1">
      <c r="A56" s="26"/>
      <c r="B56" s="460"/>
      <c r="C56" s="43" t="s">
        <v>3073</v>
      </c>
      <c r="D56" s="144">
        <v>25.96</v>
      </c>
      <c r="E56" s="144">
        <v>1.1000000000000001</v>
      </c>
      <c r="F56" s="144">
        <v>24.86</v>
      </c>
      <c r="G56" s="144">
        <v>9.9600000000000009</v>
      </c>
      <c r="H56" s="144">
        <v>5.0199999999999996</v>
      </c>
      <c r="I56" s="144">
        <v>0</v>
      </c>
      <c r="J56" s="144">
        <v>0</v>
      </c>
      <c r="K56" s="144">
        <v>13.58</v>
      </c>
      <c r="L56" s="144">
        <v>0</v>
      </c>
      <c r="M56" s="144">
        <v>13.58</v>
      </c>
      <c r="N56" s="144">
        <v>4.99</v>
      </c>
      <c r="O56" s="144">
        <v>2.75</v>
      </c>
      <c r="P56" s="144">
        <v>0</v>
      </c>
      <c r="Q56" s="145">
        <v>0</v>
      </c>
      <c r="R56" s="460"/>
      <c r="S56" s="43" t="s">
        <v>3073</v>
      </c>
      <c r="T56" s="144">
        <v>1.44</v>
      </c>
      <c r="U56" s="144">
        <v>0</v>
      </c>
      <c r="V56" s="144">
        <v>1.44</v>
      </c>
      <c r="W56" s="144">
        <v>1.1100000000000001</v>
      </c>
      <c r="X56" s="144">
        <v>0.33</v>
      </c>
      <c r="Y56" s="144">
        <v>0</v>
      </c>
      <c r="Z56" s="145">
        <v>0</v>
      </c>
      <c r="AA56" s="14"/>
      <c r="AB56" s="14"/>
      <c r="AC56" s="14"/>
      <c r="AD56" s="14"/>
      <c r="AE56" s="14"/>
      <c r="AF56" s="14"/>
      <c r="AG56" s="14"/>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row>
    <row r="57" spans="1:184" ht="16.899999999999999" customHeight="1">
      <c r="A57" s="26"/>
      <c r="B57" s="461"/>
      <c r="C57" s="33" t="s">
        <v>34</v>
      </c>
      <c r="D57" s="142">
        <v>42.13</v>
      </c>
      <c r="E57" s="142">
        <v>1.1000000000000001</v>
      </c>
      <c r="F57" s="142">
        <v>39.85</v>
      </c>
      <c r="G57" s="142">
        <v>21.33</v>
      </c>
      <c r="H57" s="142">
        <v>5.9899999999999993</v>
      </c>
      <c r="I57" s="142">
        <v>1.18</v>
      </c>
      <c r="J57" s="142">
        <v>0</v>
      </c>
      <c r="K57" s="142">
        <v>24.2</v>
      </c>
      <c r="L57" s="142">
        <v>0</v>
      </c>
      <c r="M57" s="142">
        <v>23.02</v>
      </c>
      <c r="N57" s="142">
        <v>12.95</v>
      </c>
      <c r="O57" s="142">
        <v>3.21</v>
      </c>
      <c r="P57" s="142">
        <v>1.18</v>
      </c>
      <c r="Q57" s="143">
        <v>0</v>
      </c>
      <c r="R57" s="461"/>
      <c r="S57" s="33" t="s">
        <v>34</v>
      </c>
      <c r="T57" s="142">
        <v>2.16</v>
      </c>
      <c r="U57" s="142">
        <v>0</v>
      </c>
      <c r="V57" s="142">
        <v>2.16</v>
      </c>
      <c r="W57" s="142">
        <v>1.58</v>
      </c>
      <c r="X57" s="142">
        <v>0.42000000000000004</v>
      </c>
      <c r="Y57" s="142">
        <v>0</v>
      </c>
      <c r="Z57" s="143">
        <v>0</v>
      </c>
      <c r="AA57" s="14"/>
      <c r="AB57" s="14"/>
      <c r="AC57" s="14"/>
      <c r="AD57" s="14"/>
      <c r="AE57" s="14"/>
      <c r="AF57" s="14"/>
      <c r="AG57" s="14"/>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row>
    <row r="58" spans="1:184" ht="16.899999999999999" customHeight="1">
      <c r="A58" s="26"/>
      <c r="B58" s="459" t="s">
        <v>89</v>
      </c>
      <c r="C58" s="43" t="s">
        <v>90</v>
      </c>
      <c r="D58" s="146">
        <v>42.88</v>
      </c>
      <c r="E58" s="146">
        <v>2.72</v>
      </c>
      <c r="F58" s="146">
        <v>38.81</v>
      </c>
      <c r="G58" s="146">
        <v>20.13</v>
      </c>
      <c r="H58" s="146">
        <v>6.63</v>
      </c>
      <c r="I58" s="146">
        <v>0</v>
      </c>
      <c r="J58" s="146">
        <v>1.35</v>
      </c>
      <c r="K58" s="146">
        <v>25.66</v>
      </c>
      <c r="L58" s="146">
        <v>0</v>
      </c>
      <c r="M58" s="146">
        <v>24.32</v>
      </c>
      <c r="N58" s="146">
        <v>16.04</v>
      </c>
      <c r="O58" s="146">
        <v>5.74</v>
      </c>
      <c r="P58" s="146">
        <v>0</v>
      </c>
      <c r="Q58" s="147">
        <v>1.34</v>
      </c>
      <c r="R58" s="459" t="s">
        <v>89</v>
      </c>
      <c r="S58" s="43" t="s">
        <v>90</v>
      </c>
      <c r="T58" s="146">
        <v>0</v>
      </c>
      <c r="U58" s="146">
        <v>0</v>
      </c>
      <c r="V58" s="146">
        <v>0</v>
      </c>
      <c r="W58" s="146">
        <v>0</v>
      </c>
      <c r="X58" s="146">
        <v>0</v>
      </c>
      <c r="Y58" s="146">
        <v>0</v>
      </c>
      <c r="Z58" s="147">
        <v>0</v>
      </c>
      <c r="AA58" s="14"/>
      <c r="AB58" s="14"/>
      <c r="AC58" s="14"/>
      <c r="AD58" s="14"/>
      <c r="AE58" s="14"/>
      <c r="AF58" s="14"/>
      <c r="AG58" s="14"/>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row>
    <row r="59" spans="1:184" ht="16.899999999999999" customHeight="1">
      <c r="A59" s="26"/>
      <c r="B59" s="460"/>
      <c r="C59" s="43" t="s">
        <v>91</v>
      </c>
      <c r="D59" s="146">
        <v>42.31</v>
      </c>
      <c r="E59" s="146">
        <v>5.34</v>
      </c>
      <c r="F59" s="146">
        <v>36.97</v>
      </c>
      <c r="G59" s="146">
        <v>14.16</v>
      </c>
      <c r="H59" s="146">
        <v>6.81</v>
      </c>
      <c r="I59" s="146">
        <v>0</v>
      </c>
      <c r="J59" s="146">
        <v>0</v>
      </c>
      <c r="K59" s="146">
        <v>21.04</v>
      </c>
      <c r="L59" s="146">
        <v>2.9</v>
      </c>
      <c r="M59" s="146">
        <v>18.14</v>
      </c>
      <c r="N59" s="146">
        <v>11.32</v>
      </c>
      <c r="O59" s="146">
        <v>1.45</v>
      </c>
      <c r="P59" s="146">
        <v>0</v>
      </c>
      <c r="Q59" s="147">
        <v>0</v>
      </c>
      <c r="R59" s="460"/>
      <c r="S59" s="43" t="s">
        <v>91</v>
      </c>
      <c r="T59" s="146">
        <v>0</v>
      </c>
      <c r="U59" s="146">
        <v>0</v>
      </c>
      <c r="V59" s="146">
        <v>0</v>
      </c>
      <c r="W59" s="146">
        <v>0</v>
      </c>
      <c r="X59" s="146">
        <v>0</v>
      </c>
      <c r="Y59" s="146">
        <v>0</v>
      </c>
      <c r="Z59" s="147">
        <v>0</v>
      </c>
      <c r="AA59" s="14"/>
      <c r="AB59" s="14"/>
      <c r="AC59" s="14"/>
      <c r="AD59" s="14"/>
      <c r="AE59" s="14"/>
      <c r="AF59" s="14"/>
      <c r="AG59" s="14"/>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row>
    <row r="60" spans="1:184" ht="16.899999999999999" customHeight="1">
      <c r="A60" s="26"/>
      <c r="B60" s="461"/>
      <c r="C60" s="33" t="s">
        <v>34</v>
      </c>
      <c r="D60" s="142">
        <v>85.19</v>
      </c>
      <c r="E60" s="142">
        <v>8.06</v>
      </c>
      <c r="F60" s="142">
        <v>75.78</v>
      </c>
      <c r="G60" s="142">
        <v>34.29</v>
      </c>
      <c r="H60" s="142">
        <v>13.44</v>
      </c>
      <c r="I60" s="142">
        <v>0</v>
      </c>
      <c r="J60" s="142">
        <v>1.35</v>
      </c>
      <c r="K60" s="142">
        <v>46.7</v>
      </c>
      <c r="L60" s="142">
        <v>2.9</v>
      </c>
      <c r="M60" s="142">
        <v>42.46</v>
      </c>
      <c r="N60" s="142">
        <v>27.36</v>
      </c>
      <c r="O60" s="142">
        <v>7.19</v>
      </c>
      <c r="P60" s="142">
        <v>0</v>
      </c>
      <c r="Q60" s="143">
        <v>1.34</v>
      </c>
      <c r="R60" s="461"/>
      <c r="S60" s="33" t="s">
        <v>34</v>
      </c>
      <c r="T60" s="142">
        <v>0</v>
      </c>
      <c r="U60" s="142">
        <v>0</v>
      </c>
      <c r="V60" s="142">
        <v>0</v>
      </c>
      <c r="W60" s="142">
        <v>0</v>
      </c>
      <c r="X60" s="142">
        <v>0</v>
      </c>
      <c r="Y60" s="142">
        <v>0</v>
      </c>
      <c r="Z60" s="143">
        <v>0</v>
      </c>
      <c r="AA60" s="14"/>
      <c r="AB60" s="14"/>
      <c r="AC60" s="14"/>
      <c r="AD60" s="14"/>
      <c r="AE60" s="14"/>
      <c r="AF60" s="14"/>
      <c r="AG60" s="14"/>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row>
    <row r="61" spans="1:184" ht="16.899999999999999" customHeight="1">
      <c r="A61" s="26"/>
      <c r="B61" s="459" t="s">
        <v>92</v>
      </c>
      <c r="C61" s="43" t="s">
        <v>93</v>
      </c>
      <c r="D61" s="144">
        <v>38.03</v>
      </c>
      <c r="E61" s="144">
        <v>5.8</v>
      </c>
      <c r="F61" s="144">
        <v>32.229999999999997</v>
      </c>
      <c r="G61" s="144">
        <v>9.11</v>
      </c>
      <c r="H61" s="144">
        <v>1.69</v>
      </c>
      <c r="I61" s="144">
        <v>0</v>
      </c>
      <c r="J61" s="144">
        <v>0</v>
      </c>
      <c r="K61" s="144">
        <v>7.23</v>
      </c>
      <c r="L61" s="144">
        <v>0</v>
      </c>
      <c r="M61" s="144">
        <v>7.23</v>
      </c>
      <c r="N61" s="144">
        <v>2.12</v>
      </c>
      <c r="O61" s="144">
        <v>1.35</v>
      </c>
      <c r="P61" s="144">
        <v>0</v>
      </c>
      <c r="Q61" s="145">
        <v>0</v>
      </c>
      <c r="R61" s="459" t="s">
        <v>92</v>
      </c>
      <c r="S61" s="43" t="s">
        <v>93</v>
      </c>
      <c r="T61" s="144">
        <v>6</v>
      </c>
      <c r="U61" s="144">
        <v>0</v>
      </c>
      <c r="V61" s="144">
        <v>6</v>
      </c>
      <c r="W61" s="144">
        <v>3.31</v>
      </c>
      <c r="X61" s="144">
        <v>0.23</v>
      </c>
      <c r="Y61" s="144">
        <v>0</v>
      </c>
      <c r="Z61" s="145">
        <v>0</v>
      </c>
      <c r="AA61" s="14"/>
      <c r="AB61" s="14"/>
      <c r="AC61" s="14"/>
      <c r="AD61" s="14"/>
      <c r="AE61" s="14"/>
      <c r="AF61" s="14"/>
      <c r="AG61" s="14"/>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row>
    <row r="62" spans="1:184" ht="16.899999999999999" customHeight="1">
      <c r="A62" s="26"/>
      <c r="B62" s="460"/>
      <c r="C62" s="43" t="s">
        <v>94</v>
      </c>
      <c r="D62" s="144">
        <v>23.36</v>
      </c>
      <c r="E62" s="144">
        <v>0.9</v>
      </c>
      <c r="F62" s="144">
        <v>22.46</v>
      </c>
      <c r="G62" s="144">
        <v>6.64</v>
      </c>
      <c r="H62" s="144">
        <v>1.89</v>
      </c>
      <c r="I62" s="144">
        <v>0</v>
      </c>
      <c r="J62" s="144">
        <v>0</v>
      </c>
      <c r="K62" s="144">
        <v>1.46</v>
      </c>
      <c r="L62" s="144">
        <v>0</v>
      </c>
      <c r="M62" s="144">
        <v>1.46</v>
      </c>
      <c r="N62" s="144">
        <v>0.67</v>
      </c>
      <c r="O62" s="144">
        <v>0.14000000000000001</v>
      </c>
      <c r="P62" s="144">
        <v>0</v>
      </c>
      <c r="Q62" s="145">
        <v>0</v>
      </c>
      <c r="R62" s="460"/>
      <c r="S62" s="43" t="s">
        <v>94</v>
      </c>
      <c r="T62" s="144">
        <v>3.97</v>
      </c>
      <c r="U62" s="144">
        <v>0</v>
      </c>
      <c r="V62" s="144">
        <v>3.97</v>
      </c>
      <c r="W62" s="144">
        <v>0.48</v>
      </c>
      <c r="X62" s="144">
        <v>0.34</v>
      </c>
      <c r="Y62" s="144">
        <v>0</v>
      </c>
      <c r="Z62" s="145">
        <v>0</v>
      </c>
      <c r="AA62" s="14"/>
      <c r="AB62" s="14"/>
      <c r="AC62" s="14"/>
      <c r="AD62" s="14"/>
      <c r="AE62" s="14"/>
      <c r="AF62" s="14"/>
      <c r="AG62" s="14"/>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row>
    <row r="63" spans="1:184" ht="16.899999999999999" customHeight="1">
      <c r="A63" s="26"/>
      <c r="B63" s="460"/>
      <c r="C63" s="43" t="s">
        <v>95</v>
      </c>
      <c r="D63" s="144">
        <v>21.38</v>
      </c>
      <c r="E63" s="144">
        <v>0</v>
      </c>
      <c r="F63" s="144">
        <v>18.489999999999998</v>
      </c>
      <c r="G63" s="144">
        <v>9.25</v>
      </c>
      <c r="H63" s="144">
        <v>4.29</v>
      </c>
      <c r="I63" s="144">
        <v>0</v>
      </c>
      <c r="J63" s="144">
        <v>2.89</v>
      </c>
      <c r="K63" s="144">
        <v>9.9600000000000009</v>
      </c>
      <c r="L63" s="144">
        <v>0</v>
      </c>
      <c r="M63" s="144">
        <v>7.07</v>
      </c>
      <c r="N63" s="144">
        <v>2.73</v>
      </c>
      <c r="O63" s="144">
        <v>3.83</v>
      </c>
      <c r="P63" s="144">
        <v>0</v>
      </c>
      <c r="Q63" s="145">
        <v>2.89</v>
      </c>
      <c r="R63" s="460"/>
      <c r="S63" s="43" t="s">
        <v>95</v>
      </c>
      <c r="T63" s="144">
        <v>1.65</v>
      </c>
      <c r="U63" s="144">
        <v>0</v>
      </c>
      <c r="V63" s="144">
        <v>1.65</v>
      </c>
      <c r="W63" s="144">
        <v>0.72</v>
      </c>
      <c r="X63" s="144">
        <v>0.03</v>
      </c>
      <c r="Y63" s="144">
        <v>0</v>
      </c>
      <c r="Z63" s="145">
        <v>0</v>
      </c>
      <c r="AA63" s="14"/>
      <c r="AB63" s="14"/>
      <c r="AC63" s="14"/>
      <c r="AD63" s="14"/>
      <c r="AE63" s="14"/>
      <c r="AF63" s="14"/>
      <c r="AG63" s="14"/>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row>
    <row r="64" spans="1:184" ht="16.899999999999999" customHeight="1">
      <c r="A64" s="26"/>
      <c r="B64" s="461"/>
      <c r="C64" s="33" t="s">
        <v>34</v>
      </c>
      <c r="D64" s="142">
        <v>82.77</v>
      </c>
      <c r="E64" s="142">
        <v>6.7</v>
      </c>
      <c r="F64" s="142">
        <v>73.179999999999993</v>
      </c>
      <c r="G64" s="142">
        <v>25</v>
      </c>
      <c r="H64" s="142">
        <v>7.87</v>
      </c>
      <c r="I64" s="142">
        <v>0</v>
      </c>
      <c r="J64" s="142">
        <v>2.89</v>
      </c>
      <c r="K64" s="142">
        <v>18.650000000000002</v>
      </c>
      <c r="L64" s="142">
        <v>0</v>
      </c>
      <c r="M64" s="142">
        <v>15.760000000000002</v>
      </c>
      <c r="N64" s="142">
        <v>5.52</v>
      </c>
      <c r="O64" s="142">
        <v>5.32</v>
      </c>
      <c r="P64" s="142">
        <v>0</v>
      </c>
      <c r="Q64" s="143">
        <v>2.89</v>
      </c>
      <c r="R64" s="461"/>
      <c r="S64" s="33" t="s">
        <v>34</v>
      </c>
      <c r="T64" s="142">
        <v>11.620000000000001</v>
      </c>
      <c r="U64" s="142">
        <v>0</v>
      </c>
      <c r="V64" s="142">
        <v>11.620000000000001</v>
      </c>
      <c r="W64" s="142">
        <v>4.51</v>
      </c>
      <c r="X64" s="142">
        <v>0.60000000000000009</v>
      </c>
      <c r="Y64" s="142">
        <v>0</v>
      </c>
      <c r="Z64" s="143">
        <v>0</v>
      </c>
      <c r="AA64" s="14"/>
      <c r="AB64" s="14"/>
      <c r="AC64" s="14"/>
      <c r="AD64" s="14"/>
      <c r="AE64" s="14"/>
      <c r="AF64" s="14"/>
      <c r="AG64" s="14"/>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row>
    <row r="65" spans="1:184" ht="16.899999999999999" customHeight="1">
      <c r="A65" s="26"/>
      <c r="B65" s="44" t="s">
        <v>96</v>
      </c>
      <c r="C65" s="58" t="s">
        <v>97</v>
      </c>
      <c r="D65" s="142">
        <v>32.479999999999997</v>
      </c>
      <c r="E65" s="142">
        <v>0</v>
      </c>
      <c r="F65" s="142">
        <v>32.479999999999997</v>
      </c>
      <c r="G65" s="142">
        <v>7.68</v>
      </c>
      <c r="H65" s="142">
        <v>11.45</v>
      </c>
      <c r="I65" s="142">
        <v>0</v>
      </c>
      <c r="J65" s="142">
        <v>0</v>
      </c>
      <c r="K65" s="142">
        <v>16.149999999999999</v>
      </c>
      <c r="L65" s="142">
        <v>0</v>
      </c>
      <c r="M65" s="142">
        <v>16.149999999999999</v>
      </c>
      <c r="N65" s="142">
        <v>1.77</v>
      </c>
      <c r="O65" s="142">
        <v>5.87</v>
      </c>
      <c r="P65" s="142">
        <v>0</v>
      </c>
      <c r="Q65" s="143">
        <v>0</v>
      </c>
      <c r="R65" s="44" t="s">
        <v>96</v>
      </c>
      <c r="S65" s="58" t="s">
        <v>97</v>
      </c>
      <c r="T65" s="142">
        <v>2.46</v>
      </c>
      <c r="U65" s="142">
        <v>0</v>
      </c>
      <c r="V65" s="142">
        <v>2.46</v>
      </c>
      <c r="W65" s="142">
        <v>0.35</v>
      </c>
      <c r="X65" s="142">
        <v>0.27</v>
      </c>
      <c r="Y65" s="142">
        <v>0</v>
      </c>
      <c r="Z65" s="143">
        <v>0</v>
      </c>
      <c r="AA65" s="14"/>
      <c r="AB65" s="14"/>
      <c r="AC65" s="14"/>
      <c r="AD65" s="14"/>
      <c r="AE65" s="14"/>
      <c r="AF65" s="14"/>
      <c r="AG65" s="14"/>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row>
    <row r="66" spans="1:184" ht="16.5" customHeight="1">
      <c r="A66" s="26"/>
      <c r="B66" s="463" t="s">
        <v>98</v>
      </c>
      <c r="C66" s="43" t="s">
        <v>99</v>
      </c>
      <c r="D66" s="144">
        <v>16.739999999999998</v>
      </c>
      <c r="E66" s="144">
        <v>0</v>
      </c>
      <c r="F66" s="144">
        <v>16.739999999999998</v>
      </c>
      <c r="G66" s="144">
        <v>5.8</v>
      </c>
      <c r="H66" s="144">
        <v>0.06</v>
      </c>
      <c r="I66" s="144">
        <v>0</v>
      </c>
      <c r="J66" s="144">
        <v>0</v>
      </c>
      <c r="K66" s="144">
        <v>2.4</v>
      </c>
      <c r="L66" s="144">
        <v>0</v>
      </c>
      <c r="M66" s="144">
        <v>2.4</v>
      </c>
      <c r="N66" s="144">
        <v>1.95</v>
      </c>
      <c r="O66" s="144">
        <v>0</v>
      </c>
      <c r="P66" s="144">
        <v>0</v>
      </c>
      <c r="Q66" s="145">
        <v>0</v>
      </c>
      <c r="R66" s="463" t="s">
        <v>98</v>
      </c>
      <c r="S66" s="43" t="s">
        <v>99</v>
      </c>
      <c r="T66" s="144">
        <v>1.8</v>
      </c>
      <c r="U66" s="144">
        <v>0</v>
      </c>
      <c r="V66" s="144">
        <v>1.8</v>
      </c>
      <c r="W66" s="144">
        <v>1.54</v>
      </c>
      <c r="X66" s="144">
        <v>0</v>
      </c>
      <c r="Y66" s="144">
        <v>0</v>
      </c>
      <c r="Z66" s="145">
        <v>0</v>
      </c>
      <c r="AA66" s="14"/>
      <c r="AB66" s="14"/>
      <c r="AC66" s="14"/>
      <c r="AD66" s="14"/>
      <c r="AE66" s="14"/>
      <c r="AF66" s="14"/>
      <c r="AG66" s="14"/>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row>
    <row r="67" spans="1:184" ht="16.899999999999999" customHeight="1">
      <c r="A67" s="26"/>
      <c r="B67" s="464"/>
      <c r="C67" s="43" t="s">
        <v>100</v>
      </c>
      <c r="D67" s="144">
        <v>6.92</v>
      </c>
      <c r="E67" s="144">
        <v>0</v>
      </c>
      <c r="F67" s="144">
        <v>6.92</v>
      </c>
      <c r="G67" s="144">
        <v>0</v>
      </c>
      <c r="H67" s="144">
        <v>2.97</v>
      </c>
      <c r="I67" s="144">
        <v>0</v>
      </c>
      <c r="J67" s="144">
        <v>0</v>
      </c>
      <c r="K67" s="144">
        <v>6.61</v>
      </c>
      <c r="L67" s="144">
        <v>0</v>
      </c>
      <c r="M67" s="144">
        <v>6.61</v>
      </c>
      <c r="N67" s="144">
        <v>0</v>
      </c>
      <c r="O67" s="144">
        <v>2.97</v>
      </c>
      <c r="P67" s="144">
        <v>0</v>
      </c>
      <c r="Q67" s="145">
        <v>0</v>
      </c>
      <c r="R67" s="464"/>
      <c r="S67" s="43" t="s">
        <v>100</v>
      </c>
      <c r="T67" s="144">
        <v>0</v>
      </c>
      <c r="U67" s="144">
        <v>0</v>
      </c>
      <c r="V67" s="144">
        <v>0</v>
      </c>
      <c r="W67" s="144">
        <v>0</v>
      </c>
      <c r="X67" s="144">
        <v>0</v>
      </c>
      <c r="Y67" s="144">
        <v>0</v>
      </c>
      <c r="Z67" s="145">
        <v>0</v>
      </c>
      <c r="AA67" s="14"/>
      <c r="AB67" s="14"/>
      <c r="AC67" s="14"/>
      <c r="AD67" s="14"/>
      <c r="AE67" s="14"/>
      <c r="AF67" s="14"/>
      <c r="AG67" s="14"/>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row>
    <row r="68" spans="1:184" ht="16.899999999999999" customHeight="1">
      <c r="A68" s="26"/>
      <c r="B68" s="464"/>
      <c r="C68" s="43" t="s">
        <v>101</v>
      </c>
      <c r="D68" s="144">
        <v>4.1900000000000004</v>
      </c>
      <c r="E68" s="144">
        <v>0</v>
      </c>
      <c r="F68" s="144">
        <v>4.1900000000000004</v>
      </c>
      <c r="G68" s="144">
        <v>0</v>
      </c>
      <c r="H68" s="144">
        <v>3.35</v>
      </c>
      <c r="I68" s="144">
        <v>0</v>
      </c>
      <c r="J68" s="144">
        <v>0</v>
      </c>
      <c r="K68" s="144">
        <v>1.69</v>
      </c>
      <c r="L68" s="144">
        <v>0</v>
      </c>
      <c r="M68" s="144">
        <v>1.69</v>
      </c>
      <c r="N68" s="144">
        <v>0</v>
      </c>
      <c r="O68" s="144">
        <v>1.69</v>
      </c>
      <c r="P68" s="144">
        <v>0</v>
      </c>
      <c r="Q68" s="145">
        <v>0</v>
      </c>
      <c r="R68" s="464"/>
      <c r="S68" s="43" t="s">
        <v>101</v>
      </c>
      <c r="T68" s="144">
        <v>0</v>
      </c>
      <c r="U68" s="144">
        <v>0</v>
      </c>
      <c r="V68" s="144">
        <v>0</v>
      </c>
      <c r="W68" s="144">
        <v>0</v>
      </c>
      <c r="X68" s="144">
        <v>0</v>
      </c>
      <c r="Y68" s="144">
        <v>0</v>
      </c>
      <c r="Z68" s="145">
        <v>0</v>
      </c>
      <c r="AA68" s="14"/>
      <c r="AB68" s="14"/>
      <c r="AC68" s="14"/>
      <c r="AD68" s="14"/>
      <c r="AE68" s="14"/>
      <c r="AF68" s="14"/>
      <c r="AG68" s="14"/>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row>
    <row r="69" spans="1:184" ht="16.899999999999999" customHeight="1">
      <c r="A69" s="26"/>
      <c r="B69" s="465"/>
      <c r="C69" s="33" t="s">
        <v>34</v>
      </c>
      <c r="D69" s="142">
        <v>27.849999999999998</v>
      </c>
      <c r="E69" s="142">
        <v>0</v>
      </c>
      <c r="F69" s="142">
        <v>27.849999999999998</v>
      </c>
      <c r="G69" s="142">
        <v>5.8</v>
      </c>
      <c r="H69" s="142">
        <v>6.3800000000000008</v>
      </c>
      <c r="I69" s="142">
        <v>0</v>
      </c>
      <c r="J69" s="142">
        <v>0</v>
      </c>
      <c r="K69" s="142">
        <v>10.7</v>
      </c>
      <c r="L69" s="142">
        <v>0</v>
      </c>
      <c r="M69" s="142">
        <v>10.7</v>
      </c>
      <c r="N69" s="142">
        <v>1.95</v>
      </c>
      <c r="O69" s="142">
        <v>4.66</v>
      </c>
      <c r="P69" s="142">
        <v>0</v>
      </c>
      <c r="Q69" s="143">
        <v>0</v>
      </c>
      <c r="R69" s="465"/>
      <c r="S69" s="33" t="s">
        <v>34</v>
      </c>
      <c r="T69" s="142">
        <v>1.8</v>
      </c>
      <c r="U69" s="142">
        <v>0</v>
      </c>
      <c r="V69" s="142">
        <v>1.8</v>
      </c>
      <c r="W69" s="142">
        <v>1.54</v>
      </c>
      <c r="X69" s="142">
        <v>0</v>
      </c>
      <c r="Y69" s="142">
        <v>0</v>
      </c>
      <c r="Z69" s="143">
        <v>0</v>
      </c>
      <c r="AA69" s="14"/>
      <c r="AB69" s="14"/>
      <c r="AC69" s="14"/>
      <c r="AD69" s="14"/>
      <c r="AE69" s="14"/>
      <c r="AF69" s="14"/>
      <c r="AG69" s="14"/>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row>
    <row r="70" spans="1:184" ht="16.899999999999999" customHeight="1">
      <c r="A70" s="59"/>
      <c r="B70" s="60" t="s">
        <v>102</v>
      </c>
      <c r="C70" s="50" t="s">
        <v>103</v>
      </c>
      <c r="D70" s="142">
        <v>0</v>
      </c>
      <c r="E70" s="142">
        <v>0</v>
      </c>
      <c r="F70" s="142">
        <v>0</v>
      </c>
      <c r="G70" s="142">
        <v>0</v>
      </c>
      <c r="H70" s="142">
        <v>0</v>
      </c>
      <c r="I70" s="142">
        <v>0</v>
      </c>
      <c r="J70" s="142">
        <v>0</v>
      </c>
      <c r="K70" s="142">
        <v>0</v>
      </c>
      <c r="L70" s="142">
        <v>0</v>
      </c>
      <c r="M70" s="142">
        <v>0</v>
      </c>
      <c r="N70" s="142">
        <v>0</v>
      </c>
      <c r="O70" s="142">
        <v>0</v>
      </c>
      <c r="P70" s="142">
        <v>0</v>
      </c>
      <c r="Q70" s="143">
        <v>0</v>
      </c>
      <c r="R70" s="60" t="s">
        <v>102</v>
      </c>
      <c r="S70" s="50" t="s">
        <v>103</v>
      </c>
      <c r="T70" s="142">
        <v>0</v>
      </c>
      <c r="U70" s="142">
        <v>0</v>
      </c>
      <c r="V70" s="142">
        <v>0</v>
      </c>
      <c r="W70" s="142">
        <v>0</v>
      </c>
      <c r="X70" s="142">
        <v>0</v>
      </c>
      <c r="Y70" s="142">
        <v>0</v>
      </c>
      <c r="Z70" s="143">
        <v>0</v>
      </c>
      <c r="AA70" s="14"/>
      <c r="AB70" s="14"/>
      <c r="AC70" s="14"/>
      <c r="AD70" s="14"/>
      <c r="AE70" s="14"/>
      <c r="AF70" s="14"/>
      <c r="AG70" s="14"/>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row>
    <row r="71" spans="1:184" ht="16.899999999999999" customHeight="1" thickBot="1">
      <c r="A71" s="26"/>
      <c r="B71" s="457" t="s">
        <v>104</v>
      </c>
      <c r="C71" s="458"/>
      <c r="D71" s="148">
        <v>1222.6899999999998</v>
      </c>
      <c r="E71" s="148">
        <v>76.740000000000009</v>
      </c>
      <c r="F71" s="148">
        <v>1121.9299999999998</v>
      </c>
      <c r="G71" s="148">
        <v>493.21000000000004</v>
      </c>
      <c r="H71" s="148">
        <v>195.53</v>
      </c>
      <c r="I71" s="148">
        <v>11.729999999999999</v>
      </c>
      <c r="J71" s="148">
        <v>12.290000000000001</v>
      </c>
      <c r="K71" s="148">
        <v>553.32000000000005</v>
      </c>
      <c r="L71" s="148">
        <v>19.799999999999997</v>
      </c>
      <c r="M71" s="148">
        <v>518.13</v>
      </c>
      <c r="N71" s="148">
        <v>250.10000000000002</v>
      </c>
      <c r="O71" s="148">
        <v>95.999999999999972</v>
      </c>
      <c r="P71" s="148">
        <v>9.34</v>
      </c>
      <c r="Q71" s="149">
        <v>6.0500000000000007</v>
      </c>
      <c r="R71" s="457" t="s">
        <v>104</v>
      </c>
      <c r="S71" s="458"/>
      <c r="T71" s="148">
        <v>123.91</v>
      </c>
      <c r="U71" s="148">
        <v>0</v>
      </c>
      <c r="V71" s="148">
        <v>122.29999999999998</v>
      </c>
      <c r="W71" s="148">
        <v>66.39</v>
      </c>
      <c r="X71" s="148">
        <v>15.37</v>
      </c>
      <c r="Y71" s="148">
        <v>0</v>
      </c>
      <c r="Z71" s="149">
        <v>1.61</v>
      </c>
      <c r="AA71" s="14"/>
      <c r="AB71" s="14"/>
      <c r="AC71" s="14"/>
      <c r="AD71" s="14"/>
      <c r="AE71" s="14"/>
      <c r="AF71" s="14"/>
      <c r="AG71" s="14"/>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row>
    <row r="72" spans="1:184" ht="16.899999999999999" customHeight="1">
      <c r="A72" s="26"/>
      <c r="B72" s="61" t="s">
        <v>105</v>
      </c>
      <c r="C72" s="62" t="s">
        <v>106</v>
      </c>
      <c r="D72" s="152">
        <v>96.78</v>
      </c>
      <c r="E72" s="152">
        <v>0</v>
      </c>
      <c r="F72" s="152">
        <v>95.53</v>
      </c>
      <c r="G72" s="152">
        <v>40.700000000000003</v>
      </c>
      <c r="H72" s="152">
        <v>16.88</v>
      </c>
      <c r="I72" s="152">
        <v>1.25</v>
      </c>
      <c r="J72" s="152">
        <v>0</v>
      </c>
      <c r="K72" s="152">
        <v>51.94</v>
      </c>
      <c r="L72" s="152">
        <v>0</v>
      </c>
      <c r="M72" s="152">
        <v>50.69</v>
      </c>
      <c r="N72" s="152">
        <v>26.99</v>
      </c>
      <c r="O72" s="152">
        <v>9.24</v>
      </c>
      <c r="P72" s="152">
        <v>1.25</v>
      </c>
      <c r="Q72" s="153">
        <v>0</v>
      </c>
      <c r="R72" s="61" t="s">
        <v>105</v>
      </c>
      <c r="S72" s="62" t="s">
        <v>106</v>
      </c>
      <c r="T72" s="152">
        <v>4.2</v>
      </c>
      <c r="U72" s="152">
        <v>0</v>
      </c>
      <c r="V72" s="152">
        <v>4.2</v>
      </c>
      <c r="W72" s="152">
        <v>0.73</v>
      </c>
      <c r="X72" s="152">
        <v>2.11</v>
      </c>
      <c r="Y72" s="152">
        <v>0</v>
      </c>
      <c r="Z72" s="153">
        <v>0</v>
      </c>
      <c r="AA72" s="14"/>
      <c r="AB72" s="14"/>
      <c r="AC72" s="14"/>
      <c r="AD72" s="14"/>
      <c r="AE72" s="14"/>
      <c r="AF72" s="14"/>
      <c r="AG72" s="14"/>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row>
    <row r="73" spans="1:184" ht="16.899999999999999" customHeight="1">
      <c r="A73" s="26"/>
      <c r="B73" s="57"/>
      <c r="C73" s="43" t="s">
        <v>107</v>
      </c>
      <c r="D73" s="146">
        <v>44.89</v>
      </c>
      <c r="E73" s="146">
        <v>0</v>
      </c>
      <c r="F73" s="146">
        <v>43.65</v>
      </c>
      <c r="G73" s="146">
        <v>20.12</v>
      </c>
      <c r="H73" s="146">
        <v>14.919999999999998</v>
      </c>
      <c r="I73" s="146">
        <v>1.24</v>
      </c>
      <c r="J73" s="146">
        <v>0</v>
      </c>
      <c r="K73" s="146">
        <v>32.479999999999997</v>
      </c>
      <c r="L73" s="146">
        <v>0</v>
      </c>
      <c r="M73" s="146">
        <v>31.240000000000002</v>
      </c>
      <c r="N73" s="146">
        <v>16.09</v>
      </c>
      <c r="O73" s="146">
        <v>8.94</v>
      </c>
      <c r="P73" s="146">
        <v>1.24</v>
      </c>
      <c r="Q73" s="147">
        <v>0</v>
      </c>
      <c r="R73" s="57"/>
      <c r="S73" s="43" t="s">
        <v>107</v>
      </c>
      <c r="T73" s="146">
        <v>3.08</v>
      </c>
      <c r="U73" s="146">
        <v>0</v>
      </c>
      <c r="V73" s="146">
        <v>3.08</v>
      </c>
      <c r="W73" s="146">
        <v>3.08</v>
      </c>
      <c r="X73" s="146">
        <v>0</v>
      </c>
      <c r="Y73" s="146">
        <v>0</v>
      </c>
      <c r="Z73" s="147">
        <v>0</v>
      </c>
      <c r="AA73" s="14"/>
      <c r="AB73" s="14"/>
      <c r="AC73" s="14"/>
      <c r="AD73" s="14"/>
      <c r="AE73" s="14"/>
      <c r="AF73" s="14"/>
      <c r="AG73" s="14"/>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row>
    <row r="74" spans="1:184" ht="16.899999999999999" customHeight="1">
      <c r="A74" s="26"/>
      <c r="B74" s="57" t="s">
        <v>108</v>
      </c>
      <c r="C74" s="33" t="s">
        <v>3074</v>
      </c>
      <c r="D74" s="142">
        <v>33.81</v>
      </c>
      <c r="E74" s="142">
        <v>0</v>
      </c>
      <c r="F74" s="142">
        <v>32.57</v>
      </c>
      <c r="G74" s="142">
        <v>20.12</v>
      </c>
      <c r="H74" s="142">
        <v>6.38</v>
      </c>
      <c r="I74" s="142">
        <v>1.24</v>
      </c>
      <c r="J74" s="142">
        <v>0</v>
      </c>
      <c r="K74" s="142">
        <v>28.79</v>
      </c>
      <c r="L74" s="142">
        <v>0</v>
      </c>
      <c r="M74" s="142">
        <v>27.55</v>
      </c>
      <c r="N74" s="142">
        <v>16.09</v>
      </c>
      <c r="O74" s="142">
        <v>6.34</v>
      </c>
      <c r="P74" s="142">
        <v>1.24</v>
      </c>
      <c r="Q74" s="143">
        <v>0</v>
      </c>
      <c r="R74" s="57" t="s">
        <v>108</v>
      </c>
      <c r="S74" s="33" t="s">
        <v>3074</v>
      </c>
      <c r="T74" s="142">
        <v>3.08</v>
      </c>
      <c r="U74" s="142">
        <v>0</v>
      </c>
      <c r="V74" s="142">
        <v>3.08</v>
      </c>
      <c r="W74" s="142">
        <v>3.08</v>
      </c>
      <c r="X74" s="142">
        <v>0</v>
      </c>
      <c r="Y74" s="142">
        <v>0</v>
      </c>
      <c r="Z74" s="143">
        <v>0</v>
      </c>
      <c r="AA74" s="14"/>
      <c r="AB74" s="14"/>
      <c r="AC74" s="14"/>
      <c r="AD74" s="14"/>
      <c r="AE74" s="14"/>
      <c r="AF74" s="14"/>
      <c r="AG74" s="14"/>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row>
    <row r="75" spans="1:184" ht="16.899999999999999" customHeight="1">
      <c r="A75" s="26"/>
      <c r="B75" s="57"/>
      <c r="C75" s="43" t="s">
        <v>110</v>
      </c>
      <c r="D75" s="146">
        <v>99.899999999999991</v>
      </c>
      <c r="E75" s="146">
        <v>0</v>
      </c>
      <c r="F75" s="146">
        <v>94.22</v>
      </c>
      <c r="G75" s="146">
        <v>37.75</v>
      </c>
      <c r="H75" s="146">
        <v>14.889999999999999</v>
      </c>
      <c r="I75" s="146">
        <v>1.47</v>
      </c>
      <c r="J75" s="146">
        <v>4.21</v>
      </c>
      <c r="K75" s="146">
        <v>53.980000000000004</v>
      </c>
      <c r="L75" s="146">
        <v>0</v>
      </c>
      <c r="M75" s="146">
        <v>48.5</v>
      </c>
      <c r="N75" s="146">
        <v>25.33</v>
      </c>
      <c r="O75" s="146">
        <v>6.82</v>
      </c>
      <c r="P75" s="146">
        <v>1.27</v>
      </c>
      <c r="Q75" s="147">
        <v>4.21</v>
      </c>
      <c r="R75" s="57"/>
      <c r="S75" s="43" t="s">
        <v>110</v>
      </c>
      <c r="T75" s="146">
        <v>7.1</v>
      </c>
      <c r="U75" s="146">
        <v>0</v>
      </c>
      <c r="V75" s="146">
        <v>7.1</v>
      </c>
      <c r="W75" s="146">
        <v>3.45</v>
      </c>
      <c r="X75" s="146">
        <v>2.5499999999999998</v>
      </c>
      <c r="Y75" s="146">
        <v>0</v>
      </c>
      <c r="Z75" s="147">
        <v>0</v>
      </c>
      <c r="AA75" s="14"/>
      <c r="AB75" s="14"/>
      <c r="AC75" s="14"/>
      <c r="AD75" s="14"/>
      <c r="AE75" s="14"/>
      <c r="AF75" s="14"/>
      <c r="AG75" s="14"/>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row>
    <row r="76" spans="1:184" ht="16.899999999999999" customHeight="1">
      <c r="A76" s="26"/>
      <c r="B76" s="57" t="s">
        <v>111</v>
      </c>
      <c r="C76" s="56" t="s">
        <v>3075</v>
      </c>
      <c r="D76" s="142">
        <v>91.6</v>
      </c>
      <c r="E76" s="142">
        <v>0</v>
      </c>
      <c r="F76" s="142">
        <v>85.92</v>
      </c>
      <c r="G76" s="142">
        <v>37.75</v>
      </c>
      <c r="H76" s="142">
        <v>11.11</v>
      </c>
      <c r="I76" s="142">
        <v>1.47</v>
      </c>
      <c r="J76" s="142">
        <v>4.21</v>
      </c>
      <c r="K76" s="142">
        <v>52.06</v>
      </c>
      <c r="L76" s="142">
        <v>0</v>
      </c>
      <c r="M76" s="142">
        <v>46.58</v>
      </c>
      <c r="N76" s="142">
        <v>25.33</v>
      </c>
      <c r="O76" s="142">
        <v>6.82</v>
      </c>
      <c r="P76" s="142">
        <v>1.27</v>
      </c>
      <c r="Q76" s="143">
        <v>4.21</v>
      </c>
      <c r="R76" s="57" t="s">
        <v>111</v>
      </c>
      <c r="S76" s="56" t="s">
        <v>3075</v>
      </c>
      <c r="T76" s="142">
        <v>4.66</v>
      </c>
      <c r="U76" s="142">
        <v>0</v>
      </c>
      <c r="V76" s="142">
        <v>4.66</v>
      </c>
      <c r="W76" s="142">
        <v>3.45</v>
      </c>
      <c r="X76" s="142">
        <v>1.21</v>
      </c>
      <c r="Y76" s="142">
        <v>0</v>
      </c>
      <c r="Z76" s="143">
        <v>0</v>
      </c>
      <c r="AA76" s="14"/>
      <c r="AB76" s="14"/>
      <c r="AC76" s="14"/>
      <c r="AD76" s="14"/>
      <c r="AE76" s="14"/>
      <c r="AF76" s="14"/>
      <c r="AG76" s="14"/>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row>
    <row r="77" spans="1:184" ht="16.899999999999999" customHeight="1">
      <c r="A77" s="26"/>
      <c r="B77" s="459" t="s">
        <v>113</v>
      </c>
      <c r="C77" s="72" t="s">
        <v>3076</v>
      </c>
      <c r="D77" s="144">
        <v>11.08</v>
      </c>
      <c r="E77" s="144">
        <v>0</v>
      </c>
      <c r="F77" s="144">
        <v>11.08</v>
      </c>
      <c r="G77" s="144">
        <v>0</v>
      </c>
      <c r="H77" s="144">
        <v>8.5399999999999991</v>
      </c>
      <c r="I77" s="144">
        <v>0</v>
      </c>
      <c r="J77" s="144">
        <v>0</v>
      </c>
      <c r="K77" s="144">
        <v>3.69</v>
      </c>
      <c r="L77" s="144">
        <v>0</v>
      </c>
      <c r="M77" s="144">
        <v>3.69</v>
      </c>
      <c r="N77" s="144">
        <v>0</v>
      </c>
      <c r="O77" s="144">
        <v>2.6</v>
      </c>
      <c r="P77" s="144">
        <v>0</v>
      </c>
      <c r="Q77" s="145">
        <v>0</v>
      </c>
      <c r="R77" s="459" t="s">
        <v>113</v>
      </c>
      <c r="S77" s="72" t="s">
        <v>3076</v>
      </c>
      <c r="T77" s="144">
        <v>0</v>
      </c>
      <c r="U77" s="144">
        <v>0</v>
      </c>
      <c r="V77" s="144">
        <v>0</v>
      </c>
      <c r="W77" s="144">
        <v>0</v>
      </c>
      <c r="X77" s="144">
        <v>0</v>
      </c>
      <c r="Y77" s="144">
        <v>0</v>
      </c>
      <c r="Z77" s="145">
        <v>0</v>
      </c>
      <c r="AA77" s="14"/>
      <c r="AB77" s="14"/>
      <c r="AC77" s="14"/>
      <c r="AD77" s="14"/>
      <c r="AE77" s="14"/>
      <c r="AF77" s="14"/>
      <c r="AG77" s="14"/>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row>
    <row r="78" spans="1:184" ht="16.899999999999999" customHeight="1">
      <c r="A78" s="26"/>
      <c r="B78" s="460"/>
      <c r="C78" s="73" t="s">
        <v>115</v>
      </c>
      <c r="D78" s="144">
        <v>0</v>
      </c>
      <c r="E78" s="144">
        <v>0</v>
      </c>
      <c r="F78" s="144">
        <v>0</v>
      </c>
      <c r="G78" s="144">
        <v>0</v>
      </c>
      <c r="H78" s="144">
        <v>0</v>
      </c>
      <c r="I78" s="144">
        <v>0</v>
      </c>
      <c r="J78" s="144">
        <v>0</v>
      </c>
      <c r="K78" s="144">
        <v>0</v>
      </c>
      <c r="L78" s="144">
        <v>0</v>
      </c>
      <c r="M78" s="144">
        <v>0</v>
      </c>
      <c r="N78" s="144">
        <v>0</v>
      </c>
      <c r="O78" s="144">
        <v>0</v>
      </c>
      <c r="P78" s="144">
        <v>0</v>
      </c>
      <c r="Q78" s="145">
        <v>0</v>
      </c>
      <c r="R78" s="460"/>
      <c r="S78" s="73" t="s">
        <v>115</v>
      </c>
      <c r="T78" s="144">
        <v>0</v>
      </c>
      <c r="U78" s="144">
        <v>0</v>
      </c>
      <c r="V78" s="144">
        <v>0</v>
      </c>
      <c r="W78" s="144">
        <v>0</v>
      </c>
      <c r="X78" s="144">
        <v>0</v>
      </c>
      <c r="Y78" s="144">
        <v>0</v>
      </c>
      <c r="Z78" s="145">
        <v>0</v>
      </c>
      <c r="AA78" s="14"/>
      <c r="AB78" s="14"/>
      <c r="AC78" s="14"/>
      <c r="AD78" s="14"/>
      <c r="AE78" s="14"/>
      <c r="AF78" s="14"/>
      <c r="AG78" s="14"/>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row>
    <row r="79" spans="1:184" ht="16.899999999999999" customHeight="1">
      <c r="A79" s="26"/>
      <c r="B79" s="460"/>
      <c r="C79" s="74" t="s">
        <v>116</v>
      </c>
      <c r="D79" s="144">
        <v>0</v>
      </c>
      <c r="E79" s="144">
        <v>0</v>
      </c>
      <c r="F79" s="144">
        <v>0</v>
      </c>
      <c r="G79" s="144">
        <v>0</v>
      </c>
      <c r="H79" s="144">
        <v>0</v>
      </c>
      <c r="I79" s="144">
        <v>0</v>
      </c>
      <c r="J79" s="144">
        <v>0</v>
      </c>
      <c r="K79" s="144">
        <v>0</v>
      </c>
      <c r="L79" s="144">
        <v>0</v>
      </c>
      <c r="M79" s="144">
        <v>0</v>
      </c>
      <c r="N79" s="144">
        <v>0</v>
      </c>
      <c r="O79" s="144">
        <v>0</v>
      </c>
      <c r="P79" s="144">
        <v>0</v>
      </c>
      <c r="Q79" s="145">
        <v>0</v>
      </c>
      <c r="R79" s="460"/>
      <c r="S79" s="74" t="s">
        <v>116</v>
      </c>
      <c r="T79" s="144">
        <v>0</v>
      </c>
      <c r="U79" s="144">
        <v>0</v>
      </c>
      <c r="V79" s="144">
        <v>0</v>
      </c>
      <c r="W79" s="144">
        <v>0</v>
      </c>
      <c r="X79" s="144">
        <v>0</v>
      </c>
      <c r="Y79" s="144">
        <v>0</v>
      </c>
      <c r="Z79" s="145">
        <v>0</v>
      </c>
      <c r="AA79" s="14"/>
      <c r="AB79" s="14"/>
      <c r="AC79" s="14"/>
      <c r="AD79" s="14"/>
      <c r="AE79" s="14"/>
      <c r="AF79" s="14"/>
      <c r="AG79" s="14"/>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row>
    <row r="80" spans="1:184" ht="16.899999999999999" customHeight="1">
      <c r="A80" s="26"/>
      <c r="B80" s="460"/>
      <c r="C80" s="73" t="s">
        <v>117</v>
      </c>
      <c r="D80" s="144">
        <v>13.47</v>
      </c>
      <c r="E80" s="144">
        <v>0</v>
      </c>
      <c r="F80" s="144">
        <v>13.47</v>
      </c>
      <c r="G80" s="144">
        <v>0</v>
      </c>
      <c r="H80" s="144">
        <v>8.4600000000000009</v>
      </c>
      <c r="I80" s="144">
        <v>0</v>
      </c>
      <c r="J80" s="144">
        <v>0</v>
      </c>
      <c r="K80" s="144">
        <v>4.29</v>
      </c>
      <c r="L80" s="144">
        <v>0</v>
      </c>
      <c r="M80" s="144">
        <v>4.29</v>
      </c>
      <c r="N80" s="144">
        <v>0</v>
      </c>
      <c r="O80" s="144">
        <v>3.62</v>
      </c>
      <c r="P80" s="144">
        <v>0</v>
      </c>
      <c r="Q80" s="145">
        <v>0</v>
      </c>
      <c r="R80" s="460"/>
      <c r="S80" s="73" t="s">
        <v>117</v>
      </c>
      <c r="T80" s="144">
        <v>0.8</v>
      </c>
      <c r="U80" s="144">
        <v>0</v>
      </c>
      <c r="V80" s="144">
        <v>0.8</v>
      </c>
      <c r="W80" s="144">
        <v>0</v>
      </c>
      <c r="X80" s="144">
        <v>0.8</v>
      </c>
      <c r="Y80" s="144">
        <v>0</v>
      </c>
      <c r="Z80" s="145">
        <v>0</v>
      </c>
      <c r="AA80" s="14"/>
      <c r="AB80" s="14"/>
      <c r="AC80" s="14"/>
      <c r="AD80" s="14"/>
      <c r="AE80" s="14"/>
      <c r="AF80" s="14"/>
      <c r="AG80" s="14"/>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row>
    <row r="81" spans="1:184" ht="16.899999999999999" customHeight="1">
      <c r="A81" s="26"/>
      <c r="B81" s="461"/>
      <c r="C81" s="33" t="s">
        <v>34</v>
      </c>
      <c r="D81" s="142">
        <v>24.55</v>
      </c>
      <c r="E81" s="142">
        <v>0</v>
      </c>
      <c r="F81" s="142">
        <v>24.55</v>
      </c>
      <c r="G81" s="142">
        <v>0</v>
      </c>
      <c r="H81" s="142">
        <v>17</v>
      </c>
      <c r="I81" s="142">
        <v>0</v>
      </c>
      <c r="J81" s="142">
        <v>0</v>
      </c>
      <c r="K81" s="142">
        <v>7.98</v>
      </c>
      <c r="L81" s="142">
        <v>0</v>
      </c>
      <c r="M81" s="142">
        <v>7.98</v>
      </c>
      <c r="N81" s="142">
        <v>0</v>
      </c>
      <c r="O81" s="142">
        <v>6.2200000000000006</v>
      </c>
      <c r="P81" s="142">
        <v>0</v>
      </c>
      <c r="Q81" s="143">
        <v>0</v>
      </c>
      <c r="R81" s="461"/>
      <c r="S81" s="33" t="s">
        <v>34</v>
      </c>
      <c r="T81" s="142">
        <v>0.8</v>
      </c>
      <c r="U81" s="142">
        <v>0</v>
      </c>
      <c r="V81" s="142">
        <v>0.8</v>
      </c>
      <c r="W81" s="142">
        <v>0</v>
      </c>
      <c r="X81" s="142">
        <v>0.8</v>
      </c>
      <c r="Y81" s="142">
        <v>0</v>
      </c>
      <c r="Z81" s="143">
        <v>0</v>
      </c>
      <c r="AA81" s="14"/>
      <c r="AB81" s="14"/>
      <c r="AC81" s="14"/>
      <c r="AD81" s="14"/>
      <c r="AE81" s="14"/>
      <c r="AF81" s="14"/>
      <c r="AG81" s="14"/>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row>
    <row r="82" spans="1:184" ht="16.899999999999999" customHeight="1">
      <c r="A82" s="26"/>
      <c r="B82" s="459" t="s">
        <v>118</v>
      </c>
      <c r="C82" s="72" t="s">
        <v>3077</v>
      </c>
      <c r="D82" s="144">
        <v>8.3000000000000007</v>
      </c>
      <c r="E82" s="144">
        <v>0</v>
      </c>
      <c r="F82" s="144">
        <v>8.3000000000000007</v>
      </c>
      <c r="G82" s="144">
        <v>0</v>
      </c>
      <c r="H82" s="144">
        <v>3.78</v>
      </c>
      <c r="I82" s="144">
        <v>0</v>
      </c>
      <c r="J82" s="144">
        <v>0</v>
      </c>
      <c r="K82" s="144">
        <v>1.92</v>
      </c>
      <c r="L82" s="144">
        <v>0</v>
      </c>
      <c r="M82" s="144">
        <v>1.92</v>
      </c>
      <c r="N82" s="144">
        <v>0</v>
      </c>
      <c r="O82" s="144">
        <v>0</v>
      </c>
      <c r="P82" s="144">
        <v>0</v>
      </c>
      <c r="Q82" s="145">
        <v>0</v>
      </c>
      <c r="R82" s="459" t="s">
        <v>118</v>
      </c>
      <c r="S82" s="72" t="s">
        <v>3077</v>
      </c>
      <c r="T82" s="144">
        <v>2.44</v>
      </c>
      <c r="U82" s="144">
        <v>0</v>
      </c>
      <c r="V82" s="144">
        <v>2.44</v>
      </c>
      <c r="W82" s="144">
        <v>0</v>
      </c>
      <c r="X82" s="144">
        <v>1.34</v>
      </c>
      <c r="Y82" s="144">
        <v>0</v>
      </c>
      <c r="Z82" s="145">
        <v>0</v>
      </c>
      <c r="AA82" s="14"/>
      <c r="AB82" s="14"/>
      <c r="AC82" s="14"/>
      <c r="AD82" s="14"/>
      <c r="AE82" s="14"/>
      <c r="AF82" s="14"/>
      <c r="AG82" s="14"/>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row>
    <row r="83" spans="1:184" ht="16.899999999999999" customHeight="1">
      <c r="A83" s="26"/>
      <c r="B83" s="460"/>
      <c r="C83" s="43" t="s">
        <v>120</v>
      </c>
      <c r="D83" s="144">
        <v>14.9</v>
      </c>
      <c r="E83" s="144">
        <v>0</v>
      </c>
      <c r="F83" s="144">
        <v>14.9</v>
      </c>
      <c r="G83" s="144">
        <v>6.97</v>
      </c>
      <c r="H83" s="144">
        <v>3.64</v>
      </c>
      <c r="I83" s="144">
        <v>0</v>
      </c>
      <c r="J83" s="144">
        <v>0</v>
      </c>
      <c r="K83" s="144">
        <v>8.75</v>
      </c>
      <c r="L83" s="144">
        <v>0</v>
      </c>
      <c r="M83" s="144">
        <v>8.75</v>
      </c>
      <c r="N83" s="144">
        <v>1.45</v>
      </c>
      <c r="O83" s="144">
        <v>3.19</v>
      </c>
      <c r="P83" s="144">
        <v>0</v>
      </c>
      <c r="Q83" s="145">
        <v>0</v>
      </c>
      <c r="R83" s="460"/>
      <c r="S83" s="43" t="s">
        <v>120</v>
      </c>
      <c r="T83" s="144">
        <v>0.95</v>
      </c>
      <c r="U83" s="144">
        <v>0</v>
      </c>
      <c r="V83" s="144">
        <v>0.95</v>
      </c>
      <c r="W83" s="144">
        <v>0.5</v>
      </c>
      <c r="X83" s="144">
        <v>0.45</v>
      </c>
      <c r="Y83" s="144">
        <v>0</v>
      </c>
      <c r="Z83" s="145">
        <v>0</v>
      </c>
      <c r="AA83" s="14"/>
      <c r="AB83" s="14"/>
      <c r="AC83" s="14"/>
      <c r="AD83" s="14"/>
      <c r="AE83" s="14"/>
      <c r="AF83" s="14"/>
      <c r="AG83" s="14"/>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row>
    <row r="84" spans="1:184" ht="16.899999999999999" customHeight="1">
      <c r="A84" s="26"/>
      <c r="B84" s="461"/>
      <c r="C84" s="50" t="s">
        <v>34</v>
      </c>
      <c r="D84" s="142">
        <v>23.200000000000003</v>
      </c>
      <c r="E84" s="142">
        <v>0</v>
      </c>
      <c r="F84" s="142">
        <v>23.200000000000003</v>
      </c>
      <c r="G84" s="142">
        <v>6.97</v>
      </c>
      <c r="H84" s="142">
        <v>7.42</v>
      </c>
      <c r="I84" s="142">
        <v>0</v>
      </c>
      <c r="J84" s="142">
        <v>0</v>
      </c>
      <c r="K84" s="142">
        <v>10.67</v>
      </c>
      <c r="L84" s="142">
        <v>0</v>
      </c>
      <c r="M84" s="142">
        <v>10.67</v>
      </c>
      <c r="N84" s="142">
        <v>1.45</v>
      </c>
      <c r="O84" s="142">
        <v>3.19</v>
      </c>
      <c r="P84" s="142">
        <v>0</v>
      </c>
      <c r="Q84" s="143">
        <v>0</v>
      </c>
      <c r="R84" s="461"/>
      <c r="S84" s="50" t="s">
        <v>34</v>
      </c>
      <c r="T84" s="142">
        <v>3.3899999999999997</v>
      </c>
      <c r="U84" s="142">
        <v>0</v>
      </c>
      <c r="V84" s="142">
        <v>3.3899999999999997</v>
      </c>
      <c r="W84" s="142">
        <v>0.5</v>
      </c>
      <c r="X84" s="142">
        <v>1.79</v>
      </c>
      <c r="Y84" s="142">
        <v>0</v>
      </c>
      <c r="Z84" s="143">
        <v>0</v>
      </c>
      <c r="AA84" s="14"/>
      <c r="AB84" s="14"/>
      <c r="AC84" s="14"/>
      <c r="AD84" s="14"/>
      <c r="AE84" s="14"/>
      <c r="AF84" s="14"/>
      <c r="AG84" s="14"/>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row>
    <row r="85" spans="1:184" ht="16.899999999999999" customHeight="1" thickBot="1">
      <c r="A85" s="26"/>
      <c r="B85" s="457" t="s">
        <v>121</v>
      </c>
      <c r="C85" s="458"/>
      <c r="D85" s="148">
        <v>269.94</v>
      </c>
      <c r="E85" s="148">
        <v>0</v>
      </c>
      <c r="F85" s="148">
        <v>261.77</v>
      </c>
      <c r="G85" s="148">
        <v>105.54</v>
      </c>
      <c r="H85" s="148">
        <v>58.79</v>
      </c>
      <c r="I85" s="148">
        <v>3.96</v>
      </c>
      <c r="J85" s="148">
        <v>4.21</v>
      </c>
      <c r="K85" s="148">
        <v>151.43999999999997</v>
      </c>
      <c r="L85" s="148">
        <v>0</v>
      </c>
      <c r="M85" s="148">
        <v>143.46999999999997</v>
      </c>
      <c r="N85" s="148">
        <v>69.86</v>
      </c>
      <c r="O85" s="148">
        <v>31.81</v>
      </c>
      <c r="P85" s="148">
        <v>3.7600000000000002</v>
      </c>
      <c r="Q85" s="149">
        <v>4.21</v>
      </c>
      <c r="R85" s="457" t="s">
        <v>121</v>
      </c>
      <c r="S85" s="458"/>
      <c r="T85" s="148">
        <v>16.130000000000003</v>
      </c>
      <c r="U85" s="148">
        <v>0</v>
      </c>
      <c r="V85" s="148">
        <v>16.130000000000003</v>
      </c>
      <c r="W85" s="148">
        <v>7.76</v>
      </c>
      <c r="X85" s="148">
        <v>5.91</v>
      </c>
      <c r="Y85" s="148">
        <v>0</v>
      </c>
      <c r="Z85" s="149">
        <v>0</v>
      </c>
      <c r="AA85" s="14"/>
      <c r="AB85" s="14"/>
      <c r="AC85" s="14"/>
      <c r="AD85" s="14"/>
      <c r="AE85" s="14"/>
      <c r="AF85" s="14"/>
      <c r="AG85" s="14"/>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row>
    <row r="86" spans="1:184" ht="16.899999999999999" customHeight="1">
      <c r="A86" s="26"/>
      <c r="B86" s="462" t="s">
        <v>122</v>
      </c>
      <c r="C86" s="43" t="s">
        <v>123</v>
      </c>
      <c r="D86" s="146">
        <v>31.4</v>
      </c>
      <c r="E86" s="146">
        <v>0</v>
      </c>
      <c r="F86" s="146">
        <v>31.4</v>
      </c>
      <c r="G86" s="146">
        <v>23.69</v>
      </c>
      <c r="H86" s="146">
        <v>3.92</v>
      </c>
      <c r="I86" s="146">
        <v>0</v>
      </c>
      <c r="J86" s="146">
        <v>0</v>
      </c>
      <c r="K86" s="146">
        <v>8.6999999999999993</v>
      </c>
      <c r="L86" s="146">
        <v>0</v>
      </c>
      <c r="M86" s="146">
        <v>8.6999999999999993</v>
      </c>
      <c r="N86" s="146">
        <v>8.5399999999999991</v>
      </c>
      <c r="O86" s="146">
        <v>0.16</v>
      </c>
      <c r="P86" s="146">
        <v>0</v>
      </c>
      <c r="Q86" s="147">
        <v>0</v>
      </c>
      <c r="R86" s="462" t="s">
        <v>122</v>
      </c>
      <c r="S86" s="43" t="s">
        <v>123</v>
      </c>
      <c r="T86" s="146">
        <v>1.49</v>
      </c>
      <c r="U86" s="146">
        <v>0</v>
      </c>
      <c r="V86" s="146">
        <v>1.49</v>
      </c>
      <c r="W86" s="146">
        <v>0.69</v>
      </c>
      <c r="X86" s="146">
        <v>0.8</v>
      </c>
      <c r="Y86" s="146">
        <v>0</v>
      </c>
      <c r="Z86" s="147">
        <v>0</v>
      </c>
      <c r="AA86" s="14"/>
      <c r="AB86" s="14"/>
      <c r="AC86" s="14"/>
      <c r="AD86" s="14"/>
      <c r="AE86" s="14"/>
      <c r="AF86" s="14"/>
      <c r="AG86" s="14"/>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row>
    <row r="87" spans="1:184" ht="16.5" customHeight="1">
      <c r="A87" s="26"/>
      <c r="B87" s="460"/>
      <c r="C87" s="43" t="s">
        <v>124</v>
      </c>
      <c r="D87" s="144">
        <v>0</v>
      </c>
      <c r="E87" s="144">
        <v>0</v>
      </c>
      <c r="F87" s="144">
        <v>0</v>
      </c>
      <c r="G87" s="144">
        <v>0</v>
      </c>
      <c r="H87" s="144">
        <v>0</v>
      </c>
      <c r="I87" s="144">
        <v>0</v>
      </c>
      <c r="J87" s="144">
        <v>0</v>
      </c>
      <c r="K87" s="144">
        <v>0</v>
      </c>
      <c r="L87" s="144">
        <v>0</v>
      </c>
      <c r="M87" s="144">
        <v>0</v>
      </c>
      <c r="N87" s="144">
        <v>0</v>
      </c>
      <c r="O87" s="144">
        <v>0</v>
      </c>
      <c r="P87" s="144">
        <v>0</v>
      </c>
      <c r="Q87" s="145">
        <v>0</v>
      </c>
      <c r="R87" s="460"/>
      <c r="S87" s="43" t="s">
        <v>124</v>
      </c>
      <c r="T87" s="144">
        <v>0</v>
      </c>
      <c r="U87" s="144">
        <v>0</v>
      </c>
      <c r="V87" s="144">
        <v>0</v>
      </c>
      <c r="W87" s="144">
        <v>0</v>
      </c>
      <c r="X87" s="144">
        <v>0</v>
      </c>
      <c r="Y87" s="144">
        <v>0</v>
      </c>
      <c r="Z87" s="145">
        <v>0</v>
      </c>
      <c r="AA87" s="14"/>
      <c r="AB87" s="14"/>
      <c r="AC87" s="14"/>
      <c r="AD87" s="14"/>
      <c r="AE87" s="14"/>
      <c r="AF87" s="14"/>
      <c r="AG87" s="14"/>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row>
    <row r="88" spans="1:184" ht="16.5" customHeight="1">
      <c r="A88" s="26"/>
      <c r="B88" s="460"/>
      <c r="C88" s="73" t="s">
        <v>125</v>
      </c>
      <c r="D88" s="144">
        <v>0</v>
      </c>
      <c r="E88" s="144">
        <v>0</v>
      </c>
      <c r="F88" s="144">
        <v>0</v>
      </c>
      <c r="G88" s="144">
        <v>0</v>
      </c>
      <c r="H88" s="144">
        <v>0</v>
      </c>
      <c r="I88" s="144">
        <v>0</v>
      </c>
      <c r="J88" s="144">
        <v>0</v>
      </c>
      <c r="K88" s="144">
        <v>0</v>
      </c>
      <c r="L88" s="144">
        <v>0</v>
      </c>
      <c r="M88" s="144">
        <v>0</v>
      </c>
      <c r="N88" s="144">
        <v>0</v>
      </c>
      <c r="O88" s="144">
        <v>0</v>
      </c>
      <c r="P88" s="144">
        <v>0</v>
      </c>
      <c r="Q88" s="145">
        <v>0</v>
      </c>
      <c r="R88" s="460"/>
      <c r="S88" s="73" t="s">
        <v>125</v>
      </c>
      <c r="T88" s="144">
        <v>0</v>
      </c>
      <c r="U88" s="144">
        <v>0</v>
      </c>
      <c r="V88" s="144">
        <v>0</v>
      </c>
      <c r="W88" s="144">
        <v>0</v>
      </c>
      <c r="X88" s="144">
        <v>0</v>
      </c>
      <c r="Y88" s="144">
        <v>0</v>
      </c>
      <c r="Z88" s="145">
        <v>0</v>
      </c>
      <c r="AA88" s="14"/>
      <c r="AB88" s="14"/>
      <c r="AC88" s="14"/>
      <c r="AD88" s="14"/>
      <c r="AE88" s="14"/>
      <c r="AF88" s="14"/>
      <c r="AG88" s="14"/>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row>
    <row r="89" spans="1:184" ht="16.899999999999999" customHeight="1">
      <c r="A89" s="26"/>
      <c r="B89" s="461"/>
      <c r="C89" s="33" t="s">
        <v>34</v>
      </c>
      <c r="D89" s="142">
        <v>31.4</v>
      </c>
      <c r="E89" s="142">
        <v>0</v>
      </c>
      <c r="F89" s="142">
        <v>31.4</v>
      </c>
      <c r="G89" s="142">
        <v>23.69</v>
      </c>
      <c r="H89" s="142">
        <v>3.92</v>
      </c>
      <c r="I89" s="142">
        <v>0</v>
      </c>
      <c r="J89" s="142">
        <v>0</v>
      </c>
      <c r="K89" s="142">
        <v>8.6999999999999993</v>
      </c>
      <c r="L89" s="142">
        <v>0</v>
      </c>
      <c r="M89" s="142">
        <v>8.6999999999999993</v>
      </c>
      <c r="N89" s="142">
        <v>8.5399999999999991</v>
      </c>
      <c r="O89" s="142">
        <v>0.16</v>
      </c>
      <c r="P89" s="142">
        <v>0</v>
      </c>
      <c r="Q89" s="143">
        <v>0</v>
      </c>
      <c r="R89" s="461"/>
      <c r="S89" s="33" t="s">
        <v>34</v>
      </c>
      <c r="T89" s="142">
        <v>1.49</v>
      </c>
      <c r="U89" s="142">
        <v>0</v>
      </c>
      <c r="V89" s="142">
        <v>1.49</v>
      </c>
      <c r="W89" s="142">
        <v>0.69</v>
      </c>
      <c r="X89" s="142">
        <v>0.8</v>
      </c>
      <c r="Y89" s="142">
        <v>0</v>
      </c>
      <c r="Z89" s="143">
        <v>0</v>
      </c>
      <c r="AA89" s="14"/>
      <c r="AB89" s="14"/>
      <c r="AC89" s="14"/>
      <c r="AD89" s="14"/>
      <c r="AE89" s="14"/>
      <c r="AF89" s="14"/>
      <c r="AG89" s="14"/>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row>
    <row r="90" spans="1:184" ht="16.899999999999999" customHeight="1">
      <c r="A90" s="26"/>
      <c r="B90" s="75" t="s">
        <v>126</v>
      </c>
      <c r="C90" s="76" t="s">
        <v>127</v>
      </c>
      <c r="D90" s="142">
        <v>0</v>
      </c>
      <c r="E90" s="142">
        <v>0</v>
      </c>
      <c r="F90" s="142">
        <v>0</v>
      </c>
      <c r="G90" s="142">
        <v>0</v>
      </c>
      <c r="H90" s="142">
        <v>0</v>
      </c>
      <c r="I90" s="142">
        <v>0</v>
      </c>
      <c r="J90" s="142">
        <v>0</v>
      </c>
      <c r="K90" s="142">
        <v>0</v>
      </c>
      <c r="L90" s="142">
        <v>0</v>
      </c>
      <c r="M90" s="142">
        <v>0</v>
      </c>
      <c r="N90" s="142">
        <v>0</v>
      </c>
      <c r="O90" s="142">
        <v>0</v>
      </c>
      <c r="P90" s="142">
        <v>0</v>
      </c>
      <c r="Q90" s="143">
        <v>0</v>
      </c>
      <c r="R90" s="75" t="s">
        <v>126</v>
      </c>
      <c r="S90" s="76" t="s">
        <v>127</v>
      </c>
      <c r="T90" s="142">
        <v>0</v>
      </c>
      <c r="U90" s="142">
        <v>0</v>
      </c>
      <c r="V90" s="142">
        <v>0</v>
      </c>
      <c r="W90" s="142">
        <v>0</v>
      </c>
      <c r="X90" s="142">
        <v>0</v>
      </c>
      <c r="Y90" s="142">
        <v>0</v>
      </c>
      <c r="Z90" s="143">
        <v>0</v>
      </c>
      <c r="AA90" s="14"/>
      <c r="AB90" s="14"/>
      <c r="AC90" s="14"/>
      <c r="AD90" s="14"/>
      <c r="AE90" s="14"/>
      <c r="AF90" s="14"/>
      <c r="AG90" s="14"/>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row>
    <row r="91" spans="1:184" ht="16.899999999999999" customHeight="1" thickBot="1">
      <c r="A91" s="26"/>
      <c r="B91" s="457" t="s">
        <v>128</v>
      </c>
      <c r="C91" s="458"/>
      <c r="D91" s="148">
        <v>31.4</v>
      </c>
      <c r="E91" s="148">
        <v>0</v>
      </c>
      <c r="F91" s="148">
        <v>31.4</v>
      </c>
      <c r="G91" s="148">
        <v>23.69</v>
      </c>
      <c r="H91" s="148">
        <v>3.92</v>
      </c>
      <c r="I91" s="148">
        <v>0</v>
      </c>
      <c r="J91" s="148">
        <v>0</v>
      </c>
      <c r="K91" s="148">
        <v>8.6999999999999993</v>
      </c>
      <c r="L91" s="148">
        <v>0</v>
      </c>
      <c r="M91" s="148">
        <v>8.6999999999999993</v>
      </c>
      <c r="N91" s="148">
        <v>8.5399999999999991</v>
      </c>
      <c r="O91" s="148">
        <v>0.16</v>
      </c>
      <c r="P91" s="148">
        <v>0</v>
      </c>
      <c r="Q91" s="149">
        <v>0</v>
      </c>
      <c r="R91" s="457" t="s">
        <v>128</v>
      </c>
      <c r="S91" s="458"/>
      <c r="T91" s="148">
        <v>1.49</v>
      </c>
      <c r="U91" s="148">
        <v>0</v>
      </c>
      <c r="V91" s="148">
        <v>1.49</v>
      </c>
      <c r="W91" s="148">
        <v>0.69</v>
      </c>
      <c r="X91" s="148">
        <v>0.8</v>
      </c>
      <c r="Y91" s="148">
        <v>0</v>
      </c>
      <c r="Z91" s="149">
        <v>0</v>
      </c>
      <c r="AA91" s="14"/>
      <c r="AB91" s="14"/>
      <c r="AC91" s="14"/>
      <c r="AD91" s="14"/>
      <c r="AE91" s="14"/>
      <c r="AF91" s="14"/>
      <c r="AG91" s="14"/>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row>
    <row r="92" spans="1:184" ht="16.899999999999999" customHeight="1">
      <c r="A92" s="26"/>
      <c r="B92" s="77"/>
      <c r="C92" s="43" t="s">
        <v>129</v>
      </c>
      <c r="D92" s="146">
        <v>0</v>
      </c>
      <c r="E92" s="146">
        <v>0</v>
      </c>
      <c r="F92" s="146">
        <v>0</v>
      </c>
      <c r="G92" s="146">
        <v>0</v>
      </c>
      <c r="H92" s="146">
        <v>0</v>
      </c>
      <c r="I92" s="146">
        <v>0</v>
      </c>
      <c r="J92" s="146">
        <v>0</v>
      </c>
      <c r="K92" s="146">
        <v>0</v>
      </c>
      <c r="L92" s="146">
        <v>0</v>
      </c>
      <c r="M92" s="146">
        <v>0</v>
      </c>
      <c r="N92" s="146">
        <v>0</v>
      </c>
      <c r="O92" s="146">
        <v>0</v>
      </c>
      <c r="P92" s="146">
        <v>0</v>
      </c>
      <c r="Q92" s="147">
        <v>0</v>
      </c>
      <c r="R92" s="77"/>
      <c r="S92" s="43" t="s">
        <v>129</v>
      </c>
      <c r="T92" s="146">
        <v>0</v>
      </c>
      <c r="U92" s="146">
        <v>0</v>
      </c>
      <c r="V92" s="146">
        <v>0</v>
      </c>
      <c r="W92" s="146">
        <v>0</v>
      </c>
      <c r="X92" s="146">
        <v>0</v>
      </c>
      <c r="Y92" s="146">
        <v>0</v>
      </c>
      <c r="Z92" s="147">
        <v>0</v>
      </c>
      <c r="AA92" s="14"/>
      <c r="AB92" s="14"/>
      <c r="AC92" s="14"/>
      <c r="AD92" s="14"/>
      <c r="AE92" s="14"/>
      <c r="AF92" s="14"/>
      <c r="AG92" s="14"/>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row>
    <row r="93" spans="1:184" ht="16.899999999999999" customHeight="1" thickBot="1">
      <c r="A93" s="26"/>
      <c r="B93" s="77"/>
      <c r="C93" s="43" t="s">
        <v>130</v>
      </c>
      <c r="D93" s="154">
        <v>0</v>
      </c>
      <c r="E93" s="154">
        <v>0</v>
      </c>
      <c r="F93" s="154">
        <v>0</v>
      </c>
      <c r="G93" s="154">
        <v>0</v>
      </c>
      <c r="H93" s="154">
        <v>0</v>
      </c>
      <c r="I93" s="154">
        <v>0</v>
      </c>
      <c r="J93" s="154">
        <v>0</v>
      </c>
      <c r="K93" s="154">
        <v>0</v>
      </c>
      <c r="L93" s="154">
        <v>0</v>
      </c>
      <c r="M93" s="154">
        <v>0</v>
      </c>
      <c r="N93" s="154">
        <v>0</v>
      </c>
      <c r="O93" s="154">
        <v>0</v>
      </c>
      <c r="P93" s="154">
        <v>0</v>
      </c>
      <c r="Q93" s="155">
        <v>0</v>
      </c>
      <c r="R93" s="77"/>
      <c r="S93" s="43" t="s">
        <v>130</v>
      </c>
      <c r="T93" s="154">
        <v>0</v>
      </c>
      <c r="U93" s="154">
        <v>0</v>
      </c>
      <c r="V93" s="154">
        <v>0</v>
      </c>
      <c r="W93" s="154">
        <v>0</v>
      </c>
      <c r="X93" s="154">
        <v>0</v>
      </c>
      <c r="Y93" s="154">
        <v>0</v>
      </c>
      <c r="Z93" s="155">
        <v>0</v>
      </c>
      <c r="AA93" s="14"/>
      <c r="AB93" s="14"/>
      <c r="AC93" s="14"/>
      <c r="AD93" s="14"/>
      <c r="AE93" s="14"/>
      <c r="AF93" s="14"/>
      <c r="AG93" s="14"/>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row>
    <row r="94" spans="1:184" s="157" customFormat="1" ht="16.899999999999999" customHeight="1" thickTop="1">
      <c r="A94" s="26"/>
      <c r="B94" s="449" t="s">
        <v>131</v>
      </c>
      <c r="C94" s="450"/>
      <c r="D94" s="146">
        <v>2755.0899999999997</v>
      </c>
      <c r="E94" s="146">
        <v>164.54</v>
      </c>
      <c r="F94" s="146">
        <v>2518.6200000000008</v>
      </c>
      <c r="G94" s="146">
        <v>1454.2699999999995</v>
      </c>
      <c r="H94" s="146">
        <v>328.48</v>
      </c>
      <c r="I94" s="146">
        <v>48.25</v>
      </c>
      <c r="J94" s="146">
        <v>23.680000000000003</v>
      </c>
      <c r="K94" s="146">
        <v>1328.1800000000003</v>
      </c>
      <c r="L94" s="146">
        <v>68.55</v>
      </c>
      <c r="M94" s="146">
        <v>1206.92</v>
      </c>
      <c r="N94" s="146">
        <v>752.42000000000019</v>
      </c>
      <c r="O94" s="146">
        <v>157.94999999999999</v>
      </c>
      <c r="P94" s="146">
        <v>40.980000000000004</v>
      </c>
      <c r="Q94" s="147">
        <v>11.73</v>
      </c>
      <c r="R94" s="449" t="s">
        <v>131</v>
      </c>
      <c r="S94" s="450"/>
      <c r="T94" s="146">
        <v>278.77</v>
      </c>
      <c r="U94" s="146">
        <v>0</v>
      </c>
      <c r="V94" s="146">
        <v>276.65999999999997</v>
      </c>
      <c r="W94" s="146">
        <v>191.45</v>
      </c>
      <c r="X94" s="146">
        <v>23.590000000000003</v>
      </c>
      <c r="Y94" s="146">
        <v>0.5</v>
      </c>
      <c r="Z94" s="147">
        <v>1.61</v>
      </c>
      <c r="AA94" s="116"/>
      <c r="AB94" s="116"/>
      <c r="AC94" s="116"/>
      <c r="AD94" s="116"/>
      <c r="AE94" s="116"/>
      <c r="AF94" s="116"/>
      <c r="AG94" s="11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156"/>
      <c r="CI94" s="156"/>
      <c r="CJ94" s="156"/>
      <c r="CK94" s="156"/>
      <c r="CL94" s="156"/>
      <c r="CM94" s="156"/>
      <c r="CN94" s="156"/>
      <c r="CO94" s="156"/>
      <c r="CP94" s="156"/>
      <c r="CQ94" s="156"/>
      <c r="CR94" s="156"/>
      <c r="CS94" s="156"/>
      <c r="CT94" s="156"/>
      <c r="CU94" s="156"/>
      <c r="CV94" s="156"/>
      <c r="CW94" s="156"/>
      <c r="CX94" s="156"/>
      <c r="CY94" s="156"/>
      <c r="CZ94" s="156"/>
      <c r="DA94" s="156"/>
      <c r="DB94" s="156"/>
      <c r="DC94" s="156"/>
      <c r="DD94" s="156"/>
      <c r="DE94" s="156"/>
      <c r="DF94" s="156"/>
      <c r="DG94" s="156"/>
      <c r="DH94" s="156"/>
      <c r="DI94" s="156"/>
      <c r="DJ94" s="156"/>
      <c r="DK94" s="156"/>
      <c r="DL94" s="156"/>
      <c r="DM94" s="156"/>
      <c r="DN94" s="156"/>
      <c r="DO94" s="156"/>
      <c r="DP94" s="156"/>
      <c r="DQ94" s="156"/>
      <c r="DR94" s="156"/>
      <c r="DS94" s="156"/>
      <c r="DT94" s="156"/>
      <c r="DU94" s="156"/>
      <c r="DV94" s="156"/>
      <c r="DW94" s="156"/>
      <c r="DX94" s="156"/>
      <c r="DY94" s="156"/>
      <c r="DZ94" s="156"/>
      <c r="EA94" s="156"/>
      <c r="EB94" s="156"/>
      <c r="EC94" s="156"/>
      <c r="ED94" s="156"/>
      <c r="EE94" s="156"/>
      <c r="EF94" s="156"/>
      <c r="EG94" s="156"/>
      <c r="EH94" s="156"/>
      <c r="EI94" s="156"/>
      <c r="EJ94" s="156"/>
      <c r="EK94" s="156"/>
      <c r="EL94" s="156"/>
      <c r="EM94" s="156"/>
      <c r="EN94" s="156"/>
      <c r="EO94" s="156"/>
      <c r="EP94" s="156"/>
      <c r="EQ94" s="156"/>
      <c r="ER94" s="156"/>
      <c r="ES94" s="156"/>
      <c r="ET94" s="156"/>
      <c r="EU94" s="156"/>
      <c r="EV94" s="156"/>
      <c r="EW94" s="156"/>
      <c r="EX94" s="156"/>
      <c r="EY94" s="156"/>
      <c r="EZ94" s="156"/>
      <c r="FA94" s="156"/>
      <c r="FB94" s="156"/>
      <c r="FC94" s="156"/>
      <c r="FD94" s="156"/>
      <c r="FE94" s="156"/>
      <c r="FF94" s="156"/>
      <c r="FG94" s="156"/>
      <c r="FH94" s="156"/>
      <c r="FI94" s="156"/>
      <c r="FJ94" s="156"/>
      <c r="FK94" s="156"/>
      <c r="FL94" s="156"/>
      <c r="FM94" s="156"/>
      <c r="FN94" s="156"/>
      <c r="FO94" s="156"/>
      <c r="FP94" s="156"/>
      <c r="FQ94" s="156"/>
      <c r="FR94" s="156"/>
      <c r="FS94" s="156"/>
      <c r="FT94" s="156"/>
      <c r="FU94" s="156"/>
      <c r="FV94" s="156"/>
      <c r="FW94" s="156"/>
      <c r="FX94" s="156"/>
      <c r="FY94" s="156"/>
      <c r="FZ94" s="156"/>
      <c r="GA94" s="156"/>
      <c r="GB94" s="156"/>
    </row>
    <row r="95" spans="1:184" s="157" customFormat="1" ht="16.899999999999999" customHeight="1">
      <c r="A95" s="26"/>
      <c r="B95" s="451" t="s">
        <v>132</v>
      </c>
      <c r="C95" s="452"/>
      <c r="D95" s="144">
        <v>79.150000000000006</v>
      </c>
      <c r="E95" s="144">
        <v>0</v>
      </c>
      <c r="F95" s="144">
        <v>79.150000000000006</v>
      </c>
      <c r="G95" s="144">
        <v>30.66</v>
      </c>
      <c r="H95" s="144">
        <v>28.340000000000003</v>
      </c>
      <c r="I95" s="144">
        <v>0</v>
      </c>
      <c r="J95" s="144">
        <v>0</v>
      </c>
      <c r="K95" s="144">
        <v>27.349999999999998</v>
      </c>
      <c r="L95" s="144">
        <v>0</v>
      </c>
      <c r="M95" s="144">
        <v>27.349999999999998</v>
      </c>
      <c r="N95" s="144">
        <v>9.9899999999999984</v>
      </c>
      <c r="O95" s="144">
        <v>9.57</v>
      </c>
      <c r="P95" s="144">
        <v>0</v>
      </c>
      <c r="Q95" s="145">
        <v>0</v>
      </c>
      <c r="R95" s="451" t="s">
        <v>132</v>
      </c>
      <c r="S95" s="452"/>
      <c r="T95" s="144">
        <v>5.68</v>
      </c>
      <c r="U95" s="144">
        <v>0</v>
      </c>
      <c r="V95" s="144">
        <v>5.68</v>
      </c>
      <c r="W95" s="144">
        <v>1.19</v>
      </c>
      <c r="X95" s="144">
        <v>3.3899999999999997</v>
      </c>
      <c r="Y95" s="144">
        <v>0</v>
      </c>
      <c r="Z95" s="145">
        <v>0</v>
      </c>
      <c r="AA95" s="116"/>
      <c r="AB95" s="116"/>
      <c r="AC95" s="116"/>
      <c r="AD95" s="116"/>
      <c r="AE95" s="116"/>
      <c r="AF95" s="116"/>
      <c r="AG95" s="116"/>
      <c r="AH95" s="156"/>
      <c r="AI95" s="156"/>
      <c r="AJ95" s="156"/>
      <c r="AK95" s="156"/>
      <c r="AL95" s="156"/>
      <c r="AM95" s="156"/>
      <c r="AN95" s="156"/>
      <c r="AO95" s="156"/>
      <c r="AP95" s="156"/>
      <c r="AQ95" s="156"/>
      <c r="AR95" s="156"/>
      <c r="AS95" s="156"/>
      <c r="AT95" s="156"/>
      <c r="AU95" s="156"/>
      <c r="AV95" s="156"/>
      <c r="AW95" s="156"/>
      <c r="AX95" s="156"/>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c r="CF95" s="156"/>
      <c r="CG95" s="156"/>
      <c r="CH95" s="156"/>
      <c r="CI95" s="156"/>
      <c r="CJ95" s="156"/>
      <c r="CK95" s="156"/>
      <c r="CL95" s="156"/>
      <c r="CM95" s="156"/>
      <c r="CN95" s="156"/>
      <c r="CO95" s="156"/>
      <c r="CP95" s="156"/>
      <c r="CQ95" s="156"/>
      <c r="CR95" s="156"/>
      <c r="CS95" s="156"/>
      <c r="CT95" s="156"/>
      <c r="CU95" s="156"/>
      <c r="CV95" s="156"/>
      <c r="CW95" s="156"/>
      <c r="CX95" s="156"/>
      <c r="CY95" s="156"/>
      <c r="CZ95" s="156"/>
      <c r="DA95" s="156"/>
      <c r="DB95" s="156"/>
      <c r="DC95" s="156"/>
      <c r="DD95" s="156"/>
      <c r="DE95" s="156"/>
      <c r="DF95" s="156"/>
      <c r="DG95" s="156"/>
      <c r="DH95" s="156"/>
      <c r="DI95" s="156"/>
      <c r="DJ95" s="156"/>
      <c r="DK95" s="156"/>
      <c r="DL95" s="156"/>
      <c r="DM95" s="156"/>
      <c r="DN95" s="156"/>
      <c r="DO95" s="156"/>
      <c r="DP95" s="156"/>
      <c r="DQ95" s="156"/>
      <c r="DR95" s="156"/>
      <c r="DS95" s="156"/>
      <c r="DT95" s="156"/>
      <c r="DU95" s="156"/>
      <c r="DV95" s="156"/>
      <c r="DW95" s="156"/>
      <c r="DX95" s="156"/>
      <c r="DY95" s="156"/>
      <c r="DZ95" s="156"/>
      <c r="EA95" s="156"/>
      <c r="EB95" s="156"/>
      <c r="EC95" s="156"/>
      <c r="ED95" s="156"/>
      <c r="EE95" s="156"/>
      <c r="EF95" s="156"/>
      <c r="EG95" s="156"/>
      <c r="EH95" s="156"/>
      <c r="EI95" s="156"/>
      <c r="EJ95" s="156"/>
      <c r="EK95" s="156"/>
      <c r="EL95" s="156"/>
      <c r="EM95" s="156"/>
      <c r="EN95" s="156"/>
      <c r="EO95" s="156"/>
      <c r="EP95" s="156"/>
      <c r="EQ95" s="156"/>
      <c r="ER95" s="156"/>
      <c r="ES95" s="156"/>
      <c r="ET95" s="156"/>
      <c r="EU95" s="156"/>
      <c r="EV95" s="156"/>
      <c r="EW95" s="156"/>
      <c r="EX95" s="156"/>
      <c r="EY95" s="156"/>
      <c r="EZ95" s="156"/>
      <c r="FA95" s="156"/>
      <c r="FB95" s="156"/>
      <c r="FC95" s="156"/>
      <c r="FD95" s="156"/>
      <c r="FE95" s="156"/>
      <c r="FF95" s="156"/>
      <c r="FG95" s="156"/>
      <c r="FH95" s="156"/>
      <c r="FI95" s="156"/>
      <c r="FJ95" s="156"/>
      <c r="FK95" s="156"/>
      <c r="FL95" s="156"/>
      <c r="FM95" s="156"/>
      <c r="FN95" s="156"/>
      <c r="FO95" s="156"/>
      <c r="FP95" s="156"/>
      <c r="FQ95" s="156"/>
      <c r="FR95" s="156"/>
      <c r="FS95" s="156"/>
      <c r="FT95" s="156"/>
      <c r="FU95" s="156"/>
      <c r="FV95" s="156"/>
      <c r="FW95" s="156"/>
      <c r="FX95" s="156"/>
      <c r="FY95" s="156"/>
      <c r="FZ95" s="156"/>
      <c r="GA95" s="156"/>
      <c r="GB95" s="156"/>
    </row>
    <row r="96" spans="1:184" s="157" customFormat="1" ht="16.899999999999999" customHeight="1">
      <c r="A96" s="26"/>
      <c r="B96" s="453" t="s">
        <v>133</v>
      </c>
      <c r="C96" s="454"/>
      <c r="D96" s="144">
        <v>0</v>
      </c>
      <c r="E96" s="144">
        <v>0</v>
      </c>
      <c r="F96" s="144">
        <v>0</v>
      </c>
      <c r="G96" s="144">
        <v>0</v>
      </c>
      <c r="H96" s="144">
        <v>0</v>
      </c>
      <c r="I96" s="144">
        <v>0</v>
      </c>
      <c r="J96" s="144">
        <v>0</v>
      </c>
      <c r="K96" s="144">
        <v>0</v>
      </c>
      <c r="L96" s="144">
        <v>0</v>
      </c>
      <c r="M96" s="144">
        <v>0</v>
      </c>
      <c r="N96" s="144">
        <v>0</v>
      </c>
      <c r="O96" s="144">
        <v>0</v>
      </c>
      <c r="P96" s="144">
        <v>0</v>
      </c>
      <c r="Q96" s="145">
        <v>0</v>
      </c>
      <c r="R96" s="453" t="s">
        <v>133</v>
      </c>
      <c r="S96" s="454"/>
      <c r="T96" s="144">
        <v>0</v>
      </c>
      <c r="U96" s="144">
        <v>0</v>
      </c>
      <c r="V96" s="144">
        <v>0</v>
      </c>
      <c r="W96" s="144">
        <v>0</v>
      </c>
      <c r="X96" s="144">
        <v>0</v>
      </c>
      <c r="Y96" s="144">
        <v>0</v>
      </c>
      <c r="Z96" s="145">
        <v>0</v>
      </c>
      <c r="AA96" s="116"/>
      <c r="AB96" s="116"/>
      <c r="AC96" s="116"/>
      <c r="AD96" s="116"/>
      <c r="AE96" s="116"/>
      <c r="AF96" s="116"/>
      <c r="AG96" s="116"/>
      <c r="AH96" s="156"/>
      <c r="AI96" s="156"/>
      <c r="AJ96" s="156"/>
      <c r="AK96" s="156"/>
      <c r="AL96" s="156"/>
      <c r="AM96" s="156"/>
      <c r="AN96" s="156"/>
      <c r="AO96" s="156"/>
      <c r="AP96" s="156"/>
      <c r="AQ96" s="156"/>
      <c r="AR96" s="156"/>
      <c r="AS96" s="156"/>
      <c r="AT96" s="156"/>
      <c r="AU96" s="156"/>
      <c r="AV96" s="156"/>
      <c r="AW96" s="156"/>
      <c r="AX96" s="156"/>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c r="CF96" s="156"/>
      <c r="CG96" s="156"/>
      <c r="CH96" s="156"/>
      <c r="CI96" s="156"/>
      <c r="CJ96" s="156"/>
      <c r="CK96" s="156"/>
      <c r="CL96" s="156"/>
      <c r="CM96" s="156"/>
      <c r="CN96" s="156"/>
      <c r="CO96" s="156"/>
      <c r="CP96" s="156"/>
      <c r="CQ96" s="156"/>
      <c r="CR96" s="156"/>
      <c r="CS96" s="156"/>
      <c r="CT96" s="156"/>
      <c r="CU96" s="156"/>
      <c r="CV96" s="156"/>
      <c r="CW96" s="156"/>
      <c r="CX96" s="156"/>
      <c r="CY96" s="156"/>
      <c r="CZ96" s="156"/>
      <c r="DA96" s="156"/>
      <c r="DB96" s="156"/>
      <c r="DC96" s="156"/>
      <c r="DD96" s="156"/>
      <c r="DE96" s="156"/>
      <c r="DF96" s="156"/>
      <c r="DG96" s="156"/>
      <c r="DH96" s="156"/>
      <c r="DI96" s="156"/>
      <c r="DJ96" s="156"/>
      <c r="DK96" s="156"/>
      <c r="DL96" s="156"/>
      <c r="DM96" s="156"/>
      <c r="DN96" s="156"/>
      <c r="DO96" s="156"/>
      <c r="DP96" s="156"/>
      <c r="DQ96" s="156"/>
      <c r="DR96" s="156"/>
      <c r="DS96" s="156"/>
      <c r="DT96" s="156"/>
      <c r="DU96" s="156"/>
      <c r="DV96" s="156"/>
      <c r="DW96" s="156"/>
      <c r="DX96" s="156"/>
      <c r="DY96" s="156"/>
      <c r="DZ96" s="156"/>
      <c r="EA96" s="156"/>
      <c r="EB96" s="156"/>
      <c r="EC96" s="156"/>
      <c r="ED96" s="156"/>
      <c r="EE96" s="156"/>
      <c r="EF96" s="156"/>
      <c r="EG96" s="156"/>
      <c r="EH96" s="156"/>
      <c r="EI96" s="156"/>
      <c r="EJ96" s="156"/>
      <c r="EK96" s="156"/>
      <c r="EL96" s="156"/>
      <c r="EM96" s="156"/>
      <c r="EN96" s="156"/>
      <c r="EO96" s="156"/>
      <c r="EP96" s="156"/>
      <c r="EQ96" s="156"/>
      <c r="ER96" s="156"/>
      <c r="ES96" s="156"/>
      <c r="ET96" s="156"/>
      <c r="EU96" s="156"/>
      <c r="EV96" s="156"/>
      <c r="EW96" s="156"/>
      <c r="EX96" s="156"/>
      <c r="EY96" s="156"/>
      <c r="EZ96" s="156"/>
      <c r="FA96" s="156"/>
      <c r="FB96" s="156"/>
      <c r="FC96" s="156"/>
      <c r="FD96" s="156"/>
      <c r="FE96" s="156"/>
      <c r="FF96" s="156"/>
      <c r="FG96" s="156"/>
      <c r="FH96" s="156"/>
      <c r="FI96" s="156"/>
      <c r="FJ96" s="156"/>
      <c r="FK96" s="156"/>
      <c r="FL96" s="156"/>
      <c r="FM96" s="156"/>
      <c r="FN96" s="156"/>
      <c r="FO96" s="156"/>
      <c r="FP96" s="156"/>
      <c r="FQ96" s="156"/>
      <c r="FR96" s="156"/>
      <c r="FS96" s="156"/>
      <c r="FT96" s="156"/>
      <c r="FU96" s="156"/>
      <c r="FV96" s="156"/>
      <c r="FW96" s="156"/>
      <c r="FX96" s="156"/>
      <c r="FY96" s="156"/>
      <c r="FZ96" s="156"/>
      <c r="GA96" s="156"/>
      <c r="GB96" s="156"/>
    </row>
    <row r="97" spans="1:184" s="157" customFormat="1" ht="16.899999999999999" customHeight="1" thickBot="1">
      <c r="A97" s="26"/>
      <c r="B97" s="455" t="s">
        <v>134</v>
      </c>
      <c r="C97" s="456"/>
      <c r="D97" s="158">
        <v>2834.24</v>
      </c>
      <c r="E97" s="158">
        <v>164.54</v>
      </c>
      <c r="F97" s="158">
        <v>2597.7700000000009</v>
      </c>
      <c r="G97" s="158">
        <v>1484.9299999999996</v>
      </c>
      <c r="H97" s="158">
        <v>356.82000000000005</v>
      </c>
      <c r="I97" s="158">
        <v>48.25</v>
      </c>
      <c r="J97" s="158">
        <v>23.680000000000003</v>
      </c>
      <c r="K97" s="158">
        <v>1355.5300000000002</v>
      </c>
      <c r="L97" s="158">
        <v>68.55</v>
      </c>
      <c r="M97" s="158">
        <v>1234.27</v>
      </c>
      <c r="N97" s="158">
        <v>762.4100000000002</v>
      </c>
      <c r="O97" s="158">
        <v>167.51999999999998</v>
      </c>
      <c r="P97" s="158">
        <v>40.980000000000004</v>
      </c>
      <c r="Q97" s="159">
        <v>11.73</v>
      </c>
      <c r="R97" s="455" t="s">
        <v>134</v>
      </c>
      <c r="S97" s="456"/>
      <c r="T97" s="158">
        <v>284.45</v>
      </c>
      <c r="U97" s="158">
        <v>0</v>
      </c>
      <c r="V97" s="158">
        <v>282.33999999999997</v>
      </c>
      <c r="W97" s="158">
        <v>192.64</v>
      </c>
      <c r="X97" s="158">
        <v>26.980000000000004</v>
      </c>
      <c r="Y97" s="158">
        <v>0.5</v>
      </c>
      <c r="Z97" s="159">
        <v>1.61</v>
      </c>
      <c r="AA97" s="116"/>
      <c r="AB97" s="116"/>
      <c r="AC97" s="116"/>
      <c r="AD97" s="116"/>
      <c r="AE97" s="116"/>
      <c r="AF97" s="116"/>
      <c r="AG97" s="11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c r="CF97" s="156"/>
      <c r="CG97" s="156"/>
      <c r="CH97" s="156"/>
      <c r="CI97" s="156"/>
      <c r="CJ97" s="156"/>
      <c r="CK97" s="156"/>
      <c r="CL97" s="156"/>
      <c r="CM97" s="156"/>
      <c r="CN97" s="156"/>
      <c r="CO97" s="156"/>
      <c r="CP97" s="156"/>
      <c r="CQ97" s="156"/>
      <c r="CR97" s="156"/>
      <c r="CS97" s="156"/>
      <c r="CT97" s="156"/>
      <c r="CU97" s="156"/>
      <c r="CV97" s="156"/>
      <c r="CW97" s="156"/>
      <c r="CX97" s="156"/>
      <c r="CY97" s="156"/>
      <c r="CZ97" s="156"/>
      <c r="DA97" s="156"/>
      <c r="DB97" s="156"/>
      <c r="DC97" s="156"/>
      <c r="DD97" s="156"/>
      <c r="DE97" s="156"/>
      <c r="DF97" s="156"/>
      <c r="DG97" s="156"/>
      <c r="DH97" s="156"/>
      <c r="DI97" s="156"/>
      <c r="DJ97" s="156"/>
      <c r="DK97" s="156"/>
      <c r="DL97" s="156"/>
      <c r="DM97" s="156"/>
      <c r="DN97" s="156"/>
      <c r="DO97" s="156"/>
      <c r="DP97" s="156"/>
      <c r="DQ97" s="156"/>
      <c r="DR97" s="156"/>
      <c r="DS97" s="156"/>
      <c r="DT97" s="156"/>
      <c r="DU97" s="156"/>
      <c r="DV97" s="156"/>
      <c r="DW97" s="156"/>
      <c r="DX97" s="156"/>
      <c r="DY97" s="156"/>
      <c r="DZ97" s="156"/>
      <c r="EA97" s="156"/>
      <c r="EB97" s="156"/>
      <c r="EC97" s="156"/>
      <c r="ED97" s="156"/>
      <c r="EE97" s="156"/>
      <c r="EF97" s="156"/>
      <c r="EG97" s="156"/>
      <c r="EH97" s="156"/>
      <c r="EI97" s="156"/>
      <c r="EJ97" s="156"/>
      <c r="EK97" s="156"/>
      <c r="EL97" s="156"/>
      <c r="EM97" s="156"/>
      <c r="EN97" s="156"/>
      <c r="EO97" s="156"/>
      <c r="EP97" s="156"/>
      <c r="EQ97" s="156"/>
      <c r="ER97" s="156"/>
      <c r="ES97" s="156"/>
      <c r="ET97" s="156"/>
      <c r="EU97" s="156"/>
      <c r="EV97" s="156"/>
      <c r="EW97" s="156"/>
      <c r="EX97" s="156"/>
      <c r="EY97" s="156"/>
      <c r="EZ97" s="156"/>
      <c r="FA97" s="156"/>
      <c r="FB97" s="156"/>
      <c r="FC97" s="156"/>
      <c r="FD97" s="156"/>
      <c r="FE97" s="156"/>
      <c r="FF97" s="156"/>
      <c r="FG97" s="156"/>
      <c r="FH97" s="156"/>
      <c r="FI97" s="156"/>
      <c r="FJ97" s="156"/>
      <c r="FK97" s="156"/>
      <c r="FL97" s="156"/>
      <c r="FM97" s="156"/>
      <c r="FN97" s="156"/>
      <c r="FO97" s="156"/>
      <c r="FP97" s="156"/>
      <c r="FQ97" s="156"/>
      <c r="FR97" s="156"/>
      <c r="FS97" s="156"/>
      <c r="FT97" s="156"/>
      <c r="FU97" s="156"/>
      <c r="FV97" s="156"/>
      <c r="FW97" s="156"/>
      <c r="FX97" s="156"/>
      <c r="FY97" s="156"/>
      <c r="FZ97" s="156"/>
      <c r="GA97" s="156"/>
      <c r="GB97" s="156"/>
    </row>
    <row r="98" spans="1:184" ht="16.899999999999999" customHeight="1">
      <c r="A98" s="26"/>
      <c r="B98" s="86" t="s">
        <v>135</v>
      </c>
      <c r="C98" s="87"/>
      <c r="D98" s="241"/>
      <c r="G98" s="242"/>
      <c r="I98" s="243"/>
      <c r="J98" s="256"/>
      <c r="K98" s="88"/>
      <c r="L98" s="256"/>
      <c r="M98" s="88"/>
      <c r="N98" s="256"/>
      <c r="O98" s="88"/>
      <c r="P98" s="86"/>
      <c r="Q98" s="257"/>
      <c r="R98" s="86" t="s">
        <v>135</v>
      </c>
      <c r="S98" s="87"/>
      <c r="T98" s="241"/>
      <c r="U98" s="240"/>
      <c r="V98" s="241"/>
      <c r="W98" s="242"/>
      <c r="X98" s="241"/>
      <c r="Y98" s="243"/>
      <c r="Z98" s="256"/>
      <c r="AA98" s="14"/>
      <c r="AB98" s="14"/>
      <c r="AC98" s="14"/>
      <c r="AD98" s="14"/>
      <c r="AE98" s="14"/>
      <c r="AF98" s="14"/>
      <c r="AG98" s="14"/>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row>
    <row r="99" spans="1:184" ht="16.899999999999999" customHeight="1">
      <c r="A99" s="26"/>
      <c r="B99" s="92" t="s">
        <v>136</v>
      </c>
      <c r="C99" s="93"/>
      <c r="D99" s="241"/>
      <c r="G99" s="242"/>
      <c r="I99" s="243"/>
      <c r="J99" s="256"/>
      <c r="K99" s="88"/>
      <c r="L99" s="256"/>
      <c r="M99" s="88"/>
      <c r="N99" s="256"/>
      <c r="O99" s="88"/>
      <c r="P99" s="86"/>
      <c r="Q99" s="257"/>
      <c r="R99" s="92" t="s">
        <v>136</v>
      </c>
      <c r="S99" s="93"/>
      <c r="T99" s="241"/>
      <c r="U99" s="240"/>
      <c r="V99" s="241"/>
      <c r="W99" s="242"/>
      <c r="X99" s="241"/>
      <c r="Y99" s="243"/>
      <c r="Z99" s="256"/>
      <c r="AA99" s="14"/>
      <c r="AB99" s="14"/>
      <c r="AC99" s="14"/>
      <c r="AD99" s="14"/>
      <c r="AE99" s="14"/>
      <c r="AF99" s="14"/>
      <c r="AG99" s="14"/>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row>
    <row r="100" spans="1:184" ht="16.899999999999999" customHeight="1">
      <c r="A100" s="26"/>
      <c r="B100" s="92" t="s">
        <v>137</v>
      </c>
      <c r="C100" s="93"/>
      <c r="D100" s="241"/>
      <c r="G100" s="242"/>
      <c r="I100" s="243"/>
      <c r="J100" s="256"/>
      <c r="K100" s="88"/>
      <c r="L100" s="256"/>
      <c r="M100" s="88"/>
      <c r="N100" s="256"/>
      <c r="O100" s="88"/>
      <c r="P100" s="86"/>
      <c r="Q100" s="257"/>
      <c r="R100" s="92" t="s">
        <v>137</v>
      </c>
      <c r="S100" s="93"/>
      <c r="T100" s="241"/>
      <c r="U100" s="240"/>
      <c r="V100" s="241"/>
      <c r="W100" s="242"/>
      <c r="X100" s="241"/>
      <c r="Y100" s="243"/>
      <c r="Z100" s="256"/>
      <c r="AA100" s="14"/>
      <c r="AB100" s="14"/>
      <c r="AC100" s="14"/>
      <c r="AD100" s="14"/>
      <c r="AE100" s="14"/>
      <c r="AF100" s="14"/>
      <c r="AG100" s="14"/>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row>
    <row r="101" spans="1:184" ht="16.899999999999999" customHeight="1">
      <c r="A101" s="26"/>
      <c r="B101" s="95" t="s">
        <v>138</v>
      </c>
      <c r="C101" s="93"/>
      <c r="D101" s="241"/>
      <c r="G101" s="242"/>
      <c r="I101" s="243"/>
      <c r="J101" s="256"/>
      <c r="K101" s="88"/>
      <c r="L101" s="256"/>
      <c r="M101" s="88"/>
      <c r="N101" s="256"/>
      <c r="O101" s="88"/>
      <c r="P101" s="86"/>
      <c r="Q101" s="257"/>
      <c r="R101" s="95" t="s">
        <v>138</v>
      </c>
      <c r="S101" s="93"/>
      <c r="T101" s="241"/>
      <c r="U101" s="240"/>
      <c r="V101" s="241"/>
      <c r="W101" s="242"/>
      <c r="X101" s="241"/>
      <c r="Y101" s="243"/>
      <c r="Z101" s="256"/>
      <c r="AA101" s="14"/>
      <c r="AB101" s="14"/>
      <c r="AC101" s="14"/>
      <c r="AD101" s="14"/>
      <c r="AE101" s="14"/>
      <c r="AF101" s="14"/>
      <c r="AG101" s="14"/>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row>
    <row r="102" spans="1:184" ht="16.899999999999999" customHeight="1">
      <c r="A102" s="26"/>
      <c r="B102" s="95" t="s">
        <v>139</v>
      </c>
      <c r="C102" s="93"/>
      <c r="D102" s="241"/>
      <c r="G102" s="242"/>
      <c r="I102" s="243"/>
      <c r="J102" s="256"/>
      <c r="K102" s="88"/>
      <c r="L102" s="256"/>
      <c r="M102" s="88"/>
      <c r="N102" s="256"/>
      <c r="O102" s="88"/>
      <c r="P102" s="86"/>
      <c r="Q102" s="257"/>
      <c r="R102" s="95" t="s">
        <v>139</v>
      </c>
      <c r="S102" s="93"/>
      <c r="T102" s="241"/>
      <c r="U102" s="240"/>
      <c r="V102" s="241"/>
      <c r="W102" s="242"/>
      <c r="X102" s="241"/>
      <c r="Y102" s="243"/>
      <c r="Z102" s="256"/>
      <c r="AA102" s="14"/>
      <c r="AB102" s="14"/>
      <c r="AC102" s="14"/>
      <c r="AD102" s="14"/>
      <c r="AE102" s="14"/>
      <c r="AF102" s="14"/>
      <c r="AG102" s="14"/>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row>
    <row r="103" spans="1:184" ht="16.899999999999999" customHeight="1">
      <c r="A103" s="26"/>
      <c r="B103" s="96" t="s">
        <v>140</v>
      </c>
      <c r="C103" s="93"/>
      <c r="D103" s="241"/>
      <c r="G103" s="242"/>
      <c r="I103" s="243"/>
      <c r="J103" s="256"/>
      <c r="K103" s="88"/>
      <c r="L103" s="256"/>
      <c r="M103" s="88"/>
      <c r="N103" s="256"/>
      <c r="O103" s="88"/>
      <c r="P103" s="86"/>
      <c r="Q103" s="257"/>
      <c r="R103" s="96" t="s">
        <v>140</v>
      </c>
      <c r="S103" s="93"/>
      <c r="T103" s="241"/>
      <c r="U103" s="240"/>
      <c r="V103" s="241"/>
      <c r="W103" s="242"/>
      <c r="X103" s="241"/>
      <c r="Y103" s="243"/>
      <c r="Z103" s="256"/>
      <c r="AA103" s="14"/>
      <c r="AB103" s="14"/>
      <c r="AC103" s="14"/>
      <c r="AD103" s="14"/>
      <c r="AE103" s="14"/>
      <c r="AF103" s="14"/>
      <c r="AG103" s="14"/>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row>
    <row r="104" spans="1:184" ht="16.5" customHeight="1">
      <c r="A104" s="26"/>
      <c r="B104" s="96" t="s">
        <v>141</v>
      </c>
      <c r="C104" s="93"/>
      <c r="D104" s="241"/>
      <c r="G104" s="242"/>
      <c r="I104" s="243"/>
      <c r="J104" s="256"/>
      <c r="K104" s="88"/>
      <c r="L104" s="256"/>
      <c r="M104" s="88"/>
      <c r="N104" s="256"/>
      <c r="O104" s="88"/>
      <c r="P104" s="86"/>
      <c r="Q104" s="257"/>
      <c r="R104" s="96" t="s">
        <v>141</v>
      </c>
      <c r="S104" s="93"/>
      <c r="T104" s="241"/>
      <c r="U104" s="240"/>
      <c r="V104" s="241"/>
      <c r="W104" s="242"/>
      <c r="X104" s="241"/>
      <c r="Y104" s="243"/>
      <c r="Z104" s="256"/>
      <c r="AA104" s="14"/>
      <c r="AB104" s="14"/>
      <c r="AC104" s="14"/>
      <c r="AD104" s="14"/>
      <c r="AE104" s="14"/>
      <c r="AF104" s="14"/>
      <c r="AG104" s="14"/>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row>
    <row r="105" spans="1:184" ht="16.899999999999999" customHeight="1">
      <c r="A105" s="26"/>
      <c r="B105" s="96" t="s">
        <v>142</v>
      </c>
      <c r="C105" s="87"/>
      <c r="D105" s="241"/>
      <c r="G105" s="242"/>
      <c r="I105" s="257"/>
      <c r="J105" s="256"/>
      <c r="K105" s="88"/>
      <c r="L105" s="256"/>
      <c r="M105" s="88"/>
      <c r="N105" s="256"/>
      <c r="O105" s="88"/>
      <c r="P105" s="257"/>
      <c r="Q105" s="257"/>
      <c r="R105" s="96" t="s">
        <v>142</v>
      </c>
      <c r="S105" s="87"/>
      <c r="T105" s="241"/>
      <c r="U105" s="240"/>
      <c r="V105" s="241"/>
      <c r="W105" s="242"/>
      <c r="X105" s="241"/>
      <c r="Y105" s="257"/>
      <c r="Z105" s="256"/>
      <c r="AA105" s="14"/>
      <c r="AB105" s="14"/>
      <c r="AC105" s="14"/>
      <c r="AD105" s="14"/>
      <c r="AE105" s="14"/>
      <c r="AF105" s="14"/>
      <c r="AG105" s="14"/>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row>
  </sheetData>
  <mergeCells count="66">
    <mergeCell ref="V4:X4"/>
    <mergeCell ref="Y4:Y5"/>
    <mergeCell ref="P4:P5"/>
    <mergeCell ref="D3:J3"/>
    <mergeCell ref="K3:Q3"/>
    <mergeCell ref="T4:T5"/>
    <mergeCell ref="U4:U5"/>
    <mergeCell ref="I4:I5"/>
    <mergeCell ref="J4:J5"/>
    <mergeCell ref="K4:K5"/>
    <mergeCell ref="L4:L5"/>
    <mergeCell ref="M4:O4"/>
    <mergeCell ref="Z4:Z5"/>
    <mergeCell ref="B13:B16"/>
    <mergeCell ref="R13:R16"/>
    <mergeCell ref="B17:B20"/>
    <mergeCell ref="R17:R20"/>
    <mergeCell ref="R3:R6"/>
    <mergeCell ref="S3:S6"/>
    <mergeCell ref="Q4:Q5"/>
    <mergeCell ref="B8:B10"/>
    <mergeCell ref="R8:R10"/>
    <mergeCell ref="B3:B6"/>
    <mergeCell ref="C3:C6"/>
    <mergeCell ref="T3:Z3"/>
    <mergeCell ref="D4:D5"/>
    <mergeCell ref="E4:E5"/>
    <mergeCell ref="F4:H4"/>
    <mergeCell ref="B27:B30"/>
    <mergeCell ref="R27:R30"/>
    <mergeCell ref="B31:C31"/>
    <mergeCell ref="R31:S31"/>
    <mergeCell ref="B32:B35"/>
    <mergeCell ref="R32:R35"/>
    <mergeCell ref="B40:B44"/>
    <mergeCell ref="R40:R44"/>
    <mergeCell ref="B48:B50"/>
    <mergeCell ref="R48:R50"/>
    <mergeCell ref="B55:B57"/>
    <mergeCell ref="R55:R57"/>
    <mergeCell ref="B58:B60"/>
    <mergeCell ref="R58:R60"/>
    <mergeCell ref="B61:B64"/>
    <mergeCell ref="R61:R64"/>
    <mergeCell ref="B66:B69"/>
    <mergeCell ref="R66:R69"/>
    <mergeCell ref="B71:C71"/>
    <mergeCell ref="R71:S71"/>
    <mergeCell ref="B77:B81"/>
    <mergeCell ref="R77:R81"/>
    <mergeCell ref="B82:B84"/>
    <mergeCell ref="R82:R84"/>
    <mergeCell ref="B85:C85"/>
    <mergeCell ref="R85:S85"/>
    <mergeCell ref="B86:B89"/>
    <mergeCell ref="R86:R89"/>
    <mergeCell ref="B91:C91"/>
    <mergeCell ref="R91:S91"/>
    <mergeCell ref="B97:C97"/>
    <mergeCell ref="R97:S97"/>
    <mergeCell ref="B94:C94"/>
    <mergeCell ref="R94:S94"/>
    <mergeCell ref="B95:C95"/>
    <mergeCell ref="R95:S95"/>
    <mergeCell ref="B96:C96"/>
    <mergeCell ref="R96:S96"/>
  </mergeCells>
  <phoneticPr fontId="3"/>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25" man="1"/>
  </rowBreaks>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60</vt:i4>
      </vt:variant>
    </vt:vector>
  </HeadingPairs>
  <TitlesOfParts>
    <vt:vector size="90" baseType="lpstr">
      <vt:lpstr>E-1(H12)</vt:lpstr>
      <vt:lpstr>E-1(H17)</vt:lpstr>
      <vt:lpstr>E-1(H22)</vt:lpstr>
      <vt:lpstr>E-1(H27)</vt:lpstr>
      <vt:lpstr>E-1(R2) </vt:lpstr>
      <vt:lpstr>E-2</vt:lpstr>
      <vt:lpstr>E-3</vt:lpstr>
      <vt:lpstr>E-4</vt:lpstr>
      <vt:lpstr>E-5(H12)</vt:lpstr>
      <vt:lpstr>E-5(H17)</vt:lpstr>
      <vt:lpstr>E-5(H22)</vt:lpstr>
      <vt:lpstr>E-5(H27)</vt:lpstr>
      <vt:lpstr>E-5(R2)</vt:lpstr>
      <vt:lpstr>E-6(H7)</vt:lpstr>
      <vt:lpstr>E-6(H12)</vt:lpstr>
      <vt:lpstr>E-6(H17)</vt:lpstr>
      <vt:lpstr>E-6(H22)</vt:lpstr>
      <vt:lpstr>E-6(H27)</vt:lpstr>
      <vt:lpstr>E-7</vt:lpstr>
      <vt:lpstr>E-8(H12)</vt:lpstr>
      <vt:lpstr>E-8(H17)</vt:lpstr>
      <vt:lpstr>E-8(H22)</vt:lpstr>
      <vt:lpstr>E-8(H27)</vt:lpstr>
      <vt:lpstr>E-8(R2) </vt:lpstr>
      <vt:lpstr>E-9(H12)</vt:lpstr>
      <vt:lpstr>E-9(H17)</vt:lpstr>
      <vt:lpstr>E-9(H22)</vt:lpstr>
      <vt:lpstr>E-9(H27)</vt:lpstr>
      <vt:lpstr>E-9(R2) </vt:lpstr>
      <vt:lpstr>E-10</vt:lpstr>
      <vt:lpstr>'E-1(H12)'!Print_Area</vt:lpstr>
      <vt:lpstr>'E-1(H17)'!Print_Area</vt:lpstr>
      <vt:lpstr>'E-1(H22)'!Print_Area</vt:lpstr>
      <vt:lpstr>'E-1(H27)'!Print_Area</vt:lpstr>
      <vt:lpstr>'E-1(R2) '!Print_Area</vt:lpstr>
      <vt:lpstr>'E-10'!Print_Area</vt:lpstr>
      <vt:lpstr>'E-2'!Print_Area</vt:lpstr>
      <vt:lpstr>'E-3'!Print_Area</vt:lpstr>
      <vt:lpstr>'E-4'!Print_Area</vt:lpstr>
      <vt:lpstr>'E-5(H12)'!Print_Area</vt:lpstr>
      <vt:lpstr>'E-5(H17)'!Print_Area</vt:lpstr>
      <vt:lpstr>'E-5(H22)'!Print_Area</vt:lpstr>
      <vt:lpstr>'E-5(H27)'!Print_Area</vt:lpstr>
      <vt:lpstr>'E-5(R2)'!Print_Area</vt:lpstr>
      <vt:lpstr>'E-6(H12)'!Print_Area</vt:lpstr>
      <vt:lpstr>'E-6(H17)'!Print_Area</vt:lpstr>
      <vt:lpstr>'E-6(H22)'!Print_Area</vt:lpstr>
      <vt:lpstr>'E-6(H27)'!Print_Area</vt:lpstr>
      <vt:lpstr>'E-6(H7)'!Print_Area</vt:lpstr>
      <vt:lpstr>'E-7'!Print_Area</vt:lpstr>
      <vt:lpstr>'E-8(H12)'!Print_Area</vt:lpstr>
      <vt:lpstr>'E-8(H17)'!Print_Area</vt:lpstr>
      <vt:lpstr>'E-8(H22)'!Print_Area</vt:lpstr>
      <vt:lpstr>'E-8(H27)'!Print_Area</vt:lpstr>
      <vt:lpstr>'E-8(R2) '!Print_Area</vt:lpstr>
      <vt:lpstr>'E-9(H12)'!Print_Area</vt:lpstr>
      <vt:lpstr>'E-9(H17)'!Print_Area</vt:lpstr>
      <vt:lpstr>'E-9(H22)'!Print_Area</vt:lpstr>
      <vt:lpstr>'E-9(H27)'!Print_Area</vt:lpstr>
      <vt:lpstr>'E-9(R2) '!Print_Area</vt:lpstr>
      <vt:lpstr>'E-1(H12)'!Print_Titles</vt:lpstr>
      <vt:lpstr>'E-1(H17)'!Print_Titles</vt:lpstr>
      <vt:lpstr>'E-1(H22)'!Print_Titles</vt:lpstr>
      <vt:lpstr>'E-1(H27)'!Print_Titles</vt:lpstr>
      <vt:lpstr>'E-1(R2) '!Print_Titles</vt:lpstr>
      <vt:lpstr>'E-10'!Print_Titles</vt:lpstr>
      <vt:lpstr>'E-2'!Print_Titles</vt:lpstr>
      <vt:lpstr>'E-3'!Print_Titles</vt:lpstr>
      <vt:lpstr>'E-4'!Print_Titles</vt:lpstr>
      <vt:lpstr>'E-5(H12)'!Print_Titles</vt:lpstr>
      <vt:lpstr>'E-5(H17)'!Print_Titles</vt:lpstr>
      <vt:lpstr>'E-5(H22)'!Print_Titles</vt:lpstr>
      <vt:lpstr>'E-5(H27)'!Print_Titles</vt:lpstr>
      <vt:lpstr>'E-5(R2)'!Print_Titles</vt:lpstr>
      <vt:lpstr>'E-6(H12)'!Print_Titles</vt:lpstr>
      <vt:lpstr>'E-6(H17)'!Print_Titles</vt:lpstr>
      <vt:lpstr>'E-6(H22)'!Print_Titles</vt:lpstr>
      <vt:lpstr>'E-6(H27)'!Print_Titles</vt:lpstr>
      <vt:lpstr>'E-6(H7)'!Print_Titles</vt:lpstr>
      <vt:lpstr>'E-7'!Print_Titles</vt:lpstr>
      <vt:lpstr>'E-8(H12)'!Print_Titles</vt:lpstr>
      <vt:lpstr>'E-8(H17)'!Print_Titles</vt:lpstr>
      <vt:lpstr>'E-8(H22)'!Print_Titles</vt:lpstr>
      <vt:lpstr>'E-8(H27)'!Print_Titles</vt:lpstr>
      <vt:lpstr>'E-8(R2) '!Print_Titles</vt:lpstr>
      <vt:lpstr>'E-9(H12)'!Print_Titles</vt:lpstr>
      <vt:lpstr>'E-9(H17)'!Print_Titles</vt:lpstr>
      <vt:lpstr>'E-9(H22)'!Print_Titles</vt:lpstr>
      <vt:lpstr>'E-9(H27)'!Print_Titles</vt:lpstr>
      <vt:lpstr>'E-9(R2)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2023-05-16T04:43:55Z</dcterms:created>
  <dcterms:modified xsi:type="dcterms:W3CDTF">2023-05-16T04:44:47Z</dcterms:modified>
</cp:coreProperties>
</file>