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FDBF5DF0-AEB7-4BD9-A4CC-DE912E2079C2}" xr6:coauthVersionLast="36" xr6:coauthVersionMax="36" xr10:uidLastSave="{00000000-0000-0000-0000-000000000000}"/>
  <bookViews>
    <workbookView xWindow="0" yWindow="0" windowWidth="19740" windowHeight="12510" xr2:uid="{00000000-000D-0000-FFFF-FFFF00000000}"/>
  </bookViews>
  <sheets>
    <sheet name="H-1" sheetId="2" r:id="rId1"/>
    <sheet name="H-2" sheetId="3" r:id="rId2"/>
    <sheet name="H-3(1)" sheetId="4" r:id="rId3"/>
    <sheet name="H-3(2)" sheetId="5" r:id="rId4"/>
    <sheet name="H-3(3)" sheetId="6" r:id="rId5"/>
    <sheet name="H-4" sheetId="7" r:id="rId6"/>
    <sheet name="H-5" sheetId="8" r:id="rId7"/>
    <sheet name="H-6" sheetId="9" r:id="rId8"/>
  </sheets>
  <definedNames>
    <definedName name="_xlnm.Print_Area" localSheetId="0">'H-1'!$B$2:$L$63</definedName>
    <definedName name="_xlnm.Print_Area" localSheetId="1">'H-2'!$B$2:$I$75</definedName>
    <definedName name="_xlnm.Print_Area" localSheetId="2">'H-3(1)'!$B$2:$J$67</definedName>
    <definedName name="_xlnm.Print_Area" localSheetId="3">'H-3(2)'!$B$2:$I$101</definedName>
    <definedName name="_xlnm.Print_Area" localSheetId="4">'H-3(3)'!$B$2:$E$11</definedName>
    <definedName name="_xlnm.Print_Area" localSheetId="5">'H-4'!$B$2:$I$21</definedName>
    <definedName name="_xlnm.Print_Area" localSheetId="6">'H-5'!$B$2:$E$92</definedName>
    <definedName name="_xlnm.Print_Area" localSheetId="7">'H-6'!$B$2:$X$81</definedName>
    <definedName name="_xlnm.Print_Titles" localSheetId="1">'H-2'!$1:$9</definedName>
    <definedName name="_xlnm.Print_Titles" localSheetId="3">'H-3(2)'!$1:$6</definedName>
    <definedName name="_xlnm.Print_Titles" localSheetId="6">'H-5'!$1:$7</definedName>
    <definedName name="_xlnm.Print_Titles" localSheetId="7">'H-6'!$1:$5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9" i="9" l="1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D90" i="8" l="1"/>
  <c r="D83" i="8"/>
  <c r="D85" i="8" s="1"/>
  <c r="D78" i="8"/>
  <c r="D76" i="8"/>
  <c r="D67" i="8"/>
  <c r="D62" i="8"/>
  <c r="D58" i="8"/>
  <c r="D55" i="8"/>
  <c r="D48" i="8"/>
  <c r="D42" i="8"/>
  <c r="D34" i="8"/>
  <c r="D29" i="8"/>
  <c r="D19" i="8"/>
  <c r="D15" i="8"/>
  <c r="D88" i="8" l="1"/>
  <c r="D69" i="8"/>
  <c r="D89" i="8"/>
  <c r="D79" i="8"/>
  <c r="D30" i="8"/>
  <c r="D91" i="8" l="1"/>
  <c r="H73" i="3"/>
  <c r="G73" i="3"/>
  <c r="F73" i="3"/>
  <c r="E73" i="3"/>
  <c r="D73" i="3"/>
  <c r="I73" i="3" s="1"/>
  <c r="C73" i="3"/>
  <c r="L63" i="2" l="1"/>
  <c r="K63" i="2"/>
  <c r="J63" i="2"/>
  <c r="I63" i="2"/>
  <c r="H63" i="2"/>
  <c r="G63" i="2"/>
  <c r="F63" i="2"/>
  <c r="E63" i="2"/>
  <c r="D63" i="2"/>
  <c r="C63" i="2"/>
  <c r="L33" i="2"/>
  <c r="K33" i="2"/>
  <c r="J33" i="2"/>
  <c r="I33" i="2"/>
  <c r="H33" i="2"/>
  <c r="G33" i="2"/>
  <c r="F33" i="2"/>
  <c r="E33" i="2"/>
  <c r="D33" i="2"/>
  <c r="C33" i="2"/>
</calcChain>
</file>

<file path=xl/sharedStrings.xml><?xml version="1.0" encoding="utf-8"?>
<sst xmlns="http://schemas.openxmlformats.org/spreadsheetml/2006/main" count="1260" uniqueCount="682">
  <si>
    <t>Ｈ－１　保安林等指定状況</t>
    <rPh sb="4" eb="8">
      <t>ホアンリンナド</t>
    </rPh>
    <rPh sb="8" eb="10">
      <t>シテイ</t>
    </rPh>
    <rPh sb="10" eb="12">
      <t>ジョウキョウ</t>
    </rPh>
    <phoneticPr fontId="4"/>
  </si>
  <si>
    <t>水源かん養</t>
    <rPh sb="0" eb="2">
      <t>スイゲン</t>
    </rPh>
    <rPh sb="4" eb="5">
      <t>ヤシナ</t>
    </rPh>
    <phoneticPr fontId="4"/>
  </si>
  <si>
    <t>土砂流出防備</t>
    <rPh sb="0" eb="2">
      <t>ドシャ</t>
    </rPh>
    <rPh sb="2" eb="4">
      <t>リュウシュツ</t>
    </rPh>
    <rPh sb="4" eb="6">
      <t>ボウビ</t>
    </rPh>
    <phoneticPr fontId="4"/>
  </si>
  <si>
    <t>土砂崩壊防備</t>
    <rPh sb="0" eb="2">
      <t>ドシャ</t>
    </rPh>
    <rPh sb="2" eb="4">
      <t>ホウカイ</t>
    </rPh>
    <rPh sb="4" eb="6">
      <t>ボウビ</t>
    </rPh>
    <phoneticPr fontId="4"/>
  </si>
  <si>
    <t>防風</t>
    <rPh sb="0" eb="2">
      <t>ボウフウ</t>
    </rPh>
    <phoneticPr fontId="4"/>
  </si>
  <si>
    <t>干害防備</t>
    <rPh sb="0" eb="2">
      <t>カンガイ</t>
    </rPh>
    <rPh sb="2" eb="4">
      <t>ボウビ</t>
    </rPh>
    <phoneticPr fontId="4"/>
  </si>
  <si>
    <t>防火</t>
    <rPh sb="0" eb="2">
      <t>ボウカ</t>
    </rPh>
    <phoneticPr fontId="4"/>
  </si>
  <si>
    <t>（民有）</t>
    <rPh sb="1" eb="3">
      <t>ミンユウ</t>
    </rPh>
    <phoneticPr fontId="4"/>
  </si>
  <si>
    <t>（国有）</t>
    <rPh sb="1" eb="3">
      <t>コクユウ</t>
    </rPh>
    <phoneticPr fontId="4"/>
  </si>
  <si>
    <t>（国有・兼）</t>
    <rPh sb="1" eb="2">
      <t>コクユウ</t>
    </rPh>
    <rPh sb="2" eb="3">
      <t>ア</t>
    </rPh>
    <rPh sb="4" eb="5">
      <t>ケン</t>
    </rPh>
    <phoneticPr fontId="4"/>
  </si>
  <si>
    <t>（民有・兼）</t>
    <rPh sb="1" eb="2">
      <t>ミン</t>
    </rPh>
    <rPh sb="2" eb="3">
      <t>ア</t>
    </rPh>
    <rPh sb="4" eb="5">
      <t>ケン</t>
    </rPh>
    <phoneticPr fontId="4"/>
  </si>
  <si>
    <t>現</t>
    <rPh sb="0" eb="1">
      <t>ゲン</t>
    </rPh>
    <phoneticPr fontId="4"/>
  </si>
  <si>
    <t>さいたま市</t>
    <rPh sb="4" eb="5">
      <t>シ</t>
    </rPh>
    <phoneticPr fontId="4"/>
  </si>
  <si>
    <t>所沢市</t>
    <phoneticPr fontId="4"/>
  </si>
  <si>
    <t>日高市</t>
    <rPh sb="0" eb="3">
      <t>ヒダカシ</t>
    </rPh>
    <phoneticPr fontId="4"/>
  </si>
  <si>
    <t>飯能市</t>
    <phoneticPr fontId="4"/>
  </si>
  <si>
    <t>嵐山町</t>
    <phoneticPr fontId="4"/>
  </si>
  <si>
    <t>狭山市</t>
    <phoneticPr fontId="4"/>
  </si>
  <si>
    <t>入間市</t>
    <phoneticPr fontId="4"/>
  </si>
  <si>
    <t>鶴ケ島市</t>
    <phoneticPr fontId="4"/>
  </si>
  <si>
    <t>小川町</t>
    <phoneticPr fontId="4"/>
  </si>
  <si>
    <t>毛呂山町</t>
    <phoneticPr fontId="4"/>
  </si>
  <si>
    <t>越生町</t>
    <phoneticPr fontId="4"/>
  </si>
  <si>
    <t>鳩山町</t>
    <phoneticPr fontId="4"/>
  </si>
  <si>
    <t>ときがわ町</t>
    <rPh sb="4" eb="5">
      <t>マチ</t>
    </rPh>
    <phoneticPr fontId="4"/>
  </si>
  <si>
    <t>熊谷市</t>
    <rPh sb="0" eb="3">
      <t>クマガヤシ</t>
    </rPh>
    <phoneticPr fontId="4"/>
  </si>
  <si>
    <t>本庄市</t>
    <rPh sb="0" eb="3">
      <t>ホンジョウシ</t>
    </rPh>
    <phoneticPr fontId="4"/>
  </si>
  <si>
    <t>深谷市</t>
    <phoneticPr fontId="4"/>
  </si>
  <si>
    <t>美里町</t>
    <phoneticPr fontId="4"/>
  </si>
  <si>
    <t>神川町</t>
    <phoneticPr fontId="4"/>
  </si>
  <si>
    <t>寄居町</t>
    <phoneticPr fontId="4"/>
  </si>
  <si>
    <t>秩父市</t>
    <rPh sb="0" eb="3">
      <t>チチブシ</t>
    </rPh>
    <phoneticPr fontId="4"/>
  </si>
  <si>
    <t>横瀬町</t>
    <phoneticPr fontId="4"/>
  </si>
  <si>
    <t>皆野町</t>
    <phoneticPr fontId="4"/>
  </si>
  <si>
    <t>小鹿野町</t>
  </si>
  <si>
    <t>長瀞町</t>
    <phoneticPr fontId="4"/>
  </si>
  <si>
    <t>東秩父村</t>
  </si>
  <si>
    <t>県　　計</t>
    <rPh sb="0" eb="1">
      <t>ケン</t>
    </rPh>
    <rPh sb="3" eb="4">
      <t>ケイ</t>
    </rPh>
    <phoneticPr fontId="4"/>
  </si>
  <si>
    <t>魚つき</t>
    <rPh sb="0" eb="1">
      <t>ウオ</t>
    </rPh>
    <phoneticPr fontId="4"/>
  </si>
  <si>
    <t>保健</t>
    <rPh sb="0" eb="2">
      <t>ホケン</t>
    </rPh>
    <phoneticPr fontId="4"/>
  </si>
  <si>
    <t>風致</t>
    <rPh sb="0" eb="2">
      <t>フウチ</t>
    </rPh>
    <phoneticPr fontId="4"/>
  </si>
  <si>
    <t>保安林全種類</t>
    <rPh sb="0" eb="3">
      <t>ホアンリン</t>
    </rPh>
    <rPh sb="3" eb="6">
      <t>ゼンシュルイ</t>
    </rPh>
    <phoneticPr fontId="4"/>
  </si>
  <si>
    <t>民有林</t>
    <rPh sb="0" eb="3">
      <t>ミンユウリン</t>
    </rPh>
    <phoneticPr fontId="4"/>
  </si>
  <si>
    <t>国＋民</t>
    <rPh sb="0" eb="1">
      <t>クニ</t>
    </rPh>
    <rPh sb="2" eb="3">
      <t>ミン</t>
    </rPh>
    <phoneticPr fontId="4"/>
  </si>
  <si>
    <t>実質面積</t>
    <rPh sb="0" eb="2">
      <t>ジッシツ</t>
    </rPh>
    <rPh sb="2" eb="4">
      <t>メンセキ</t>
    </rPh>
    <phoneticPr fontId="4"/>
  </si>
  <si>
    <t>延べ面積</t>
    <rPh sb="0" eb="1">
      <t>ノ</t>
    </rPh>
    <rPh sb="2" eb="4">
      <t>メンセキ</t>
    </rPh>
    <phoneticPr fontId="4"/>
  </si>
  <si>
    <t>東秩父村</t>
    <phoneticPr fontId="4"/>
  </si>
  <si>
    <t>H-2　地域森林計画対象森林指定状況</t>
    <rPh sb="4" eb="6">
      <t>チイキ</t>
    </rPh>
    <rPh sb="6" eb="8">
      <t>シンリン</t>
    </rPh>
    <rPh sb="8" eb="10">
      <t>ケイカク</t>
    </rPh>
    <rPh sb="10" eb="12">
      <t>タイショウ</t>
    </rPh>
    <rPh sb="12" eb="14">
      <t>シンリン</t>
    </rPh>
    <rPh sb="14" eb="16">
      <t>シテイ</t>
    </rPh>
    <rPh sb="16" eb="18">
      <t>ジョウキョウ</t>
    </rPh>
    <phoneticPr fontId="4"/>
  </si>
  <si>
    <t>（単位　面積：ha　比率：％）</t>
    <rPh sb="10" eb="12">
      <t>ヒリツ</t>
    </rPh>
    <phoneticPr fontId="4"/>
  </si>
  <si>
    <t>区　　　分</t>
    <phoneticPr fontId="4"/>
  </si>
  <si>
    <t>①区域面積</t>
  </si>
  <si>
    <t>森　　林　　面　　積</t>
    <phoneticPr fontId="4"/>
  </si>
  <si>
    <t>森林比率
②/①×100</t>
    <rPh sb="2" eb="4">
      <t>ヒリツ</t>
    </rPh>
    <phoneticPr fontId="4"/>
  </si>
  <si>
    <t>②総数</t>
  </si>
  <si>
    <t>国有林</t>
  </si>
  <si>
    <t>民　　有　　林</t>
    <phoneticPr fontId="4"/>
  </si>
  <si>
    <t>総　　数</t>
    <phoneticPr fontId="4"/>
  </si>
  <si>
    <t>地域森林</t>
  </si>
  <si>
    <t>計画対象</t>
  </si>
  <si>
    <t>計画対象外</t>
    <rPh sb="4" eb="5">
      <t>ガイ</t>
    </rPh>
    <phoneticPr fontId="4"/>
  </si>
  <si>
    <t>森　　林</t>
    <phoneticPr fontId="4"/>
  </si>
  <si>
    <t>森 林</t>
    <phoneticPr fontId="4"/>
  </si>
  <si>
    <t>さいたま市</t>
    <phoneticPr fontId="4"/>
  </si>
  <si>
    <t>川口市</t>
  </si>
  <si>
    <t>所沢市</t>
  </si>
  <si>
    <t>春日部市</t>
  </si>
  <si>
    <t>草加市</t>
  </si>
  <si>
    <t>八潮市</t>
  </si>
  <si>
    <t>三郷市</t>
  </si>
  <si>
    <t>越谷市</t>
  </si>
  <si>
    <t>吉川市</t>
  </si>
  <si>
    <t>松伏町</t>
  </si>
  <si>
    <t>蕨市</t>
  </si>
  <si>
    <t>戸田市</t>
  </si>
  <si>
    <t>朝霞市</t>
  </si>
  <si>
    <t>志木市</t>
  </si>
  <si>
    <t>和光市</t>
  </si>
  <si>
    <t>新座市</t>
  </si>
  <si>
    <t>富士見市</t>
  </si>
  <si>
    <t>ふじみ野市</t>
    <rPh sb="3" eb="4">
      <t>ノ</t>
    </rPh>
    <rPh sb="4" eb="5">
      <t>シ</t>
    </rPh>
    <phoneticPr fontId="4"/>
  </si>
  <si>
    <t>三芳町</t>
  </si>
  <si>
    <t>川越市</t>
  </si>
  <si>
    <t>日高市</t>
  </si>
  <si>
    <t>川島町</t>
  </si>
  <si>
    <t>行田市</t>
  </si>
  <si>
    <t>飯能市</t>
  </si>
  <si>
    <t>加須市</t>
  </si>
  <si>
    <t>東松山市</t>
  </si>
  <si>
    <t>滑川町</t>
  </si>
  <si>
    <t>嵐山町</t>
  </si>
  <si>
    <t>吉見町</t>
  </si>
  <si>
    <t>狭山市</t>
  </si>
  <si>
    <t>羽生市</t>
  </si>
  <si>
    <t>鴻巣市</t>
  </si>
  <si>
    <t>上尾市</t>
  </si>
  <si>
    <t>伊奈町</t>
  </si>
  <si>
    <t>入間市</t>
  </si>
  <si>
    <t>桶川市</t>
  </si>
  <si>
    <t>久喜市</t>
  </si>
  <si>
    <t>北本市</t>
  </si>
  <si>
    <t>蓮田市</t>
  </si>
  <si>
    <t>白岡市</t>
    <rPh sb="2" eb="3">
      <t>シ</t>
    </rPh>
    <phoneticPr fontId="4"/>
  </si>
  <si>
    <t>坂戸市</t>
  </si>
  <si>
    <t>鶴ヶ島市</t>
  </si>
  <si>
    <t>幸手市</t>
  </si>
  <si>
    <t>宮代町</t>
  </si>
  <si>
    <t>杉戸町</t>
  </si>
  <si>
    <t>小川町</t>
  </si>
  <si>
    <t>越生町</t>
  </si>
  <si>
    <t>鳩山町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</si>
  <si>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</si>
  <si>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</si>
  <si>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</si>
  <si>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</si>
  <si>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</si>
  <si>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</si>
  <si>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</si>
  <si>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秩父市</t>
  </si>
  <si>
    <t>横瀬町</t>
  </si>
  <si>
    <t>皆野町</t>
  </si>
  <si>
    <t>長瀞町</t>
  </si>
  <si>
    <t>県　合　計</t>
    <phoneticPr fontId="4"/>
  </si>
  <si>
    <t>注）１ 森林面積は地域森林計画書による。</t>
    <phoneticPr fontId="4"/>
  </si>
  <si>
    <t>　　２ 少数点以下を四捨五入しているため、各市町村面積の計と総計が一致しない場合がある。</t>
    <rPh sb="4" eb="6">
      <t>ショウスウ</t>
    </rPh>
    <rPh sb="6" eb="7">
      <t>テン</t>
    </rPh>
    <rPh sb="7" eb="9">
      <t>イカ</t>
    </rPh>
    <rPh sb="10" eb="14">
      <t>シシャゴニュウ</t>
    </rPh>
    <rPh sb="21" eb="22">
      <t>カク</t>
    </rPh>
    <rPh sb="22" eb="25">
      <t>シチョウソン</t>
    </rPh>
    <rPh sb="25" eb="27">
      <t>メンセキ</t>
    </rPh>
    <rPh sb="28" eb="29">
      <t>ケイ</t>
    </rPh>
    <rPh sb="30" eb="32">
      <t>ソウケイ</t>
    </rPh>
    <rPh sb="33" eb="35">
      <t>イッチ</t>
    </rPh>
    <rPh sb="38" eb="40">
      <t>バアイ</t>
    </rPh>
    <phoneticPr fontId="4"/>
  </si>
  <si>
    <t>Ｈ－３　水系、急傾斜地、活断層等の位置、名称（１）</t>
    <rPh sb="4" eb="6">
      <t>スイケイ</t>
    </rPh>
    <rPh sb="7" eb="10">
      <t>キュウケイシャ</t>
    </rPh>
    <rPh sb="10" eb="11">
      <t>チ</t>
    </rPh>
    <rPh sb="12" eb="15">
      <t>カツダンソウ</t>
    </rPh>
    <rPh sb="15" eb="16">
      <t>トウ</t>
    </rPh>
    <rPh sb="17" eb="19">
      <t>イチ</t>
    </rPh>
    <rPh sb="20" eb="22">
      <t>メイショウ</t>
    </rPh>
    <phoneticPr fontId="2"/>
  </si>
  <si>
    <t>（１）　指定区間（知事管理区間）</t>
  </si>
  <si>
    <t>河川名</t>
  </si>
  <si>
    <t>区間</t>
  </si>
  <si>
    <t>河川延長（m）</t>
  </si>
  <si>
    <t>流域面積</t>
  </si>
  <si>
    <t>上流端</t>
  </si>
  <si>
    <t>下流端</t>
  </si>
  <si>
    <t>左岸</t>
  </si>
  <si>
    <t>右岸</t>
  </si>
  <si>
    <t>合計</t>
  </si>
  <si>
    <t>（ｋ㎡）</t>
  </si>
  <si>
    <t>利　根　川　水　系　</t>
  </si>
  <si>
    <t>中川</t>
  </si>
  <si>
    <t>羽生市大字羽生字東谷3,701番の1地先</t>
  </si>
  <si>
    <t>直轄区間起点</t>
  </si>
  <si>
    <t>同市同大字字向谷412番地先</t>
  </si>
  <si>
    <t>綾瀬川</t>
  </si>
  <si>
    <t>桶川市大字小針領家字堤内1,459番地先</t>
  </si>
  <si>
    <t>同市同大字同字1,494番地先</t>
  </si>
  <si>
    <t>元荒川</t>
  </si>
  <si>
    <t>熊谷市大字久下字熊久3,951番地先</t>
  </si>
  <si>
    <t>中川への合流点</t>
  </si>
  <si>
    <t>同市大字佐谷田字八町2,084番の1地先</t>
  </si>
  <si>
    <t>星川</t>
  </si>
  <si>
    <t>熊谷市大字上川上字前493番3地先の市道橋下流端</t>
  </si>
  <si>
    <t>元荒川への合流点</t>
  </si>
  <si>
    <t>大落
古利根川</t>
    <phoneticPr fontId="2"/>
  </si>
  <si>
    <t>北葛飾郡杉戸町大字下野字山谷991番の1地先</t>
  </si>
  <si>
    <t>久喜市大字吉羽字下河原277番の4地先</t>
  </si>
  <si>
    <t>福川</t>
  </si>
  <si>
    <t>大里郡岡部町大字岡字堤祭19番の1地先</t>
  </si>
  <si>
    <t>利根川への合流点</t>
  </si>
  <si>
    <t>同郡同町同大字字矢島通689番地先</t>
  </si>
  <si>
    <t>小山川</t>
  </si>
  <si>
    <t>秩父郡皆野町大字金沢字滝の下4,015番の1地先の浦山第1号堰堤</t>
  </si>
  <si>
    <t>荒　　川　　水　　系</t>
  </si>
  <si>
    <t>荒川</t>
  </si>
  <si>
    <t>秩父郡大滝村大字大滝東京大学附属演習林内27林班地先</t>
  </si>
  <si>
    <t>同村同大字東京大学附属演習林内22林班地先</t>
  </si>
  <si>
    <t>芝川</t>
  </si>
  <si>
    <t>大宮市砂町2丁目118番地先</t>
  </si>
  <si>
    <t>荒川への合流点</t>
  </si>
  <si>
    <t>同市本郷町1,908番地先</t>
  </si>
  <si>
    <t>新芝川</t>
  </si>
  <si>
    <t>芝川からの分派点</t>
  </si>
  <si>
    <t>芝川への合流点</t>
  </si>
  <si>
    <t>新河岸川</t>
  </si>
  <si>
    <t>川越市上野田町11番の1号地先</t>
  </si>
  <si>
    <t>隅田川への合流点</t>
  </si>
  <si>
    <t>同市同町12番の1号地先</t>
  </si>
  <si>
    <t>入間川</t>
  </si>
  <si>
    <t>入間郡名栗村大字上名栗字東山中1,981番地先</t>
  </si>
  <si>
    <t>同村同大字字西山中2,046番のイ地先</t>
  </si>
  <si>
    <t>越辺川</t>
  </si>
  <si>
    <t>入間郡越生町大字黒山字南山1,188番地先</t>
  </si>
  <si>
    <t>同町同大字字東697番地先</t>
  </si>
  <si>
    <t>都幾川</t>
  </si>
  <si>
    <t>比企郡都幾川村大字大野字竹ノ谷1,372番地先</t>
  </si>
  <si>
    <t>同村同大字字鳶の巣1,027番1地先</t>
  </si>
  <si>
    <t>槻川</t>
  </si>
  <si>
    <t>秩父郡東秩父村大字白石字本皆戸393番の1地先</t>
  </si>
  <si>
    <t>都幾川への合流点</t>
  </si>
  <si>
    <t>同村同大字字萩殿763番地先</t>
  </si>
  <si>
    <t>高麗川</t>
  </si>
  <si>
    <t>飯能市大字坂元字小ノ神戸1,345番の1地先</t>
  </si>
  <si>
    <t>同市同大字字長比良1,431番の4地先</t>
  </si>
  <si>
    <t>市野川</t>
  </si>
  <si>
    <t>大里郡寄居町大字牟礼字下金井790番地先</t>
  </si>
  <si>
    <t>同町同大字字金井906番地先</t>
  </si>
  <si>
    <t>赤平川</t>
  </si>
  <si>
    <t>秩父郡小鹿野町大字河原沢字坂本836番地先</t>
  </si>
  <si>
    <t>同町同大字字入足3,148番地先</t>
  </si>
  <si>
    <t>資料：県河川環境課 「河川指定調書」（令和2年4月30日現在）</t>
  </si>
  <si>
    <t>注) 1 上流端等の所在地は、国土交通大臣が一級河川として指定（変更）した時点のもの。</t>
  </si>
  <si>
    <t>注) 2 流域面積には、県内の国直轄部分（大臣管理区間）を含む。（　）内は県外流域を含む。</t>
  </si>
  <si>
    <t>（２）　指定区間外（大臣管理区間）</t>
  </si>
  <si>
    <t>利根川水系</t>
  </si>
  <si>
    <t>利根川</t>
  </si>
  <si>
    <t>群馬県伊勢崎市大字柴崎字小泉1,555番地先</t>
  </si>
  <si>
    <t>-</t>
  </si>
  <si>
    <t>群馬県佐波郡玉村町大字小泉字飯玉前260番の1地先</t>
  </si>
  <si>
    <t>江戸川</t>
  </si>
  <si>
    <t>利根川からの分派点</t>
  </si>
  <si>
    <t>北葛飾郡松伏村大字下赤岩字内膳堀内上1,672番の1地先</t>
  </si>
  <si>
    <t>東京都葛飾区高砂町3丁目57番地先</t>
    <phoneticPr fontId="2"/>
  </si>
  <si>
    <t>同村同大字字掛井堀中通1,876番の1地先</t>
  </si>
  <si>
    <t>同区青戸町4丁目630番地</t>
  </si>
  <si>
    <t>越谷市大字蒲生字山王3,794番地先</t>
  </si>
  <si>
    <t>東京都足立区神明町15番地先</t>
  </si>
  <si>
    <t>草加市金明町1,361番の3地先</t>
  </si>
  <si>
    <t>同区内匠本町3,670番地先</t>
  </si>
  <si>
    <t>荒　川　水　系</t>
  </si>
  <si>
    <t>大里郡川本村大字菅沼字前久保484番地先　</t>
  </si>
  <si>
    <t>同村大字本田坂下2,163番の2地先</t>
  </si>
  <si>
    <t>大里郡花園町大字荒川字天神274番2地先の花園橋下流端</t>
  </si>
  <si>
    <t>大里郡川本町大字田中字上根
959番6地先の水管橋上流端</t>
    <phoneticPr fontId="2"/>
  </si>
  <si>
    <t>秩父郡大滝村大字大滝字上中尾5,613番の3地先</t>
  </si>
  <si>
    <t>秩父郡大滝村大字大滝字大久保
3,924番の4地先</t>
    <phoneticPr fontId="2"/>
  </si>
  <si>
    <t>同村同大字同字5,633番の4地先</t>
  </si>
  <si>
    <t>同村同大字同字5,538番の4地先</t>
  </si>
  <si>
    <t>川越市大字的場字弁天1,127番7地先の関越自動車道入間川橋上流端</t>
    <phoneticPr fontId="2"/>
  </si>
  <si>
    <t>比企郡鳩山村大字赤沼天神下57番の2地先</t>
  </si>
  <si>
    <t>入間川への合流点</t>
  </si>
  <si>
    <t>入間郡毛呂山町大字苦林字清水338番地先</t>
  </si>
  <si>
    <t>東松山市大字石橋字川原毛山4番の1地先</t>
  </si>
  <si>
    <t>越辺川への合流点</t>
  </si>
  <si>
    <t>同市大字下唐子字榎町154番の1地先</t>
  </si>
  <si>
    <t>入間郡坂戸町大字森戸字赤城847番地先</t>
  </si>
  <si>
    <t>同町同大字字上河原1,146番地先</t>
  </si>
  <si>
    <t>注) 上流端等の所在地は、国土交通大臣が一級河川として指定（変更）した時点のもの。</t>
  </si>
  <si>
    <t>Ｈ－３　水系、急傾斜地、活断層等の位置、名称（２）</t>
    <rPh sb="4" eb="6">
      <t>スイケイ</t>
    </rPh>
    <rPh sb="7" eb="10">
      <t>キュウケイシャ</t>
    </rPh>
    <rPh sb="10" eb="11">
      <t>チ</t>
    </rPh>
    <rPh sb="12" eb="15">
      <t>カツダンソウ</t>
    </rPh>
    <rPh sb="15" eb="16">
      <t>トウ</t>
    </rPh>
    <rPh sb="17" eb="19">
      <t>イチ</t>
    </rPh>
    <rPh sb="20" eb="22">
      <t>メイショウ</t>
    </rPh>
    <phoneticPr fontId="2"/>
  </si>
  <si>
    <t>・急傾斜地崩壊危険区域</t>
    <rPh sb="1" eb="5">
      <t>キュウケイシャチ</t>
    </rPh>
    <rPh sb="5" eb="7">
      <t>ホウカイ</t>
    </rPh>
    <rPh sb="7" eb="11">
      <t>キケンクイキ</t>
    </rPh>
    <phoneticPr fontId="2"/>
  </si>
  <si>
    <t>事務所</t>
    <rPh sb="0" eb="3">
      <t>ジムショ</t>
    </rPh>
    <phoneticPr fontId="2"/>
  </si>
  <si>
    <t>区域名</t>
    <rPh sb="0" eb="3">
      <t>クイキメイ</t>
    </rPh>
    <phoneticPr fontId="2"/>
  </si>
  <si>
    <t>所在地</t>
    <rPh sb="0" eb="3">
      <t>ショザイチ</t>
    </rPh>
    <phoneticPr fontId="2"/>
  </si>
  <si>
    <t>指定面積</t>
    <rPh sb="0" eb="4">
      <t>シテイメンセキ</t>
    </rPh>
    <phoneticPr fontId="2"/>
  </si>
  <si>
    <t>告示番号</t>
    <rPh sb="0" eb="2">
      <t>コクジ</t>
    </rPh>
    <rPh sb="2" eb="4">
      <t>バンゴウ</t>
    </rPh>
    <phoneticPr fontId="2"/>
  </si>
  <si>
    <t>指定年月日</t>
    <rPh sb="0" eb="5">
      <t>シテイネンガッピ</t>
    </rPh>
    <phoneticPr fontId="2"/>
  </si>
  <si>
    <t>群・市</t>
    <rPh sb="0" eb="1">
      <t>グン</t>
    </rPh>
    <rPh sb="2" eb="3">
      <t>シ</t>
    </rPh>
    <phoneticPr fontId="2"/>
  </si>
  <si>
    <t>町・村</t>
    <rPh sb="0" eb="1">
      <t>マチ</t>
    </rPh>
    <rPh sb="2" eb="3">
      <t>ムラ</t>
    </rPh>
    <phoneticPr fontId="2"/>
  </si>
  <si>
    <t>大字</t>
    <rPh sb="0" eb="2">
      <t>オオジ</t>
    </rPh>
    <phoneticPr fontId="2"/>
  </si>
  <si>
    <t>（ha）</t>
    <phoneticPr fontId="2"/>
  </si>
  <si>
    <t>秩父</t>
  </si>
  <si>
    <t>中津川</t>
  </si>
  <si>
    <t>大滝村</t>
  </si>
  <si>
    <t>S52.4.5</t>
  </si>
  <si>
    <t>赤岩日影</t>
  </si>
  <si>
    <t>S46.10.22</t>
  </si>
  <si>
    <t>上中尾</t>
  </si>
  <si>
    <t>大滝</t>
  </si>
  <si>
    <t>寺井麻生</t>
  </si>
  <si>
    <t>467・1070</t>
  </si>
  <si>
    <t>S52.4.5 H3.7.30</t>
  </si>
  <si>
    <t>落合</t>
  </si>
  <si>
    <t>大輪</t>
  </si>
  <si>
    <t>巣場</t>
  </si>
  <si>
    <t>S56.1.13</t>
  </si>
  <si>
    <t>下大血川</t>
  </si>
  <si>
    <t>下落合</t>
  </si>
  <si>
    <t>中落合</t>
  </si>
  <si>
    <t>大西</t>
  </si>
  <si>
    <t>秩父郡</t>
  </si>
  <si>
    <t>両神村</t>
  </si>
  <si>
    <t>小森</t>
  </si>
  <si>
    <t>西平</t>
  </si>
  <si>
    <t>薄</t>
  </si>
  <si>
    <t>桧河原</t>
  </si>
  <si>
    <t>般若</t>
  </si>
  <si>
    <t>坂本</t>
  </si>
  <si>
    <t>河原沢</t>
  </si>
  <si>
    <t>沢戸</t>
  </si>
  <si>
    <t>吉田町</t>
  </si>
  <si>
    <t>石間</t>
  </si>
  <si>
    <t>東</t>
  </si>
  <si>
    <t>若浜</t>
  </si>
  <si>
    <t>下日野沢</t>
  </si>
  <si>
    <t>東松山</t>
  </si>
  <si>
    <t>大宝</t>
  </si>
  <si>
    <t>大内沢</t>
  </si>
  <si>
    <t>十郎</t>
  </si>
  <si>
    <t>比企郡</t>
  </si>
  <si>
    <t>石坂</t>
  </si>
  <si>
    <t>宿</t>
  </si>
  <si>
    <t>都幾川村</t>
  </si>
  <si>
    <t>本庄</t>
  </si>
  <si>
    <t>下勝沢</t>
  </si>
  <si>
    <t>児玉郡</t>
  </si>
  <si>
    <t>児玉町</t>
  </si>
  <si>
    <t>河内</t>
  </si>
  <si>
    <t>平沢</t>
  </si>
  <si>
    <t>太駄</t>
  </si>
  <si>
    <t>467・1329</t>
  </si>
  <si>
    <t>S52.4.5 S53.9.8</t>
  </si>
  <si>
    <t>円良田</t>
  </si>
  <si>
    <t>467・418</t>
  </si>
  <si>
    <t>S52.4.5 H7.3.24</t>
  </si>
  <si>
    <t>下鳥羽</t>
  </si>
  <si>
    <t>神泉村</t>
  </si>
  <si>
    <t>矢納</t>
  </si>
  <si>
    <t>1393・467</t>
  </si>
  <si>
    <t>S46.10.22 S52.4.5</t>
  </si>
  <si>
    <t>熊谷</t>
  </si>
  <si>
    <t>六供玉淀</t>
  </si>
  <si>
    <t>大里郡</t>
  </si>
  <si>
    <t>寄居</t>
  </si>
  <si>
    <t>関山</t>
  </si>
  <si>
    <t>鉢形</t>
  </si>
  <si>
    <t>さいたま</t>
  </si>
  <si>
    <t>桜町１丁目</t>
  </si>
  <si>
    <t>鳩ヶ谷市</t>
  </si>
  <si>
    <t>里</t>
  </si>
  <si>
    <t>滝坂</t>
  </si>
  <si>
    <t>上野</t>
  </si>
  <si>
    <t>S53.9.8</t>
  </si>
  <si>
    <t>井戸尻</t>
  </si>
  <si>
    <t>赤谷</t>
  </si>
  <si>
    <t>芦ヶ久保</t>
  </si>
  <si>
    <t>椋宮</t>
  </si>
  <si>
    <t>下吉田</t>
  </si>
  <si>
    <t>吉田小学校</t>
  </si>
  <si>
    <t>兔田</t>
  </si>
  <si>
    <t>大神楽</t>
  </si>
  <si>
    <t>露梨子</t>
  </si>
  <si>
    <t>露梨子・鉢形</t>
  </si>
  <si>
    <t>下モ</t>
  </si>
  <si>
    <t>大野</t>
  </si>
  <si>
    <t>半場（上）</t>
  </si>
  <si>
    <t>奥沢</t>
  </si>
  <si>
    <t>半場（下）</t>
  </si>
  <si>
    <t>1329・1070</t>
  </si>
  <si>
    <t>S53.9.8 H3.7.30</t>
  </si>
  <si>
    <t>和知場</t>
  </si>
  <si>
    <t>八重蔵</t>
  </si>
  <si>
    <t>皆谷</t>
  </si>
  <si>
    <t>白石</t>
  </si>
  <si>
    <t>1329・405</t>
  </si>
  <si>
    <t>S53.9.8 H9.3.21</t>
  </si>
  <si>
    <t>出原</t>
  </si>
  <si>
    <t>S58.12.16</t>
  </si>
  <si>
    <t>中西</t>
  </si>
  <si>
    <t>矢那瀬</t>
  </si>
  <si>
    <t>二瀬</t>
  </si>
  <si>
    <t>S59.12.4</t>
  </si>
  <si>
    <t>池原</t>
  </si>
  <si>
    <t>藤倉</t>
  </si>
  <si>
    <t>S62.1.6</t>
  </si>
  <si>
    <t>飯能</t>
  </si>
  <si>
    <t>南町</t>
  </si>
  <si>
    <t>H1.11.14</t>
  </si>
  <si>
    <t>坂本下</t>
  </si>
  <si>
    <t>H2.6.15</t>
  </si>
  <si>
    <t>川下</t>
  </si>
  <si>
    <t>御堂</t>
  </si>
  <si>
    <t>1070・280</t>
  </si>
  <si>
    <t>H3.7.30 H8.3.1</t>
  </si>
  <si>
    <t>布里</t>
  </si>
  <si>
    <t>H3.7.30</t>
  </si>
  <si>
    <t>中割</t>
  </si>
  <si>
    <t>H4.6.12</t>
  </si>
  <si>
    <t>上沢池田</t>
  </si>
  <si>
    <t>坂本上</t>
  </si>
  <si>
    <t>H5.2.26</t>
  </si>
  <si>
    <t>常木</t>
  </si>
  <si>
    <t>根古屋</t>
  </si>
  <si>
    <t>横瀬</t>
  </si>
  <si>
    <t>小川日向</t>
  </si>
  <si>
    <t>上吉田</t>
  </si>
  <si>
    <t>H6.3.1</t>
  </si>
  <si>
    <t>漆木</t>
  </si>
  <si>
    <t>椚平</t>
  </si>
  <si>
    <t>H7.3.24</t>
  </si>
  <si>
    <t>寺内</t>
  </si>
  <si>
    <t>上阿久原</t>
  </si>
  <si>
    <t>川寺</t>
  </si>
  <si>
    <t>H8.3.1</t>
  </si>
  <si>
    <t>井戸</t>
  </si>
  <si>
    <t>H9.3.21</t>
  </si>
  <si>
    <t>皆谷上</t>
  </si>
  <si>
    <t>川越</t>
  </si>
  <si>
    <t>鵜の木</t>
  </si>
  <si>
    <t>H10.3.20</t>
  </si>
  <si>
    <t>鶉平</t>
  </si>
  <si>
    <t>H11.10.1</t>
  </si>
  <si>
    <t>根岸</t>
  </si>
  <si>
    <t>H12.7.28</t>
  </si>
  <si>
    <t>中双里</t>
  </si>
  <si>
    <t>熊木</t>
  </si>
  <si>
    <t>熊木町</t>
  </si>
  <si>
    <t>H12.9.8</t>
  </si>
  <si>
    <t>巴</t>
  </si>
  <si>
    <t>下影森</t>
  </si>
  <si>
    <t>H13.6.26</t>
  </si>
  <si>
    <t>朝霞</t>
  </si>
  <si>
    <t>妙音沢</t>
  </si>
  <si>
    <t>栄一丁目</t>
  </si>
  <si>
    <t>H14.1.25</t>
  </si>
  <si>
    <t>小川日影</t>
  </si>
  <si>
    <t>H13.8.31</t>
  </si>
  <si>
    <t>ナラヲ</t>
  </si>
  <si>
    <t>太田部</t>
  </si>
  <si>
    <t>細入</t>
  </si>
  <si>
    <t>H15.3.18</t>
  </si>
  <si>
    <t>川東</t>
  </si>
  <si>
    <t>釜の上</t>
  </si>
  <si>
    <t>H15.6.17</t>
  </si>
  <si>
    <t>上中尾諏訪森</t>
  </si>
  <si>
    <t>H17.3.22</t>
  </si>
  <si>
    <t>小双里</t>
  </si>
  <si>
    <t>寺岡</t>
  </si>
  <si>
    <t>安戸</t>
  </si>
  <si>
    <t>H17.7.8</t>
  </si>
  <si>
    <t>石上</t>
  </si>
  <si>
    <t>三山</t>
  </si>
  <si>
    <t>H18.3.3</t>
  </si>
  <si>
    <t>露梨子（変更）</t>
  </si>
  <si>
    <t>H18.9.5</t>
  </si>
  <si>
    <t>上町</t>
  </si>
  <si>
    <t>H20.3.21</t>
  </si>
  <si>
    <t>千鹿谷</t>
  </si>
  <si>
    <t>H21.3.27</t>
  </si>
  <si>
    <t>下大輪</t>
  </si>
  <si>
    <t>上名栗西</t>
  </si>
  <si>
    <t>上名栗</t>
  </si>
  <si>
    <t>H22.2.2</t>
  </si>
  <si>
    <t>近戸町</t>
  </si>
  <si>
    <t>H23.3.11</t>
  </si>
  <si>
    <t>宮平</t>
  </si>
  <si>
    <t>H23.3.29</t>
  </si>
  <si>
    <t>井戸上郷</t>
  </si>
  <si>
    <t>H24.7.20</t>
  </si>
  <si>
    <t>上ノ原団地</t>
  </si>
  <si>
    <t>上広瀬</t>
  </si>
  <si>
    <t>H25.11.19</t>
  </si>
  <si>
    <t>桜城</t>
  </si>
  <si>
    <t>下阿久原</t>
  </si>
  <si>
    <t>H27.3.20</t>
  </si>
  <si>
    <t>下鳥羽（追加）</t>
    <phoneticPr fontId="2"/>
  </si>
  <si>
    <t>H27.6.30</t>
  </si>
  <si>
    <t>近戸上</t>
  </si>
  <si>
    <t>H28.7.8</t>
  </si>
  <si>
    <t>下モ－２</t>
  </si>
  <si>
    <t>ときがわ町</t>
  </si>
  <si>
    <t>H29.8.14</t>
  </si>
  <si>
    <t>川俣</t>
  </si>
  <si>
    <t>浦山</t>
  </si>
  <si>
    <t>Ｈ－３　水系、急傾斜地、活断層等の位置、名称（３）</t>
    <rPh sb="4" eb="6">
      <t>スイケイ</t>
    </rPh>
    <rPh sb="7" eb="10">
      <t>キュウケイシャ</t>
    </rPh>
    <rPh sb="10" eb="11">
      <t>チ</t>
    </rPh>
    <rPh sb="12" eb="15">
      <t>カツダンソウ</t>
    </rPh>
    <rPh sb="15" eb="16">
      <t>トウ</t>
    </rPh>
    <rPh sb="17" eb="19">
      <t>イチ</t>
    </rPh>
    <rPh sb="20" eb="22">
      <t>メイショウ</t>
    </rPh>
    <phoneticPr fontId="2"/>
  </si>
  <si>
    <t>・埼玉県周辺の活断層帯で起こる地震</t>
    <phoneticPr fontId="2"/>
  </si>
  <si>
    <t>地震</t>
    <phoneticPr fontId="2"/>
  </si>
  <si>
    <t>マグニチュード</t>
    <phoneticPr fontId="2"/>
  </si>
  <si>
    <t>地震発生率
（30年以内）</t>
    <rPh sb="0" eb="5">
      <t>ジシンハッセイリツ</t>
    </rPh>
    <rPh sb="9" eb="10">
      <t>ネン</t>
    </rPh>
    <rPh sb="10" eb="12">
      <t>イナイ</t>
    </rPh>
    <phoneticPr fontId="2"/>
  </si>
  <si>
    <t>深谷断層帯・綾瀬川断層
（関東平野北西緑断層帯・元荒川断層帯）</t>
    <rPh sb="0" eb="2">
      <t>フカヤ</t>
    </rPh>
    <rPh sb="2" eb="4">
      <t>ダンソウ</t>
    </rPh>
    <rPh sb="4" eb="5">
      <t>タイ</t>
    </rPh>
    <rPh sb="6" eb="9">
      <t>アヤセカワ</t>
    </rPh>
    <rPh sb="9" eb="11">
      <t>ダンソウ</t>
    </rPh>
    <rPh sb="13" eb="15">
      <t>カントウ</t>
    </rPh>
    <rPh sb="15" eb="17">
      <t>ヒラノ</t>
    </rPh>
    <rPh sb="17" eb="19">
      <t>キタニシ</t>
    </rPh>
    <rPh sb="19" eb="20">
      <t>ミドリ</t>
    </rPh>
    <rPh sb="20" eb="22">
      <t>ダンソウ</t>
    </rPh>
    <rPh sb="22" eb="23">
      <t>タイ</t>
    </rPh>
    <rPh sb="24" eb="27">
      <t>モトアラカワ</t>
    </rPh>
    <rPh sb="27" eb="30">
      <t>ダンソウタイ</t>
    </rPh>
    <phoneticPr fontId="2"/>
  </si>
  <si>
    <t>深谷断層帯</t>
    <rPh sb="0" eb="4">
      <t>フカヤダンソウ</t>
    </rPh>
    <rPh sb="4" eb="5">
      <t>タイ</t>
    </rPh>
    <phoneticPr fontId="2"/>
  </si>
  <si>
    <t>7.9程度</t>
    <rPh sb="3" eb="5">
      <t>テイド</t>
    </rPh>
    <phoneticPr fontId="2"/>
  </si>
  <si>
    <t>ほぼ0％～0.1％</t>
    <phoneticPr fontId="2"/>
  </si>
  <si>
    <t>綾瀬川断層（鴻巣-伊奈区間）</t>
    <rPh sb="0" eb="3">
      <t>アヤセカワ</t>
    </rPh>
    <rPh sb="3" eb="5">
      <t>ダンソウ</t>
    </rPh>
    <rPh sb="6" eb="8">
      <t>コウス</t>
    </rPh>
    <rPh sb="9" eb="11">
      <t>イナ</t>
    </rPh>
    <rPh sb="11" eb="13">
      <t>クカン</t>
    </rPh>
    <phoneticPr fontId="2"/>
  </si>
  <si>
    <t>7.0程度</t>
    <rPh sb="3" eb="5">
      <t>テイド</t>
    </rPh>
    <phoneticPr fontId="2"/>
  </si>
  <si>
    <t>ほぼ0％</t>
    <phoneticPr fontId="2"/>
  </si>
  <si>
    <t>綾瀬川断層（伊奈-川口区間）</t>
    <rPh sb="0" eb="3">
      <t>アヤセガワ</t>
    </rPh>
    <rPh sb="3" eb="5">
      <t>ダンソウ</t>
    </rPh>
    <rPh sb="6" eb="8">
      <t>イナ</t>
    </rPh>
    <rPh sb="9" eb="11">
      <t>カワグチ</t>
    </rPh>
    <rPh sb="11" eb="13">
      <t>クカン</t>
    </rPh>
    <phoneticPr fontId="2"/>
  </si>
  <si>
    <t>不明</t>
    <rPh sb="0" eb="2">
      <t>フメイ</t>
    </rPh>
    <phoneticPr fontId="2"/>
  </si>
  <si>
    <t>越生断層</t>
    <rPh sb="0" eb="4">
      <t>オゴセダンソウ</t>
    </rPh>
    <phoneticPr fontId="2"/>
  </si>
  <si>
    <t>6.7程度</t>
    <rPh sb="3" eb="5">
      <t>テイド</t>
    </rPh>
    <phoneticPr fontId="2"/>
  </si>
  <si>
    <t>立川断層帯</t>
    <rPh sb="0" eb="2">
      <t>タチカワ</t>
    </rPh>
    <rPh sb="2" eb="5">
      <t>ダンソウタイ</t>
    </rPh>
    <phoneticPr fontId="2"/>
  </si>
  <si>
    <t>7.4程度</t>
    <rPh sb="3" eb="5">
      <t>テイド</t>
    </rPh>
    <phoneticPr fontId="2"/>
  </si>
  <si>
    <t>ほぼ0.5％～2％</t>
    <phoneticPr fontId="2"/>
  </si>
  <si>
    <t>（算定基準日： 2023年1月1日）</t>
    <phoneticPr fontId="2"/>
  </si>
  <si>
    <t>Ｈ－４　気温、風向、風速、降水量（令和2年）</t>
    <rPh sb="4" eb="6">
      <t>キオン</t>
    </rPh>
    <rPh sb="7" eb="9">
      <t>カザム</t>
    </rPh>
    <rPh sb="10" eb="12">
      <t>フウソク</t>
    </rPh>
    <rPh sb="13" eb="16">
      <t>コウスイリョウ</t>
    </rPh>
    <phoneticPr fontId="4"/>
  </si>
  <si>
    <t>地点</t>
    <rPh sb="0" eb="2">
      <t>チテン</t>
    </rPh>
    <phoneticPr fontId="2"/>
  </si>
  <si>
    <t>降水量（年間平均）</t>
    <rPh sb="0" eb="3">
      <t>コウスイリョウ</t>
    </rPh>
    <rPh sb="4" eb="8">
      <t>ネンカンヘイキン</t>
    </rPh>
    <phoneticPr fontId="2"/>
  </si>
  <si>
    <t>気温（年間平均）</t>
    <rPh sb="0" eb="2">
      <t>キオン</t>
    </rPh>
    <phoneticPr fontId="2"/>
  </si>
  <si>
    <t>風向・風速（年間平均）</t>
    <rPh sb="0" eb="2">
      <t>カザム</t>
    </rPh>
    <rPh sb="3" eb="5">
      <t>フウソク</t>
    </rPh>
    <phoneticPr fontId="2"/>
  </si>
  <si>
    <t>総量</t>
    <rPh sb="0" eb="2">
      <t>ソウリョウ</t>
    </rPh>
    <phoneticPr fontId="2"/>
  </si>
  <si>
    <t>１時間最大</t>
    <rPh sb="1" eb="3">
      <t>ジカン</t>
    </rPh>
    <rPh sb="3" eb="5">
      <t>サイダイ</t>
    </rPh>
    <phoneticPr fontId="2"/>
  </si>
  <si>
    <t>平均</t>
    <rPh sb="0" eb="2">
      <t>ヘイキン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</si>
  <si>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</si>
  <si>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</si>
  <si>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平均風速</t>
    <rPh sb="0" eb="4">
      <t>ヘイキンフウソク</t>
    </rPh>
    <phoneticPr fontId="2"/>
  </si>
  <si>
    <t>最多風向</t>
    <rPh sb="0" eb="2">
      <t>サイタ</t>
    </rPh>
    <rPh sb="2" eb="4">
      <t>カザム</t>
    </rPh>
    <phoneticPr fontId="2"/>
  </si>
  <si>
    <t>mm</t>
    <phoneticPr fontId="2"/>
  </si>
  <si>
    <t>℃</t>
    <phoneticPr fontId="2"/>
  </si>
  <si>
    <t>℃</t>
  </si>
  <si>
    <t>m/s</t>
    <phoneticPr fontId="2"/>
  </si>
  <si>
    <t>さいたま市</t>
    <rPh sb="4" eb="5">
      <t>シ</t>
    </rPh>
    <phoneticPr fontId="2"/>
  </si>
  <si>
    <t>北西</t>
    <rPh sb="0" eb="2">
      <t>ホクセイ</t>
    </rPh>
    <phoneticPr fontId="2"/>
  </si>
  <si>
    <t>所沢市</t>
    <rPh sb="0" eb="3">
      <t>トコロザワシ</t>
    </rPh>
    <phoneticPr fontId="2"/>
  </si>
  <si>
    <t>北北西</t>
    <rPh sb="0" eb="3">
      <t>ホクホクセイ</t>
    </rPh>
    <phoneticPr fontId="2"/>
  </si>
  <si>
    <t>越谷市</t>
    <rPh sb="0" eb="2">
      <t>コシガヤ</t>
    </rPh>
    <rPh sb="2" eb="3">
      <t>シ</t>
    </rPh>
    <phoneticPr fontId="2"/>
  </si>
  <si>
    <t>北北東</t>
    <rPh sb="0" eb="3">
      <t>ホクホクトウ</t>
    </rPh>
    <phoneticPr fontId="2"/>
  </si>
  <si>
    <t>飯能市</t>
    <rPh sb="0" eb="2">
      <t>ハンノウ</t>
    </rPh>
    <rPh sb="2" eb="3">
      <t>シ</t>
    </rPh>
    <phoneticPr fontId="2"/>
  </si>
  <si>
    <t>-</t>
    <phoneticPr fontId="2"/>
  </si>
  <si>
    <t>鴻巣市</t>
    <rPh sb="0" eb="2">
      <t>コウス</t>
    </rPh>
    <rPh sb="2" eb="3">
      <t>シ</t>
    </rPh>
    <phoneticPr fontId="2"/>
  </si>
  <si>
    <t>久喜市</t>
    <rPh sb="0" eb="3">
      <t>ヒサキシ</t>
    </rPh>
    <phoneticPr fontId="2"/>
  </si>
  <si>
    <t>ときがわ町</t>
    <rPh sb="4" eb="5">
      <t>チョウ</t>
    </rPh>
    <phoneticPr fontId="2"/>
  </si>
  <si>
    <t>熊谷市</t>
    <rPh sb="0" eb="3">
      <t>クマガヤシ</t>
    </rPh>
    <phoneticPr fontId="2"/>
  </si>
  <si>
    <t>西北西</t>
    <rPh sb="0" eb="3">
      <t>セイホクセイ</t>
    </rPh>
    <phoneticPr fontId="2"/>
  </si>
  <si>
    <t>寄居町</t>
    <rPh sb="0" eb="2">
      <t>ヨリイ</t>
    </rPh>
    <rPh sb="2" eb="3">
      <t>チョウ</t>
    </rPh>
    <phoneticPr fontId="2"/>
  </si>
  <si>
    <t>秩父市</t>
    <rPh sb="0" eb="3">
      <t>チチブシ</t>
    </rPh>
    <phoneticPr fontId="2"/>
  </si>
  <si>
    <t>浦山</t>
    <rPh sb="0" eb="2">
      <t>ウラヤマ</t>
    </rPh>
    <phoneticPr fontId="2"/>
  </si>
  <si>
    <t>三峰</t>
    <rPh sb="0" eb="2">
      <t>サンミネ</t>
    </rPh>
    <phoneticPr fontId="2"/>
  </si>
  <si>
    <t>上吉田</t>
    <rPh sb="0" eb="3">
      <t>ウエヨシダ</t>
    </rPh>
    <phoneticPr fontId="2"/>
  </si>
  <si>
    <t>Ｈ－５ 緑被地</t>
    <rPh sb="4" eb="7">
      <t>リョクヒチ</t>
    </rPh>
    <phoneticPr fontId="20"/>
  </si>
  <si>
    <t>都市計画
区域名</t>
    <rPh sb="0" eb="2">
      <t>トシ</t>
    </rPh>
    <rPh sb="2" eb="4">
      <t>ケイカク</t>
    </rPh>
    <rPh sb="5" eb="7">
      <t>クイキ</t>
    </rPh>
    <rPh sb="7" eb="8">
      <t>メイ</t>
    </rPh>
    <phoneticPr fontId="4"/>
  </si>
  <si>
    <t>市町村名</t>
    <rPh sb="0" eb="3">
      <t>シチョウソン</t>
    </rPh>
    <rPh sb="3" eb="4">
      <t>メイ</t>
    </rPh>
    <phoneticPr fontId="4"/>
  </si>
  <si>
    <t>緑被地面積</t>
    <rPh sb="0" eb="3">
      <t>リョクヒチ</t>
    </rPh>
    <rPh sb="3" eb="5">
      <t>メンセキ</t>
    </rPh>
    <phoneticPr fontId="2"/>
  </si>
  <si>
    <t>緑被率</t>
    <rPh sb="0" eb="2">
      <t>リョクヒ</t>
    </rPh>
    <rPh sb="2" eb="3">
      <t>リツ</t>
    </rPh>
    <phoneticPr fontId="2"/>
  </si>
  <si>
    <t>（％）</t>
    <phoneticPr fontId="2"/>
  </si>
  <si>
    <t>●さいたま</t>
    <phoneticPr fontId="4"/>
  </si>
  <si>
    <t>●川口</t>
    <rPh sb="1" eb="3">
      <t>カワグチ</t>
    </rPh>
    <phoneticPr fontId="4"/>
  </si>
  <si>
    <t>川口市</t>
    <rPh sb="0" eb="3">
      <t>カワグチシ</t>
    </rPh>
    <phoneticPr fontId="4"/>
  </si>
  <si>
    <t>●所沢</t>
    <rPh sb="1" eb="3">
      <t>トコロザワ</t>
    </rPh>
    <phoneticPr fontId="4"/>
  </si>
  <si>
    <t>所沢市</t>
    <rPh sb="0" eb="3">
      <t>トコロザワシ</t>
    </rPh>
    <phoneticPr fontId="4"/>
  </si>
  <si>
    <t>●春日部</t>
    <rPh sb="1" eb="4">
      <t>カスカベ</t>
    </rPh>
    <phoneticPr fontId="4"/>
  </si>
  <si>
    <t>春日部市</t>
    <rPh sb="0" eb="4">
      <t>カスカベシ</t>
    </rPh>
    <phoneticPr fontId="4"/>
  </si>
  <si>
    <t>●草加</t>
    <rPh sb="1" eb="3">
      <t>ソウカ</t>
    </rPh>
    <phoneticPr fontId="4"/>
  </si>
  <si>
    <t>草加市</t>
    <rPh sb="0" eb="3">
      <t>ソウカシ</t>
    </rPh>
    <phoneticPr fontId="4"/>
  </si>
  <si>
    <t>八潮市</t>
    <rPh sb="0" eb="3">
      <t>ヤシオシ</t>
    </rPh>
    <phoneticPr fontId="4"/>
  </si>
  <si>
    <t>三郷市</t>
    <rPh sb="0" eb="3">
      <t>ミサトシ</t>
    </rPh>
    <phoneticPr fontId="4"/>
  </si>
  <si>
    <t>都計区域計</t>
    <rPh sb="0" eb="1">
      <t>ミヤコ</t>
    </rPh>
    <rPh sb="1" eb="2">
      <t>ケイ</t>
    </rPh>
    <rPh sb="2" eb="4">
      <t>クイキ</t>
    </rPh>
    <rPh sb="4" eb="5">
      <t>ケイ</t>
    </rPh>
    <phoneticPr fontId="4"/>
  </si>
  <si>
    <t>●越谷</t>
    <rPh sb="1" eb="3">
      <t>コシガヤ</t>
    </rPh>
    <phoneticPr fontId="4"/>
  </si>
  <si>
    <t>越谷市</t>
    <rPh sb="0" eb="3">
      <t>コシガヤシ</t>
    </rPh>
    <phoneticPr fontId="4"/>
  </si>
  <si>
    <t>吉川市</t>
    <rPh sb="0" eb="3">
      <t>ヨシカワシ</t>
    </rPh>
    <phoneticPr fontId="4"/>
  </si>
  <si>
    <t>松伏町</t>
    <rPh sb="0" eb="3">
      <t>マツブシマチ</t>
    </rPh>
    <phoneticPr fontId="4"/>
  </si>
  <si>
    <t>都計区域計</t>
    <rPh sb="0" eb="1">
      <t>ト</t>
    </rPh>
    <rPh sb="1" eb="2">
      <t>ケイ</t>
    </rPh>
    <rPh sb="2" eb="4">
      <t>クイキ</t>
    </rPh>
    <rPh sb="4" eb="5">
      <t>ケイ</t>
    </rPh>
    <phoneticPr fontId="4"/>
  </si>
  <si>
    <t>●蕨</t>
    <rPh sb="1" eb="2">
      <t>ワラビ</t>
    </rPh>
    <phoneticPr fontId="4"/>
  </si>
  <si>
    <t>蕨市</t>
    <rPh sb="0" eb="2">
      <t>ワラビシ</t>
    </rPh>
    <phoneticPr fontId="4"/>
  </si>
  <si>
    <t>●戸田</t>
    <rPh sb="1" eb="3">
      <t>トダ</t>
    </rPh>
    <phoneticPr fontId="4"/>
  </si>
  <si>
    <t>戸田市</t>
    <rPh sb="0" eb="3">
      <t>トダシ</t>
    </rPh>
    <phoneticPr fontId="4"/>
  </si>
  <si>
    <t>●朝霞</t>
    <rPh sb="1" eb="3">
      <t>アサカ</t>
    </rPh>
    <phoneticPr fontId="4"/>
  </si>
  <si>
    <t>朝霞市</t>
    <rPh sb="0" eb="3">
      <t>アサカシ</t>
    </rPh>
    <phoneticPr fontId="4"/>
  </si>
  <si>
    <t>●志木</t>
    <rPh sb="1" eb="3">
      <t>シキ</t>
    </rPh>
    <phoneticPr fontId="4"/>
  </si>
  <si>
    <t>志木市</t>
    <rPh sb="0" eb="3">
      <t>シキシ</t>
    </rPh>
    <phoneticPr fontId="4"/>
  </si>
  <si>
    <t>●和光</t>
    <rPh sb="1" eb="3">
      <t>ワコウ</t>
    </rPh>
    <phoneticPr fontId="4"/>
  </si>
  <si>
    <t>和光市</t>
    <rPh sb="0" eb="3">
      <t>ワコウシ</t>
    </rPh>
    <phoneticPr fontId="4"/>
  </si>
  <si>
    <t>●新座</t>
    <rPh sb="1" eb="3">
      <t>ニイザ</t>
    </rPh>
    <phoneticPr fontId="4"/>
  </si>
  <si>
    <t>新座市</t>
    <rPh sb="0" eb="3">
      <t>ニイザシ</t>
    </rPh>
    <phoneticPr fontId="4"/>
  </si>
  <si>
    <t>●富士見</t>
    <rPh sb="1" eb="4">
      <t>フジミ</t>
    </rPh>
    <phoneticPr fontId="4"/>
  </si>
  <si>
    <t>富士見市</t>
    <rPh sb="0" eb="4">
      <t>フジミシ</t>
    </rPh>
    <phoneticPr fontId="4"/>
  </si>
  <si>
    <t>三芳町</t>
    <rPh sb="0" eb="2">
      <t>ミヨシ</t>
    </rPh>
    <rPh sb="2" eb="3">
      <t>マチ</t>
    </rPh>
    <phoneticPr fontId="4"/>
  </si>
  <si>
    <t>県南地域計</t>
    <rPh sb="0" eb="2">
      <t>ケンナン</t>
    </rPh>
    <rPh sb="2" eb="4">
      <t>チイキ</t>
    </rPh>
    <rPh sb="4" eb="5">
      <t>ケイ</t>
    </rPh>
    <phoneticPr fontId="4"/>
  </si>
  <si>
    <t>●川越</t>
    <rPh sb="1" eb="3">
      <t>カワゴエ</t>
    </rPh>
    <phoneticPr fontId="4"/>
  </si>
  <si>
    <t>川越市</t>
    <rPh sb="0" eb="3">
      <t>カワゴエシ</t>
    </rPh>
    <phoneticPr fontId="4"/>
  </si>
  <si>
    <t>川島町</t>
    <rPh sb="0" eb="2">
      <t>カワシマ</t>
    </rPh>
    <rPh sb="2" eb="3">
      <t>マチ</t>
    </rPh>
    <phoneticPr fontId="4"/>
  </si>
  <si>
    <t>●行田</t>
    <rPh sb="1" eb="3">
      <t>ギョウダ</t>
    </rPh>
    <phoneticPr fontId="4"/>
  </si>
  <si>
    <t>行田市</t>
    <rPh sb="0" eb="2">
      <t>ギョウダ</t>
    </rPh>
    <rPh sb="2" eb="3">
      <t>シ</t>
    </rPh>
    <phoneticPr fontId="4"/>
  </si>
  <si>
    <t>●飯能</t>
    <rPh sb="1" eb="3">
      <t>ハンノウ</t>
    </rPh>
    <phoneticPr fontId="4"/>
  </si>
  <si>
    <t>飯能市</t>
    <rPh sb="0" eb="3">
      <t>ハンノウシ</t>
    </rPh>
    <phoneticPr fontId="4"/>
  </si>
  <si>
    <t>●加須</t>
    <rPh sb="1" eb="3">
      <t>カゾ</t>
    </rPh>
    <phoneticPr fontId="4"/>
  </si>
  <si>
    <t>加須市</t>
    <rPh sb="0" eb="3">
      <t>カゾシ</t>
    </rPh>
    <phoneticPr fontId="4"/>
  </si>
  <si>
    <t>●東松山</t>
    <rPh sb="1" eb="4">
      <t>ヒガシマツヤマ</t>
    </rPh>
    <phoneticPr fontId="4"/>
  </si>
  <si>
    <t>東松山市</t>
    <rPh sb="0" eb="4">
      <t>ヒガシマツヤマシ</t>
    </rPh>
    <phoneticPr fontId="4"/>
  </si>
  <si>
    <t>滑川町</t>
    <rPh sb="0" eb="2">
      <t>ナメカワ</t>
    </rPh>
    <rPh sb="2" eb="3">
      <t>マチ</t>
    </rPh>
    <phoneticPr fontId="4"/>
  </si>
  <si>
    <t>嵐山町</t>
    <rPh sb="0" eb="3">
      <t>ランザンマチ</t>
    </rPh>
    <phoneticPr fontId="4"/>
  </si>
  <si>
    <t>吉見町</t>
    <rPh sb="0" eb="3">
      <t>ヨシミマチ</t>
    </rPh>
    <phoneticPr fontId="4"/>
  </si>
  <si>
    <t>●狭山</t>
    <rPh sb="1" eb="3">
      <t>サヤマ</t>
    </rPh>
    <phoneticPr fontId="4"/>
  </si>
  <si>
    <t>狭山市</t>
    <rPh sb="0" eb="3">
      <t>サヤマシ</t>
    </rPh>
    <phoneticPr fontId="4"/>
  </si>
  <si>
    <t>●羽生</t>
    <rPh sb="1" eb="3">
      <t>ハニュウ</t>
    </rPh>
    <phoneticPr fontId="4"/>
  </si>
  <si>
    <t>羽生市</t>
    <rPh sb="0" eb="3">
      <t>ハニュウシ</t>
    </rPh>
    <phoneticPr fontId="4"/>
  </si>
  <si>
    <t>●鴻巣</t>
    <rPh sb="1" eb="3">
      <t>コウノス</t>
    </rPh>
    <phoneticPr fontId="4"/>
  </si>
  <si>
    <t>鴻巣市</t>
    <rPh sb="0" eb="3">
      <t>コウノスシ</t>
    </rPh>
    <phoneticPr fontId="4"/>
  </si>
  <si>
    <t>●上尾</t>
    <rPh sb="1" eb="3">
      <t>アゲオ</t>
    </rPh>
    <phoneticPr fontId="4"/>
  </si>
  <si>
    <t>上尾市</t>
    <rPh sb="0" eb="3">
      <t>アゲオシ</t>
    </rPh>
    <phoneticPr fontId="4"/>
  </si>
  <si>
    <t>伊奈町</t>
    <rPh sb="0" eb="3">
      <t>イナマチ</t>
    </rPh>
    <phoneticPr fontId="4"/>
  </si>
  <si>
    <t>●入間</t>
    <rPh sb="1" eb="3">
      <t>イルマ</t>
    </rPh>
    <phoneticPr fontId="4"/>
  </si>
  <si>
    <t>入間市</t>
    <rPh sb="0" eb="3">
      <t>イルマシ</t>
    </rPh>
    <phoneticPr fontId="4"/>
  </si>
  <si>
    <t>●桶川</t>
    <rPh sb="1" eb="3">
      <t>オケガワ</t>
    </rPh>
    <phoneticPr fontId="4"/>
  </si>
  <si>
    <t>桶川市</t>
    <rPh sb="0" eb="3">
      <t>オケガワシ</t>
    </rPh>
    <phoneticPr fontId="4"/>
  </si>
  <si>
    <t>●久喜</t>
    <rPh sb="1" eb="3">
      <t>クキ</t>
    </rPh>
    <phoneticPr fontId="4"/>
  </si>
  <si>
    <t>久喜市</t>
    <rPh sb="0" eb="3">
      <t>クキシ</t>
    </rPh>
    <phoneticPr fontId="4"/>
  </si>
  <si>
    <t>●北本</t>
    <rPh sb="1" eb="3">
      <t>キタモト</t>
    </rPh>
    <phoneticPr fontId="4"/>
  </si>
  <si>
    <t>北本市</t>
    <rPh sb="0" eb="3">
      <t>キタモトシ</t>
    </rPh>
    <phoneticPr fontId="4"/>
  </si>
  <si>
    <t>●蓮田</t>
    <rPh sb="1" eb="3">
      <t>ハスダ</t>
    </rPh>
    <phoneticPr fontId="4"/>
  </si>
  <si>
    <t>蓮田市</t>
    <rPh sb="0" eb="3">
      <t>ハスダシ</t>
    </rPh>
    <phoneticPr fontId="4"/>
  </si>
  <si>
    <t>白岡市</t>
    <phoneticPr fontId="4"/>
  </si>
  <si>
    <t>●坂戸</t>
    <rPh sb="1" eb="3">
      <t>サカド</t>
    </rPh>
    <phoneticPr fontId="4"/>
  </si>
  <si>
    <t>坂戸市</t>
    <rPh sb="0" eb="2">
      <t>サカド</t>
    </rPh>
    <rPh sb="2" eb="3">
      <t>シ</t>
    </rPh>
    <phoneticPr fontId="4"/>
  </si>
  <si>
    <t>鶴ヶ島市</t>
    <rPh sb="0" eb="4">
      <t>ツルガシマシ</t>
    </rPh>
    <phoneticPr fontId="4"/>
  </si>
  <si>
    <t>●幸手</t>
    <rPh sb="1" eb="3">
      <t>サッテ</t>
    </rPh>
    <phoneticPr fontId="4"/>
  </si>
  <si>
    <t>幸手市</t>
    <rPh sb="0" eb="3">
      <t>サッテシ</t>
    </rPh>
    <phoneticPr fontId="4"/>
  </si>
  <si>
    <t>宮代町</t>
    <rPh sb="0" eb="3">
      <t>ミヤシロマチ</t>
    </rPh>
    <phoneticPr fontId="4"/>
  </si>
  <si>
    <t>杉戸町</t>
    <rPh sb="0" eb="3">
      <t>スギトマチ</t>
    </rPh>
    <phoneticPr fontId="4"/>
  </si>
  <si>
    <t>●小川</t>
    <rPh sb="1" eb="3">
      <t>オガワ</t>
    </rPh>
    <phoneticPr fontId="4"/>
  </si>
  <si>
    <t>小川町</t>
    <rPh sb="0" eb="3">
      <t>オガワマチ</t>
    </rPh>
    <phoneticPr fontId="4"/>
  </si>
  <si>
    <t>●毛呂山
・越生</t>
    <rPh sb="1" eb="4">
      <t>モロヤマ</t>
    </rPh>
    <rPh sb="6" eb="7">
      <t>コ</t>
    </rPh>
    <rPh sb="7" eb="8">
      <t>ウ</t>
    </rPh>
    <phoneticPr fontId="4"/>
  </si>
  <si>
    <t>毛呂山町</t>
    <rPh sb="0" eb="4">
      <t>モロヤママチ</t>
    </rPh>
    <phoneticPr fontId="4"/>
  </si>
  <si>
    <t>越生町</t>
    <rPh sb="0" eb="3">
      <t>オゴセマチ</t>
    </rPh>
    <phoneticPr fontId="4"/>
  </si>
  <si>
    <t>鳩山町</t>
    <rPh sb="0" eb="3">
      <t>ハトヤママチ</t>
    </rPh>
    <phoneticPr fontId="4"/>
  </si>
  <si>
    <t>○ときがわ</t>
    <phoneticPr fontId="4"/>
  </si>
  <si>
    <t>県央地域計</t>
    <rPh sb="0" eb="2">
      <t>ケンオウ</t>
    </rPh>
    <rPh sb="2" eb="4">
      <t>チイキ</t>
    </rPh>
    <rPh sb="4" eb="5">
      <t>ケイ</t>
    </rPh>
    <phoneticPr fontId="4"/>
  </si>
  <si>
    <t>●熊谷</t>
    <rPh sb="1" eb="3">
      <t>クマガヤ</t>
    </rPh>
    <phoneticPr fontId="4"/>
  </si>
  <si>
    <t>●本庄</t>
    <rPh sb="1" eb="3">
      <t>ホンジョウ</t>
    </rPh>
    <phoneticPr fontId="4"/>
  </si>
  <si>
    <t>●深谷</t>
    <rPh sb="1" eb="3">
      <t>フカヤ</t>
    </rPh>
    <phoneticPr fontId="4"/>
  </si>
  <si>
    <t>深谷市</t>
    <rPh sb="0" eb="3">
      <t>フカヤシ</t>
    </rPh>
    <phoneticPr fontId="4"/>
  </si>
  <si>
    <t>○児玉</t>
    <phoneticPr fontId="2"/>
  </si>
  <si>
    <t>美里町</t>
    <rPh sb="0" eb="3">
      <t>ミサトマチ</t>
    </rPh>
    <phoneticPr fontId="4"/>
  </si>
  <si>
    <t>神川町</t>
    <rPh sb="0" eb="3">
      <t>カミカワマチ</t>
    </rPh>
    <phoneticPr fontId="4"/>
  </si>
  <si>
    <t>上里町</t>
    <rPh sb="0" eb="3">
      <t>カミサトマチ</t>
    </rPh>
    <phoneticPr fontId="4"/>
  </si>
  <si>
    <t>○寄居</t>
    <phoneticPr fontId="2"/>
  </si>
  <si>
    <t>寄居町</t>
    <rPh sb="0" eb="3">
      <t>ヨリイマチ</t>
    </rPh>
    <phoneticPr fontId="4"/>
  </si>
  <si>
    <t>県北地域（北部地域）計</t>
    <rPh sb="0" eb="2">
      <t>ケンホク</t>
    </rPh>
    <rPh sb="2" eb="4">
      <t>チイキ</t>
    </rPh>
    <rPh sb="5" eb="7">
      <t>ホクブ</t>
    </rPh>
    <rPh sb="7" eb="9">
      <t>チイキ</t>
    </rPh>
    <rPh sb="10" eb="11">
      <t>ケイ</t>
    </rPh>
    <phoneticPr fontId="4"/>
  </si>
  <si>
    <t>○秩父</t>
    <rPh sb="1" eb="3">
      <t>チチブ</t>
    </rPh>
    <phoneticPr fontId="4"/>
  </si>
  <si>
    <t>横瀬町</t>
    <rPh sb="0" eb="2">
      <t>ヨコセ</t>
    </rPh>
    <rPh sb="2" eb="3">
      <t>マチ</t>
    </rPh>
    <phoneticPr fontId="4"/>
  </si>
  <si>
    <t>皆野町</t>
    <rPh sb="0" eb="3">
      <t>ミナノマチ</t>
    </rPh>
    <phoneticPr fontId="4"/>
  </si>
  <si>
    <t>○小鹿野</t>
    <rPh sb="1" eb="4">
      <t>オガノ</t>
    </rPh>
    <phoneticPr fontId="4"/>
  </si>
  <si>
    <t>小鹿野町</t>
    <rPh sb="0" eb="4">
      <t>オガノマチ</t>
    </rPh>
    <phoneticPr fontId="4"/>
  </si>
  <si>
    <t>県北地域（秩父地域）計</t>
    <rPh sb="0" eb="2">
      <t>ケンホク</t>
    </rPh>
    <rPh sb="2" eb="4">
      <t>チイキ</t>
    </rPh>
    <rPh sb="5" eb="7">
      <t>チチブ</t>
    </rPh>
    <rPh sb="7" eb="9">
      <t>チイキ</t>
    </rPh>
    <rPh sb="10" eb="11">
      <t>ケイ</t>
    </rPh>
    <phoneticPr fontId="4"/>
  </si>
  <si>
    <t>長瀞町</t>
    <rPh sb="0" eb="3">
      <t>ナガトロマチ</t>
    </rPh>
    <phoneticPr fontId="4"/>
  </si>
  <si>
    <t>東秩父村</t>
    <rPh sb="0" eb="4">
      <t>ヒガシチチブムラ</t>
    </rPh>
    <phoneticPr fontId="4"/>
  </si>
  <si>
    <t>線引き都市計画区域計</t>
  </si>
  <si>
    <t>非線引き都市計画区域計</t>
    <rPh sb="0" eb="1">
      <t>ヒ</t>
    </rPh>
    <phoneticPr fontId="4"/>
  </si>
  <si>
    <t>都市計画区域外計</t>
    <phoneticPr fontId="4"/>
  </si>
  <si>
    <t>合計</t>
    <rPh sb="0" eb="2">
      <t>ゴウケイ</t>
    </rPh>
    <phoneticPr fontId="4"/>
  </si>
  <si>
    <t>都市計画区域凡例　　　　●：線引き都市計画区域　　○：非線引き都市計画区域　　</t>
  </si>
  <si>
    <t>Ｈ－６ 植物の分布調査、動物の分布調査（令和2年）</t>
    <rPh sb="4" eb="6">
      <t>ショクブツ</t>
    </rPh>
    <rPh sb="7" eb="9">
      <t>ブンプ</t>
    </rPh>
    <rPh sb="9" eb="11">
      <t>チョウサ</t>
    </rPh>
    <rPh sb="12" eb="14">
      <t>ドウブツ</t>
    </rPh>
    <rPh sb="15" eb="19">
      <t>ブンプチョウサ</t>
    </rPh>
    <phoneticPr fontId="4"/>
  </si>
  <si>
    <t>市町村名</t>
    <rPh sb="0" eb="4">
      <t>シチョウソンメイ</t>
    </rPh>
    <phoneticPr fontId="2"/>
  </si>
  <si>
    <t>自然環境情報</t>
    <phoneticPr fontId="4"/>
  </si>
  <si>
    <t>保護地域等の面積（km²）</t>
    <rPh sb="0" eb="2">
      <t>ホゴ</t>
    </rPh>
    <rPh sb="2" eb="5">
      <t>チイキトウ</t>
    </rPh>
    <rPh sb="6" eb="8">
      <t>メンセキ</t>
    </rPh>
    <phoneticPr fontId="2"/>
  </si>
  <si>
    <t>重要地域の選定箇所数</t>
    <rPh sb="0" eb="2">
      <t>ジュウヨウ</t>
    </rPh>
    <rPh sb="2" eb="4">
      <t>チイキ</t>
    </rPh>
    <rPh sb="5" eb="7">
      <t>センテイ</t>
    </rPh>
    <rPh sb="7" eb="9">
      <t>カショ</t>
    </rPh>
    <rPh sb="9" eb="10">
      <t>スウ</t>
    </rPh>
    <phoneticPr fontId="2"/>
  </si>
  <si>
    <t>維管束植物
RL種数</t>
    <phoneticPr fontId="4"/>
  </si>
  <si>
    <t>哺乳類
RL種数</t>
    <phoneticPr fontId="4"/>
  </si>
  <si>
    <t>鳥類
RL種数</t>
    <phoneticPr fontId="4"/>
  </si>
  <si>
    <t>爬虫類
RL種数</t>
    <phoneticPr fontId="4"/>
  </si>
  <si>
    <t>両生類
RL種数</t>
    <phoneticPr fontId="4"/>
  </si>
  <si>
    <t>汽水・淡水魚類RL種数</t>
  </si>
  <si>
    <t>昆虫類
RL種数</t>
    <phoneticPr fontId="4"/>
  </si>
  <si>
    <t>貝類
RL種数</t>
    <phoneticPr fontId="4"/>
  </si>
  <si>
    <t>哺乳類
固有種数</t>
    <phoneticPr fontId="4"/>
  </si>
  <si>
    <t>鳥類
固有種数</t>
    <phoneticPr fontId="4"/>
  </si>
  <si>
    <t>爬虫類
固有種数</t>
    <phoneticPr fontId="4"/>
  </si>
  <si>
    <t>両生類
固有種数</t>
    <phoneticPr fontId="4"/>
  </si>
  <si>
    <t>汽水・淡水魚類
固有種数</t>
    <phoneticPr fontId="4"/>
  </si>
  <si>
    <t>国立公園</t>
  </si>
  <si>
    <t>国定公園</t>
  </si>
  <si>
    <t>都道府県立
自然公園</t>
    <phoneticPr fontId="4"/>
  </si>
  <si>
    <t>自然環境保全地域</t>
  </si>
  <si>
    <t>都道府県
自然環境保全地域</t>
    <rPh sb="0" eb="4">
      <t>トドウフケン</t>
    </rPh>
    <rPh sb="5" eb="7">
      <t>シゼン</t>
    </rPh>
    <rPh sb="7" eb="9">
      <t>カンキョウ</t>
    </rPh>
    <rPh sb="9" eb="11">
      <t>ホゼン</t>
    </rPh>
    <rPh sb="11" eb="13">
      <t>チイキ</t>
    </rPh>
    <phoneticPr fontId="2"/>
  </si>
  <si>
    <t>重要湿地500</t>
    <rPh sb="0" eb="2">
      <t>ジュウヨウ</t>
    </rPh>
    <rPh sb="2" eb="4">
      <t>シッチ</t>
    </rPh>
    <phoneticPr fontId="2"/>
  </si>
  <si>
    <t>重要地域A</t>
    <rPh sb="0" eb="2">
      <t>ジュウヨウ</t>
    </rPh>
    <rPh sb="2" eb="4">
      <t>チイキ</t>
    </rPh>
    <phoneticPr fontId="16"/>
  </si>
  <si>
    <t>重要地域B</t>
    <rPh sb="0" eb="2">
      <t>ジュウヨウ</t>
    </rPh>
    <rPh sb="2" eb="4">
      <t>チイキ</t>
    </rPh>
    <phoneticPr fontId="16"/>
  </si>
  <si>
    <t>特定植物群落</t>
    <rPh sb="0" eb="2">
      <t>トクテイ</t>
    </rPh>
    <rPh sb="2" eb="4">
      <t>ショクブツ</t>
    </rPh>
    <rPh sb="4" eb="6">
      <t>グンラク</t>
    </rPh>
    <phoneticPr fontId="2"/>
  </si>
  <si>
    <t>さいたま市西区</t>
    <rPh sb="4" eb="5">
      <t>シ</t>
    </rPh>
    <rPh sb="5" eb="7">
      <t>ニシク</t>
    </rPh>
    <phoneticPr fontId="4"/>
  </si>
  <si>
    <t>さいたま市北区</t>
    <rPh sb="4" eb="5">
      <t>シ</t>
    </rPh>
    <rPh sb="5" eb="7">
      <t>キタク</t>
    </rPh>
    <phoneticPr fontId="4"/>
  </si>
  <si>
    <t>さいたま市大宮区</t>
    <rPh sb="4" eb="5">
      <t>シ</t>
    </rPh>
    <rPh sb="5" eb="8">
      <t>オオミヤク</t>
    </rPh>
    <phoneticPr fontId="4"/>
  </si>
  <si>
    <t>さいたま市見沼区</t>
    <rPh sb="4" eb="5">
      <t>シ</t>
    </rPh>
    <rPh sb="5" eb="8">
      <t>ミヌマク</t>
    </rPh>
    <phoneticPr fontId="4"/>
  </si>
  <si>
    <t>さいたま市中央区</t>
    <rPh sb="4" eb="5">
      <t>シ</t>
    </rPh>
    <rPh sb="5" eb="8">
      <t>チュウオウク</t>
    </rPh>
    <phoneticPr fontId="4"/>
  </si>
  <si>
    <t>さいたま市桜区</t>
    <rPh sb="4" eb="5">
      <t>シ</t>
    </rPh>
    <rPh sb="5" eb="6">
      <t>サクラ</t>
    </rPh>
    <rPh sb="6" eb="7">
      <t>ク</t>
    </rPh>
    <phoneticPr fontId="4"/>
  </si>
  <si>
    <t>さいたま市浦和区</t>
    <rPh sb="4" eb="5">
      <t>シ</t>
    </rPh>
    <rPh sb="5" eb="7">
      <t>ウラワ</t>
    </rPh>
    <rPh sb="7" eb="8">
      <t>ク</t>
    </rPh>
    <phoneticPr fontId="4"/>
  </si>
  <si>
    <t>さいたま市南区</t>
    <rPh sb="4" eb="5">
      <t>シ</t>
    </rPh>
    <rPh sb="5" eb="7">
      <t>ミナミク</t>
    </rPh>
    <phoneticPr fontId="4"/>
  </si>
  <si>
    <t>さいたま市緑区</t>
    <rPh sb="4" eb="5">
      <t>シ</t>
    </rPh>
    <rPh sb="5" eb="6">
      <t>ミドリ</t>
    </rPh>
    <rPh sb="6" eb="7">
      <t>ク</t>
    </rPh>
    <phoneticPr fontId="4"/>
  </si>
  <si>
    <t>さいたま市岩槻区</t>
    <rPh sb="4" eb="5">
      <t>シ</t>
    </rPh>
    <rPh sb="5" eb="7">
      <t>イワツキ</t>
    </rPh>
    <rPh sb="7" eb="8">
      <t>ク</t>
    </rPh>
    <phoneticPr fontId="4"/>
  </si>
  <si>
    <t>行田市</t>
    <rPh sb="0" eb="3">
      <t>ギョウダシ</t>
    </rPh>
    <phoneticPr fontId="4"/>
  </si>
  <si>
    <t>鴻巣市</t>
    <rPh sb="0" eb="3">
      <t>コウスシ</t>
    </rPh>
    <phoneticPr fontId="4"/>
  </si>
  <si>
    <t>上尾市</t>
    <rPh sb="0" eb="2">
      <t>アゲオ</t>
    </rPh>
    <rPh sb="2" eb="3">
      <t>シ</t>
    </rPh>
    <phoneticPr fontId="4"/>
  </si>
  <si>
    <t>入間市</t>
    <rPh sb="0" eb="2">
      <t>イルマ</t>
    </rPh>
    <rPh sb="2" eb="3">
      <t>シ</t>
    </rPh>
    <phoneticPr fontId="4"/>
  </si>
  <si>
    <t>鳩ケ谷市</t>
    <rPh sb="0" eb="3">
      <t>ハトガヤ</t>
    </rPh>
    <rPh sb="3" eb="4">
      <t>シ</t>
    </rPh>
    <phoneticPr fontId="4"/>
  </si>
  <si>
    <t>朝霞市</t>
    <rPh sb="0" eb="2">
      <t>アサカスミ</t>
    </rPh>
    <rPh sb="2" eb="3">
      <t>シ</t>
    </rPh>
    <phoneticPr fontId="4"/>
  </si>
  <si>
    <t>桶川市</t>
    <rPh sb="0" eb="3">
      <t>オケカワシ</t>
    </rPh>
    <phoneticPr fontId="4"/>
  </si>
  <si>
    <t>三郷市</t>
    <rPh sb="0" eb="3">
      <t>サンゴウシ</t>
    </rPh>
    <phoneticPr fontId="4"/>
  </si>
  <si>
    <t>坂戸市</t>
    <rPh sb="0" eb="3">
      <t>サカトシ</t>
    </rPh>
    <phoneticPr fontId="4"/>
  </si>
  <si>
    <t>吉川市</t>
    <rPh sb="0" eb="2">
      <t>ヨシカワ</t>
    </rPh>
    <rPh sb="2" eb="3">
      <t>シ</t>
    </rPh>
    <phoneticPr fontId="4"/>
  </si>
  <si>
    <t>ふじみ野市</t>
    <rPh sb="3" eb="5">
      <t>ノシ</t>
    </rPh>
    <phoneticPr fontId="4"/>
  </si>
  <si>
    <t>伊奈町</t>
    <rPh sb="0" eb="3">
      <t>イナチョウ</t>
    </rPh>
    <phoneticPr fontId="4"/>
  </si>
  <si>
    <t>三芳市</t>
    <rPh sb="0" eb="3">
      <t>ミヨシシ</t>
    </rPh>
    <phoneticPr fontId="4"/>
  </si>
  <si>
    <t>毛呂山町</t>
    <rPh sb="0" eb="3">
      <t>モロヤマ</t>
    </rPh>
    <rPh sb="3" eb="4">
      <t>マチ</t>
    </rPh>
    <phoneticPr fontId="4"/>
  </si>
  <si>
    <t>滑川町</t>
    <rPh sb="0" eb="3">
      <t>スベリカワチョウ</t>
    </rPh>
    <phoneticPr fontId="4"/>
  </si>
  <si>
    <t>嵐山町</t>
    <rPh sb="0" eb="3">
      <t>アラシヤマチョウ</t>
    </rPh>
    <phoneticPr fontId="4"/>
  </si>
  <si>
    <t>川島町</t>
    <rPh sb="0" eb="3">
      <t>カワシマチョウ</t>
    </rPh>
    <phoneticPr fontId="4"/>
  </si>
  <si>
    <t>吉見町</t>
    <rPh sb="0" eb="3">
      <t>ヨシミチョウ</t>
    </rPh>
    <phoneticPr fontId="4"/>
  </si>
  <si>
    <t>鳩山町</t>
    <rPh sb="0" eb="3">
      <t>ハトヤマチョウ</t>
    </rPh>
    <phoneticPr fontId="4"/>
  </si>
  <si>
    <t>ときがわ町</t>
    <rPh sb="4" eb="5">
      <t>チョウ</t>
    </rPh>
    <phoneticPr fontId="4"/>
  </si>
  <si>
    <t>横瀬町</t>
    <rPh sb="0" eb="3">
      <t>ヨコセチョウ</t>
    </rPh>
    <phoneticPr fontId="4"/>
  </si>
  <si>
    <t>長瀞町</t>
    <rPh sb="0" eb="3">
      <t>ナガトロチョウ</t>
    </rPh>
    <phoneticPr fontId="4"/>
  </si>
  <si>
    <t>小鹿野町</t>
    <rPh sb="0" eb="4">
      <t>コジカノマチ</t>
    </rPh>
    <phoneticPr fontId="4"/>
  </si>
  <si>
    <t>美里町</t>
    <rPh sb="0" eb="3">
      <t>ミサトチョウ</t>
    </rPh>
    <phoneticPr fontId="4"/>
  </si>
  <si>
    <t>上里町</t>
    <rPh sb="0" eb="3">
      <t>ジョウリマチ</t>
    </rPh>
    <phoneticPr fontId="4"/>
  </si>
  <si>
    <t>寄居町</t>
    <rPh sb="0" eb="3">
      <t>ヨリイチョウ</t>
    </rPh>
    <phoneticPr fontId="4"/>
  </si>
  <si>
    <t>白岡町</t>
    <rPh sb="0" eb="3">
      <t>シラオカチョウ</t>
    </rPh>
    <phoneticPr fontId="4"/>
  </si>
  <si>
    <t>松伏町</t>
    <rPh sb="0" eb="3">
      <t>マツブセチョウ</t>
    </rPh>
    <phoneticPr fontId="4"/>
  </si>
  <si>
    <t>鳩山町</t>
    <rPh sb="0" eb="2">
      <t>ハトヤマ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</si>
</sst>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0_ "/>
    <numFmt numFmtId="177" formatCode="\(#,##0\)_ "/>
    <numFmt numFmtId="178" formatCode="#,##0_ "/>
    <numFmt numFmtId="179" formatCode="0_ "/>
    <numFmt numFmtId="180" formatCode="#,##0_);\(#,##0\)"/>
    <numFmt numFmtId="181" formatCode="#,##0.00_);\(#,##0.00\)"/>
    <numFmt numFmtId="182" formatCode="#,##0.0;[Red]\-#,##0.0"/>
    <numFmt numFmtId="183" formatCode="#,##0.0"/>
    <numFmt numFmtId="184" formatCode="0.00_);[Red]\(0.00\)"/>
  </numFmts>
  <fonts count="22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8" fillId="0" borderId="0"/>
    <xf numFmtId="0" fontId="10" fillId="0" borderId="0"/>
    <xf numFmtId="38" fontId="19" fillId="0" borderId="0" applyFont="0" applyFill="0" applyBorder="0" applyAlignment="0" applyProtection="0"/>
    <xf numFmtId="0" fontId="18" fillId="0" borderId="0"/>
    <xf numFmtId="0" fontId="19" fillId="0" borderId="0"/>
    <xf numFmtId="38" fontId="18" fillId="0" borderId="0" applyFont="0" applyFill="0" applyBorder="0" applyAlignment="0" applyProtection="0"/>
  </cellStyleXfs>
  <cellXfs count="438">
    <xf numFmtId="0" fontId="0" fillId="0" borderId="0" xfId="0">
      <alignment vertical="center"/>
    </xf>
    <xf numFmtId="0" fontId="1" fillId="0" borderId="0" xfId="1" applyAlignment="1">
      <alignment horizontal="center" shrinkToFit="1"/>
    </xf>
    <xf numFmtId="0" fontId="1" fillId="0" borderId="0" xfId="1" applyAlignment="1"/>
    <xf numFmtId="0" fontId="1" fillId="0" borderId="0" xfId="1" applyFill="1" applyAlignment="1"/>
    <xf numFmtId="0" fontId="5" fillId="0" borderId="0" xfId="1" applyFont="1" applyFill="1" applyAlignment="1">
      <alignment horizontal="center" shrinkToFit="1"/>
    </xf>
    <xf numFmtId="0" fontId="6" fillId="0" borderId="0" xfId="1" applyFont="1" applyFill="1" applyAlignment="1">
      <alignment horizontal="centerContinuous"/>
    </xf>
    <xf numFmtId="0" fontId="6" fillId="0" borderId="0" xfId="1" applyFont="1" applyFill="1" applyAlignment="1">
      <alignment horizontal="center" shrinkToFit="1"/>
    </xf>
    <xf numFmtId="0" fontId="6" fillId="0" borderId="0" xfId="1" applyFont="1" applyFill="1" applyAlignment="1"/>
    <xf numFmtId="0" fontId="6" fillId="0" borderId="1" xfId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4" xfId="1" applyFont="1" applyFill="1" applyBorder="1" applyAlignment="1"/>
    <xf numFmtId="0" fontId="6" fillId="0" borderId="5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1" xfId="1" quotePrefix="1" applyFont="1" applyFill="1" applyBorder="1" applyAlignment="1">
      <alignment horizontal="center"/>
    </xf>
    <xf numFmtId="0" fontId="6" fillId="0" borderId="5" xfId="1" applyFont="1" applyFill="1" applyBorder="1" applyAlignment="1"/>
    <xf numFmtId="0" fontId="6" fillId="0" borderId="6" xfId="1" applyFont="1" applyFill="1" applyBorder="1" applyAlignment="1"/>
    <xf numFmtId="0" fontId="6" fillId="0" borderId="7" xfId="1" applyFont="1" applyFill="1" applyBorder="1" applyAlignment="1"/>
    <xf numFmtId="0" fontId="6" fillId="0" borderId="8" xfId="1" applyFont="1" applyFill="1" applyBorder="1" applyAlignment="1"/>
    <xf numFmtId="0" fontId="6" fillId="0" borderId="7" xfId="1" quotePrefix="1" applyFont="1" applyFill="1" applyBorder="1" applyAlignment="1"/>
    <xf numFmtId="0" fontId="6" fillId="0" borderId="9" xfId="1" applyFont="1" applyFill="1" applyBorder="1" applyAlignment="1">
      <alignment horizontal="center" vertical="center" shrinkToFit="1"/>
    </xf>
    <xf numFmtId="176" fontId="6" fillId="0" borderId="10" xfId="1" applyNumberFormat="1" applyFont="1" applyFill="1" applyBorder="1" applyAlignment="1"/>
    <xf numFmtId="176" fontId="6" fillId="0" borderId="11" xfId="1" applyNumberFormat="1" applyFont="1" applyFill="1" applyBorder="1" applyAlignment="1"/>
    <xf numFmtId="176" fontId="6" fillId="0" borderId="12" xfId="1" applyNumberFormat="1" applyFont="1" applyFill="1" applyBorder="1" applyAlignment="1"/>
    <xf numFmtId="0" fontId="6" fillId="0" borderId="11" xfId="1" applyFont="1" applyFill="1" applyBorder="1" applyAlignment="1">
      <alignment horizontal="center" vertical="center" shrinkToFit="1"/>
    </xf>
    <xf numFmtId="176" fontId="6" fillId="0" borderId="13" xfId="1" applyNumberFormat="1" applyFont="1" applyFill="1" applyBorder="1" applyAlignment="1"/>
    <xf numFmtId="0" fontId="6" fillId="0" borderId="14" xfId="1" applyFont="1" applyFill="1" applyBorder="1" applyAlignment="1">
      <alignment horizontal="center" vertical="center" shrinkToFit="1"/>
    </xf>
    <xf numFmtId="176" fontId="7" fillId="0" borderId="13" xfId="1" applyNumberFormat="1" applyFont="1" applyFill="1" applyBorder="1" applyAlignment="1"/>
    <xf numFmtId="176" fontId="6" fillId="0" borderId="15" xfId="1" applyNumberFormat="1" applyFont="1" applyFill="1" applyBorder="1" applyAlignment="1"/>
    <xf numFmtId="176" fontId="6" fillId="0" borderId="16" xfId="1" applyNumberFormat="1" applyFont="1" applyFill="1" applyBorder="1" applyAlignment="1"/>
    <xf numFmtId="176" fontId="6" fillId="0" borderId="14" xfId="1" applyNumberFormat="1" applyFont="1" applyFill="1" applyBorder="1" applyAlignment="1"/>
    <xf numFmtId="176" fontId="6" fillId="0" borderId="17" xfId="1" applyNumberFormat="1" applyFont="1" applyFill="1" applyBorder="1" applyAlignment="1"/>
    <xf numFmtId="176" fontId="6" fillId="0" borderId="18" xfId="1" applyNumberFormat="1" applyFont="1" applyFill="1" applyBorder="1" applyAlignment="1"/>
    <xf numFmtId="0" fontId="6" fillId="0" borderId="19" xfId="1" applyFont="1" applyFill="1" applyBorder="1" applyAlignment="1">
      <alignment horizontal="center" vertical="center" shrinkToFit="1"/>
    </xf>
    <xf numFmtId="176" fontId="6" fillId="0" borderId="20" xfId="1" applyNumberFormat="1" applyFont="1" applyFill="1" applyBorder="1" applyAlignment="1"/>
    <xf numFmtId="176" fontId="6" fillId="0" borderId="19" xfId="1" applyNumberFormat="1" applyFont="1" applyFill="1" applyBorder="1" applyAlignment="1"/>
    <xf numFmtId="176" fontId="6" fillId="0" borderId="21" xfId="1" applyNumberFormat="1" applyFont="1" applyFill="1" applyBorder="1" applyAlignment="1"/>
    <xf numFmtId="0" fontId="6" fillId="0" borderId="22" xfId="1" applyFont="1" applyFill="1" applyBorder="1" applyAlignment="1">
      <alignment horizontal="center" shrinkToFit="1"/>
    </xf>
    <xf numFmtId="176" fontId="7" fillId="0" borderId="22" xfId="1" applyNumberFormat="1" applyFont="1" applyFill="1" applyBorder="1" applyAlignment="1"/>
    <xf numFmtId="0" fontId="1" fillId="0" borderId="0" xfId="1" applyFill="1" applyAlignment="1">
      <alignment horizontal="center" shrinkToFit="1"/>
    </xf>
    <xf numFmtId="177" fontId="1" fillId="0" borderId="0" xfId="1" applyNumberFormat="1" applyFill="1" applyAlignment="1"/>
    <xf numFmtId="0" fontId="6" fillId="0" borderId="23" xfId="1" applyFont="1" applyFill="1" applyBorder="1" applyAlignment="1">
      <alignment horizontal="center"/>
    </xf>
    <xf numFmtId="0" fontId="6" fillId="0" borderId="24" xfId="1" applyFont="1" applyFill="1" applyBorder="1" applyAlignment="1"/>
    <xf numFmtId="0" fontId="6" fillId="0" borderId="25" xfId="1" applyFont="1" applyFill="1" applyBorder="1" applyAlignment="1">
      <alignment horizontal="centerContinuous"/>
    </xf>
    <xf numFmtId="0" fontId="6" fillId="0" borderId="3" xfId="1" applyFont="1" applyFill="1" applyBorder="1" applyAlignment="1">
      <alignment horizontal="centerContinuous"/>
    </xf>
    <xf numFmtId="0" fontId="6" fillId="0" borderId="23" xfId="1" applyFont="1" applyFill="1" applyBorder="1" applyAlignment="1">
      <alignment horizontal="centerContinuous"/>
    </xf>
    <xf numFmtId="0" fontId="6" fillId="0" borderId="1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shrinkToFit="1"/>
    </xf>
    <xf numFmtId="0" fontId="6" fillId="0" borderId="11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vertical="center" shrinkToFit="1"/>
    </xf>
    <xf numFmtId="176" fontId="7" fillId="0" borderId="16" xfId="1" applyNumberFormat="1" applyFont="1" applyFill="1" applyBorder="1" applyAlignment="1"/>
    <xf numFmtId="0" fontId="6" fillId="0" borderId="14" xfId="1" applyFont="1" applyFill="1" applyBorder="1" applyAlignment="1">
      <alignment horizontal="center" shrinkToFit="1"/>
    </xf>
    <xf numFmtId="0" fontId="6" fillId="0" borderId="19" xfId="1" applyFont="1" applyFill="1" applyBorder="1" applyAlignment="1">
      <alignment horizontal="center" shrinkToFit="1"/>
    </xf>
    <xf numFmtId="176" fontId="6" fillId="0" borderId="23" xfId="1" applyNumberFormat="1" applyFont="1" applyFill="1" applyBorder="1" applyAlignment="1"/>
    <xf numFmtId="0" fontId="8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6" xfId="1" applyFont="1" applyBorder="1" applyAlignment="1">
      <alignment horizontal="distributed" vertical="center"/>
    </xf>
    <xf numFmtId="178" fontId="9" fillId="0" borderId="25" xfId="1" applyNumberFormat="1" applyFont="1" applyFill="1" applyBorder="1" applyAlignment="1">
      <alignment vertical="center"/>
    </xf>
    <xf numFmtId="178" fontId="9" fillId="0" borderId="25" xfId="1" applyNumberFormat="1" applyFont="1" applyBorder="1" applyAlignment="1">
      <alignment vertical="center"/>
    </xf>
    <xf numFmtId="178" fontId="9" fillId="0" borderId="25" xfId="1" applyNumberFormat="1" applyFont="1" applyBorder="1" applyAlignment="1">
      <alignment horizontal="right" vertical="center"/>
    </xf>
    <xf numFmtId="179" fontId="11" fillId="0" borderId="22" xfId="2" applyNumberFormat="1" applyFont="1" applyBorder="1" applyAlignment="1">
      <alignment vertical="center"/>
    </xf>
    <xf numFmtId="179" fontId="9" fillId="0" borderId="37" xfId="1" applyNumberFormat="1" applyFont="1" applyFill="1" applyBorder="1" applyAlignment="1">
      <alignment vertical="center"/>
    </xf>
    <xf numFmtId="178" fontId="9" fillId="0" borderId="22" xfId="1" applyNumberFormat="1" applyFont="1" applyFill="1" applyBorder="1" applyAlignment="1">
      <alignment vertical="center"/>
    </xf>
    <xf numFmtId="178" fontId="9" fillId="0" borderId="37" xfId="1" applyNumberFormat="1" applyFont="1" applyFill="1" applyBorder="1" applyAlignment="1">
      <alignment vertical="center"/>
    </xf>
    <xf numFmtId="178" fontId="9" fillId="0" borderId="22" xfId="1" applyNumberFormat="1" applyFont="1" applyFill="1" applyBorder="1" applyAlignment="1">
      <alignment horizontal="right" vertical="center"/>
    </xf>
    <xf numFmtId="178" fontId="9" fillId="0" borderId="25" xfId="1" applyNumberFormat="1" applyFont="1" applyFill="1" applyBorder="1" applyAlignment="1">
      <alignment horizontal="right" vertical="center"/>
    </xf>
    <xf numFmtId="178" fontId="9" fillId="0" borderId="37" xfId="1" applyNumberFormat="1" applyFont="1" applyFill="1" applyBorder="1" applyAlignment="1">
      <alignment horizontal="right" vertical="center"/>
    </xf>
    <xf numFmtId="0" fontId="9" fillId="0" borderId="38" xfId="1" applyFont="1" applyBorder="1" applyAlignment="1">
      <alignment horizontal="center" vertical="center"/>
    </xf>
    <xf numFmtId="178" fontId="9" fillId="0" borderId="39" xfId="1" applyNumberFormat="1" applyFont="1" applyFill="1" applyBorder="1" applyAlignment="1">
      <alignment vertical="center"/>
    </xf>
    <xf numFmtId="180" fontId="9" fillId="0" borderId="40" xfId="3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>
      <alignment vertical="center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181" fontId="6" fillId="0" borderId="3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 applyAlignment="1">
      <alignment horizontal="center" vertical="center"/>
    </xf>
    <xf numFmtId="181" fontId="6" fillId="0" borderId="35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>
      <alignment vertical="center"/>
    </xf>
    <xf numFmtId="181" fontId="6" fillId="0" borderId="49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181" fontId="6" fillId="0" borderId="35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180" fontId="6" fillId="0" borderId="22" xfId="0" applyNumberFormat="1" applyFont="1" applyBorder="1" applyAlignment="1">
      <alignment horizontal="right" vertical="center"/>
    </xf>
    <xf numFmtId="181" fontId="6" fillId="0" borderId="37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0" xfId="0" applyFont="1" applyAlignment="1">
      <alignment vertical="center" wrapText="1"/>
    </xf>
    <xf numFmtId="180" fontId="6" fillId="0" borderId="22" xfId="0" applyNumberFormat="1" applyFont="1" applyFill="1" applyBorder="1" applyAlignment="1">
      <alignment horizontal="center" vertical="center" wrapText="1"/>
    </xf>
    <xf numFmtId="181" fontId="6" fillId="0" borderId="35" xfId="0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180" fontId="6" fillId="0" borderId="22" xfId="0" applyNumberFormat="1" applyFont="1" applyBorder="1" applyAlignment="1">
      <alignment horizontal="center" vertical="center" wrapText="1"/>
    </xf>
    <xf numFmtId="180" fontId="6" fillId="0" borderId="22" xfId="0" applyNumberFormat="1" applyFont="1" applyBorder="1" applyAlignment="1">
      <alignment horizontal="right" vertical="center" wrapText="1"/>
    </xf>
    <xf numFmtId="180" fontId="6" fillId="0" borderId="37" xfId="0" applyNumberFormat="1" applyFont="1" applyBorder="1" applyAlignment="1">
      <alignment horizontal="righ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right" vertical="center"/>
    </xf>
    <xf numFmtId="0" fontId="6" fillId="0" borderId="3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1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quotePrefix="1" applyFont="1" applyAlignment="1">
      <alignment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37" xfId="0" applyFont="1" applyBorder="1" applyAlignment="1">
      <alignment vertical="center" wrapText="1"/>
    </xf>
    <xf numFmtId="0" fontId="6" fillId="0" borderId="61" xfId="0" applyFont="1" applyBorder="1" applyAlignment="1">
      <alignment horizontal="right" vertical="center" wrapText="1"/>
    </xf>
    <xf numFmtId="0" fontId="6" fillId="0" borderId="40" xfId="0" applyFont="1" applyBorder="1" applyAlignment="1">
      <alignment vertical="center" wrapText="1"/>
    </xf>
    <xf numFmtId="0" fontId="7" fillId="0" borderId="0" xfId="0" applyFont="1">
      <alignment vertical="center"/>
    </xf>
    <xf numFmtId="182" fontId="7" fillId="0" borderId="0" xfId="0" applyNumberFormat="1" applyFont="1">
      <alignment vertical="center"/>
    </xf>
    <xf numFmtId="0" fontId="16" fillId="0" borderId="0" xfId="0" applyFont="1" applyFill="1">
      <alignment vertical="center"/>
    </xf>
    <xf numFmtId="182" fontId="5" fillId="0" borderId="0" xfId="0" applyNumberFormat="1" applyFont="1" applyFill="1" applyAlignment="1">
      <alignment horizontal="left" vertical="center"/>
    </xf>
    <xf numFmtId="182" fontId="16" fillId="0" borderId="0" xfId="0" applyNumberFormat="1" applyFont="1" applyFill="1" applyAlignment="1">
      <alignment horizontal="left" vertical="center" wrapText="1"/>
    </xf>
    <xf numFmtId="182" fontId="16" fillId="0" borderId="0" xfId="0" applyNumberFormat="1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182" fontId="7" fillId="2" borderId="22" xfId="0" applyNumberFormat="1" applyFont="1" applyFill="1" applyBorder="1" applyAlignment="1">
      <alignment horizontal="center" vertical="center"/>
    </xf>
    <xf numFmtId="182" fontId="7" fillId="2" borderId="37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82" fontId="16" fillId="2" borderId="22" xfId="0" applyNumberFormat="1" applyFont="1" applyFill="1" applyBorder="1" applyAlignment="1">
      <alignment horizontal="right" vertical="center" shrinkToFit="1"/>
    </xf>
    <xf numFmtId="182" fontId="7" fillId="2" borderId="22" xfId="0" applyNumberFormat="1" applyFont="1" applyFill="1" applyBorder="1" applyAlignment="1">
      <alignment horizontal="right" vertical="center"/>
    </xf>
    <xf numFmtId="182" fontId="7" fillId="2" borderId="37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182" fontId="7" fillId="0" borderId="36" xfId="0" applyNumberFormat="1" applyFont="1" applyBorder="1" applyAlignment="1">
      <alignment horizontal="center" vertical="center"/>
    </xf>
    <xf numFmtId="182" fontId="16" fillId="0" borderId="22" xfId="0" applyNumberFormat="1" applyFont="1" applyBorder="1" applyAlignment="1">
      <alignment vertical="center" shrinkToFit="1"/>
    </xf>
    <xf numFmtId="182" fontId="7" fillId="0" borderId="22" xfId="0" applyNumberFormat="1" applyFont="1" applyBorder="1" applyAlignment="1">
      <alignment vertical="center"/>
    </xf>
    <xf numFmtId="182" fontId="7" fillId="0" borderId="37" xfId="0" applyNumberFormat="1" applyFont="1" applyBorder="1" applyAlignment="1">
      <alignment horizontal="center" vertical="center"/>
    </xf>
    <xf numFmtId="182" fontId="7" fillId="0" borderId="22" xfId="0" applyNumberFormat="1" applyFont="1" applyBorder="1" applyAlignment="1">
      <alignment horizontal="center" vertical="center"/>
    </xf>
    <xf numFmtId="182" fontId="7" fillId="0" borderId="38" xfId="0" applyNumberFormat="1" applyFont="1" applyBorder="1" applyAlignment="1">
      <alignment horizontal="center" vertical="center"/>
    </xf>
    <xf numFmtId="182" fontId="16" fillId="0" borderId="61" xfId="0" applyNumberFormat="1" applyFont="1" applyBorder="1" applyAlignment="1">
      <alignment vertical="center" shrinkToFit="1"/>
    </xf>
    <xf numFmtId="182" fontId="7" fillId="0" borderId="61" xfId="0" applyNumberFormat="1" applyFont="1" applyBorder="1" applyAlignment="1">
      <alignment horizontal="center" vertical="center"/>
    </xf>
    <xf numFmtId="182" fontId="7" fillId="0" borderId="40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vertical="center"/>
    </xf>
    <xf numFmtId="0" fontId="16" fillId="0" borderId="0" xfId="4" applyFont="1" applyAlignment="1">
      <alignment horizontal="center" vertical="center"/>
    </xf>
    <xf numFmtId="0" fontId="9" fillId="0" borderId="0" xfId="5" applyFont="1" applyAlignment="1">
      <alignment vertical="center"/>
    </xf>
    <xf numFmtId="183" fontId="16" fillId="0" borderId="0" xfId="4" applyNumberFormat="1" applyFont="1" applyAlignment="1">
      <alignment vertical="center"/>
    </xf>
    <xf numFmtId="38" fontId="20" fillId="0" borderId="0" xfId="6" applyFont="1" applyAlignment="1">
      <alignment vertical="center"/>
    </xf>
    <xf numFmtId="184" fontId="10" fillId="0" borderId="0" xfId="5" applyNumberFormat="1" applyAlignment="1">
      <alignment horizontal="center" vertical="center"/>
    </xf>
    <xf numFmtId="183" fontId="16" fillId="0" borderId="0" xfId="6" applyNumberFormat="1" applyFont="1" applyAlignment="1">
      <alignment vertical="center"/>
    </xf>
    <xf numFmtId="0" fontId="16" fillId="0" borderId="0" xfId="4" quotePrefix="1" applyFont="1" applyAlignment="1">
      <alignment horizontal="center" vertical="center"/>
    </xf>
    <xf numFmtId="0" fontId="16" fillId="0" borderId="0" xfId="4" quotePrefix="1" applyFont="1" applyAlignment="1">
      <alignment horizontal="center" vertical="center" wrapText="1"/>
    </xf>
    <xf numFmtId="183" fontId="16" fillId="0" borderId="72" xfId="6" applyNumberFormat="1" applyFont="1" applyBorder="1" applyAlignment="1">
      <alignment horizontal="center" vertical="center" wrapText="1"/>
    </xf>
    <xf numFmtId="183" fontId="16" fillId="0" borderId="73" xfId="6" applyNumberFormat="1" applyFont="1" applyBorder="1" applyAlignment="1">
      <alignment horizontal="center" vertical="center" wrapText="1"/>
    </xf>
    <xf numFmtId="0" fontId="16" fillId="0" borderId="74" xfId="7" quotePrefix="1" applyFont="1" applyBorder="1" applyAlignment="1">
      <alignment vertical="center"/>
    </xf>
    <xf numFmtId="0" fontId="16" fillId="3" borderId="75" xfId="7" applyFont="1" applyFill="1" applyBorder="1" applyAlignment="1">
      <alignment vertical="center"/>
    </xf>
    <xf numFmtId="183" fontId="16" fillId="3" borderId="75" xfId="6" applyNumberFormat="1" applyFont="1" applyFill="1" applyBorder="1" applyAlignment="1">
      <alignment vertical="center"/>
    </xf>
    <xf numFmtId="183" fontId="16" fillId="3" borderId="76" xfId="6" applyNumberFormat="1" applyFont="1" applyFill="1" applyBorder="1" applyAlignment="1">
      <alignment vertical="center"/>
    </xf>
    <xf numFmtId="0" fontId="16" fillId="0" borderId="77" xfId="7" applyFont="1" applyBorder="1" applyAlignment="1">
      <alignment vertical="center"/>
    </xf>
    <xf numFmtId="0" fontId="16" fillId="3" borderId="78" xfId="7" applyFont="1" applyFill="1" applyBorder="1" applyAlignment="1">
      <alignment vertical="center"/>
    </xf>
    <xf numFmtId="183" fontId="16" fillId="3" borderId="78" xfId="6" applyNumberFormat="1" applyFont="1" applyFill="1" applyBorder="1" applyAlignment="1">
      <alignment vertical="center"/>
    </xf>
    <xf numFmtId="183" fontId="16" fillId="3" borderId="79" xfId="6" applyNumberFormat="1" applyFont="1" applyFill="1" applyBorder="1" applyAlignment="1">
      <alignment vertical="center"/>
    </xf>
    <xf numFmtId="0" fontId="16" fillId="0" borderId="80" xfId="7" applyFont="1" applyBorder="1" applyAlignment="1">
      <alignment vertical="center"/>
    </xf>
    <xf numFmtId="0" fontId="16" fillId="0" borderId="78" xfId="7" applyFont="1" applyBorder="1" applyAlignment="1">
      <alignment vertical="center"/>
    </xf>
    <xf numFmtId="183" fontId="16" fillId="0" borderId="78" xfId="6" applyNumberFormat="1" applyFont="1" applyBorder="1" applyAlignment="1">
      <alignment vertical="center"/>
    </xf>
    <xf numFmtId="183" fontId="16" fillId="0" borderId="79" xfId="6" applyNumberFormat="1" applyFont="1" applyBorder="1" applyAlignment="1">
      <alignment vertical="center"/>
    </xf>
    <xf numFmtId="183" fontId="16" fillId="3" borderId="79" xfId="6" applyNumberFormat="1" applyFont="1" applyFill="1" applyBorder="1" applyAlignment="1">
      <alignment horizontal="center" vertical="center"/>
    </xf>
    <xf numFmtId="183" fontId="16" fillId="0" borderId="75" xfId="6" applyNumberFormat="1" applyFont="1" applyBorder="1" applyAlignment="1">
      <alignment vertical="center"/>
    </xf>
    <xf numFmtId="183" fontId="16" fillId="0" borderId="76" xfId="6" applyNumberFormat="1" applyFont="1" applyBorder="1" applyAlignment="1">
      <alignment vertical="center"/>
    </xf>
    <xf numFmtId="0" fontId="16" fillId="3" borderId="81" xfId="7" applyFont="1" applyFill="1" applyBorder="1" applyAlignment="1">
      <alignment vertical="center"/>
    </xf>
    <xf numFmtId="183" fontId="16" fillId="4" borderId="83" xfId="6" applyNumberFormat="1" applyFont="1" applyFill="1" applyBorder="1" applyAlignment="1">
      <alignment vertical="center"/>
    </xf>
    <xf numFmtId="183" fontId="16" fillId="4" borderId="84" xfId="6" applyNumberFormat="1" applyFont="1" applyFill="1" applyBorder="1" applyAlignment="1">
      <alignment horizontal="center" vertical="center"/>
    </xf>
    <xf numFmtId="0" fontId="16" fillId="0" borderId="32" xfId="7" applyFont="1" applyBorder="1" applyAlignment="1">
      <alignment vertical="center"/>
    </xf>
    <xf numFmtId="0" fontId="16" fillId="3" borderId="78" xfId="7" applyFont="1" applyFill="1" applyBorder="1" applyAlignment="1">
      <alignment vertical="center" shrinkToFit="1"/>
    </xf>
    <xf numFmtId="183" fontId="16" fillId="3" borderId="78" xfId="6" applyNumberFormat="1" applyFont="1" applyFill="1" applyBorder="1" applyAlignment="1">
      <alignment vertical="center" shrinkToFit="1"/>
    </xf>
    <xf numFmtId="183" fontId="16" fillId="3" borderId="79" xfId="6" applyNumberFormat="1" applyFont="1" applyFill="1" applyBorder="1" applyAlignment="1">
      <alignment vertical="center" shrinkToFit="1"/>
    </xf>
    <xf numFmtId="183" fontId="16" fillId="0" borderId="85" xfId="6" applyNumberFormat="1" applyFont="1" applyBorder="1" applyAlignment="1">
      <alignment vertical="center"/>
    </xf>
    <xf numFmtId="183" fontId="16" fillId="0" borderId="86" xfId="6" applyNumberFormat="1" applyFont="1" applyBorder="1" applyAlignment="1">
      <alignment vertical="center"/>
    </xf>
    <xf numFmtId="0" fontId="16" fillId="3" borderId="78" xfId="7" quotePrefix="1" applyFont="1" applyFill="1" applyBorder="1" applyAlignment="1">
      <alignment horizontal="left" vertical="center"/>
    </xf>
    <xf numFmtId="183" fontId="16" fillId="3" borderId="78" xfId="6" quotePrefix="1" applyNumberFormat="1" applyFont="1" applyFill="1" applyBorder="1" applyAlignment="1">
      <alignment vertical="center"/>
    </xf>
    <xf numFmtId="183" fontId="16" fillId="3" borderId="79" xfId="6" quotePrefix="1" applyNumberFormat="1" applyFont="1" applyFill="1" applyBorder="1" applyAlignment="1">
      <alignment vertical="center"/>
    </xf>
    <xf numFmtId="0" fontId="16" fillId="0" borderId="32" xfId="7" quotePrefix="1" applyFont="1" applyBorder="1" applyAlignment="1">
      <alignment vertical="center" shrinkToFit="1"/>
    </xf>
    <xf numFmtId="183" fontId="16" fillId="3" borderId="81" xfId="6" applyNumberFormat="1" applyFont="1" applyFill="1" applyBorder="1" applyAlignment="1">
      <alignment vertical="center"/>
    </xf>
    <xf numFmtId="183" fontId="16" fillId="3" borderId="87" xfId="6" applyNumberFormat="1" applyFont="1" applyFill="1" applyBorder="1" applyAlignment="1">
      <alignment vertical="center"/>
    </xf>
    <xf numFmtId="0" fontId="16" fillId="0" borderId="88" xfId="7" applyFont="1" applyBorder="1" applyAlignment="1">
      <alignment vertical="center"/>
    </xf>
    <xf numFmtId="0" fontId="16" fillId="3" borderId="89" xfId="7" applyFont="1" applyFill="1" applyBorder="1" applyAlignment="1">
      <alignment vertical="center"/>
    </xf>
    <xf numFmtId="183" fontId="16" fillId="3" borderId="89" xfId="6" applyNumberFormat="1" applyFont="1" applyFill="1" applyBorder="1" applyAlignment="1">
      <alignment vertical="center"/>
    </xf>
    <xf numFmtId="183" fontId="16" fillId="3" borderId="90" xfId="6" applyNumberFormat="1" applyFont="1" applyFill="1" applyBorder="1" applyAlignment="1">
      <alignment vertical="center"/>
    </xf>
    <xf numFmtId="0" fontId="16" fillId="0" borderId="78" xfId="7" quotePrefix="1" applyFont="1" applyBorder="1" applyAlignment="1">
      <alignment horizontal="left" vertical="center"/>
    </xf>
    <xf numFmtId="183" fontId="16" fillId="0" borderId="78" xfId="6" quotePrefix="1" applyNumberFormat="1" applyFont="1" applyBorder="1" applyAlignment="1">
      <alignment vertical="center"/>
    </xf>
    <xf numFmtId="183" fontId="16" fillId="0" borderId="79" xfId="6" quotePrefix="1" applyNumberFormat="1" applyFont="1" applyBorder="1" applyAlignment="1">
      <alignment vertical="center"/>
    </xf>
    <xf numFmtId="0" fontId="16" fillId="0" borderId="81" xfId="7" applyFont="1" applyBorder="1" applyAlignment="1">
      <alignment vertical="center"/>
    </xf>
    <xf numFmtId="183" fontId="16" fillId="0" borderId="81" xfId="6" applyNumberFormat="1" applyFont="1" applyBorder="1" applyAlignment="1">
      <alignment vertical="center"/>
    </xf>
    <xf numFmtId="183" fontId="16" fillId="0" borderId="87" xfId="6" applyNumberFormat="1" applyFont="1" applyBorder="1" applyAlignment="1">
      <alignment vertical="center"/>
    </xf>
    <xf numFmtId="183" fontId="16" fillId="3" borderId="87" xfId="6" applyNumberFormat="1" applyFont="1" applyFill="1" applyBorder="1" applyAlignment="1">
      <alignment horizontal="center" vertical="center"/>
    </xf>
    <xf numFmtId="0" fontId="16" fillId="0" borderId="77" xfId="7" applyFont="1" applyBorder="1" applyAlignment="1">
      <alignment horizontal="left" vertical="center"/>
    </xf>
    <xf numFmtId="0" fontId="16" fillId="3" borderId="81" xfId="7" quotePrefix="1" applyFont="1" applyFill="1" applyBorder="1" applyAlignment="1">
      <alignment horizontal="left" vertical="center"/>
    </xf>
    <xf numFmtId="183" fontId="16" fillId="3" borderId="81" xfId="6" quotePrefix="1" applyNumberFormat="1" applyFont="1" applyFill="1" applyBorder="1" applyAlignment="1">
      <alignment vertical="center"/>
    </xf>
    <xf numFmtId="183" fontId="16" fillId="3" borderId="87" xfId="6" quotePrefix="1" applyNumberFormat="1" applyFont="1" applyFill="1" applyBorder="1" applyAlignment="1">
      <alignment vertical="center"/>
    </xf>
    <xf numFmtId="183" fontId="16" fillId="0" borderId="91" xfId="6" applyNumberFormat="1" applyFont="1" applyBorder="1" applyAlignment="1">
      <alignment vertical="center"/>
    </xf>
    <xf numFmtId="183" fontId="16" fillId="0" borderId="92" xfId="6" applyNumberFormat="1" applyFont="1" applyBorder="1" applyAlignment="1">
      <alignment vertical="center"/>
    </xf>
    <xf numFmtId="183" fontId="16" fillId="0" borderId="76" xfId="6" applyNumberFormat="1" applyFont="1" applyBorder="1" applyAlignment="1">
      <alignment horizontal="center" vertical="center"/>
    </xf>
    <xf numFmtId="183" fontId="16" fillId="0" borderId="79" xfId="6" applyNumberFormat="1" applyFont="1" applyBorder="1" applyAlignment="1">
      <alignment horizontal="center" vertical="center"/>
    </xf>
    <xf numFmtId="183" fontId="16" fillId="0" borderId="79" xfId="6" quotePrefix="1" applyNumberFormat="1" applyFont="1" applyBorder="1" applyAlignment="1">
      <alignment horizontal="center" vertical="center"/>
    </xf>
    <xf numFmtId="183" fontId="16" fillId="5" borderId="83" xfId="6" applyNumberFormat="1" applyFont="1" applyFill="1" applyBorder="1" applyAlignment="1">
      <alignment vertical="center"/>
    </xf>
    <xf numFmtId="183" fontId="16" fillId="5" borderId="84" xfId="6" applyNumberFormat="1" applyFont="1" applyFill="1" applyBorder="1" applyAlignment="1">
      <alignment horizontal="center" vertical="center"/>
    </xf>
    <xf numFmtId="38" fontId="16" fillId="0" borderId="0" xfId="9" quotePrefix="1" applyFont="1" applyAlignment="1">
      <alignment horizontal="left" vertical="center"/>
    </xf>
    <xf numFmtId="183" fontId="16" fillId="0" borderId="0" xfId="4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182" fontId="7" fillId="0" borderId="0" xfId="0" applyNumberFormat="1" applyFont="1" applyAlignment="1">
      <alignment horizontal="right" vertical="center"/>
    </xf>
    <xf numFmtId="182" fontId="21" fillId="0" borderId="0" xfId="0" applyNumberFormat="1" applyFont="1" applyFill="1" applyAlignment="1">
      <alignment horizontal="left" vertical="center"/>
    </xf>
    <xf numFmtId="182" fontId="16" fillId="0" borderId="0" xfId="0" applyNumberFormat="1" applyFont="1" applyFill="1" applyAlignment="1">
      <alignment horizontal="right" vertical="center" wrapText="1"/>
    </xf>
    <xf numFmtId="182" fontId="7" fillId="0" borderId="38" xfId="0" applyNumberFormat="1" applyFont="1" applyFill="1" applyBorder="1" applyAlignment="1">
      <alignment horizontal="center" vertical="center" textRotation="255" wrapText="1"/>
    </xf>
    <xf numFmtId="182" fontId="7" fillId="0" borderId="61" xfId="0" applyNumberFormat="1" applyFont="1" applyFill="1" applyBorder="1" applyAlignment="1">
      <alignment horizontal="center" vertical="center" textRotation="255" wrapText="1"/>
    </xf>
    <xf numFmtId="182" fontId="7" fillId="0" borderId="67" xfId="0" applyNumberFormat="1" applyFont="1" applyFill="1" applyBorder="1" applyAlignment="1">
      <alignment horizontal="center" vertical="center" textRotation="255" wrapText="1"/>
    </xf>
    <xf numFmtId="182" fontId="7" fillId="0" borderId="96" xfId="0" applyNumberFormat="1" applyFont="1" applyFill="1" applyBorder="1" applyAlignment="1">
      <alignment horizontal="center" vertical="center" textRotation="255" wrapText="1"/>
    </xf>
    <xf numFmtId="182" fontId="7" fillId="0" borderId="40" xfId="0" applyNumberFormat="1" applyFont="1" applyFill="1" applyBorder="1" applyAlignment="1">
      <alignment horizontal="center" vertical="center" textRotation="255" wrapText="1"/>
    </xf>
    <xf numFmtId="182" fontId="7" fillId="0" borderId="38" xfId="0" applyNumberFormat="1" applyFont="1" applyFill="1" applyBorder="1" applyAlignment="1">
      <alignment horizontal="center" vertical="center" textRotation="255"/>
    </xf>
    <xf numFmtId="182" fontId="7" fillId="0" borderId="61" xfId="0" applyNumberFormat="1" applyFont="1" applyFill="1" applyBorder="1" applyAlignment="1">
      <alignment horizontal="center" vertical="center" textRotation="255"/>
    </xf>
    <xf numFmtId="182" fontId="7" fillId="0" borderId="67" xfId="0" applyNumberFormat="1" applyFont="1" applyFill="1" applyBorder="1" applyAlignment="1">
      <alignment horizontal="center" vertical="center" textRotation="255"/>
    </xf>
    <xf numFmtId="182" fontId="7" fillId="0" borderId="40" xfId="0" applyNumberFormat="1" applyFont="1" applyFill="1" applyBorder="1" applyAlignment="1">
      <alignment horizontal="center" vertical="center" textRotation="255"/>
    </xf>
    <xf numFmtId="182" fontId="7" fillId="0" borderId="44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vertical="center" shrinkToFit="1"/>
    </xf>
    <xf numFmtId="3" fontId="16" fillId="0" borderId="7" xfId="0" applyNumberFormat="1" applyFont="1" applyBorder="1" applyAlignment="1">
      <alignment vertical="center" shrinkToFit="1"/>
    </xf>
    <xf numFmtId="3" fontId="7" fillId="0" borderId="7" xfId="0" applyNumberFormat="1" applyFont="1" applyBorder="1" applyAlignment="1">
      <alignment vertical="center"/>
    </xf>
    <xf numFmtId="3" fontId="7" fillId="0" borderId="45" xfId="0" applyNumberFormat="1" applyFont="1" applyBorder="1" applyAlignment="1">
      <alignment vertical="center"/>
    </xf>
    <xf numFmtId="3" fontId="7" fillId="0" borderId="97" xfId="0" applyNumberFormat="1" applyFont="1" applyBorder="1" applyAlignment="1">
      <alignment vertical="center"/>
    </xf>
    <xf numFmtId="183" fontId="7" fillId="0" borderId="34" xfId="0" applyNumberFormat="1" applyFont="1" applyBorder="1" applyAlignment="1">
      <alignment vertical="center"/>
    </xf>
    <xf numFmtId="183" fontId="7" fillId="0" borderId="7" xfId="0" applyNumberFormat="1" applyFont="1" applyBorder="1" applyAlignment="1">
      <alignment vertical="center"/>
    </xf>
    <xf numFmtId="183" fontId="7" fillId="0" borderId="45" xfId="0" applyNumberFormat="1" applyFont="1" applyBorder="1" applyAlignment="1">
      <alignment vertical="center"/>
    </xf>
    <xf numFmtId="183" fontId="7" fillId="0" borderId="35" xfId="0" applyNumberFormat="1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182" fontId="7" fillId="0" borderId="65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 shrinkToFit="1"/>
    </xf>
    <xf numFmtId="3" fontId="16" fillId="0" borderId="22" xfId="0" applyNumberFormat="1" applyFont="1" applyBorder="1" applyAlignment="1">
      <alignment vertical="center" shrinkToFit="1"/>
    </xf>
    <xf numFmtId="3" fontId="7" fillId="0" borderId="2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3" fontId="7" fillId="0" borderId="98" xfId="0" applyNumberFormat="1" applyFont="1" applyBorder="1" applyAlignment="1">
      <alignment vertical="center"/>
    </xf>
    <xf numFmtId="183" fontId="7" fillId="0" borderId="36" xfId="0" applyNumberFormat="1" applyFont="1" applyBorder="1" applyAlignment="1">
      <alignment vertical="center"/>
    </xf>
    <xf numFmtId="183" fontId="7" fillId="0" borderId="22" xfId="0" applyNumberFormat="1" applyFont="1" applyBorder="1" applyAlignment="1">
      <alignment vertical="center"/>
    </xf>
    <xf numFmtId="183" fontId="7" fillId="0" borderId="23" xfId="0" applyNumberFormat="1" applyFont="1" applyBorder="1" applyAlignment="1">
      <alignment vertical="center"/>
    </xf>
    <xf numFmtId="183" fontId="7" fillId="0" borderId="37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3" fontId="7" fillId="0" borderId="37" xfId="0" applyNumberFormat="1" applyFont="1" applyBorder="1" applyAlignment="1">
      <alignment vertical="center"/>
    </xf>
    <xf numFmtId="182" fontId="7" fillId="0" borderId="66" xfId="0" applyNumberFormat="1" applyFont="1" applyBorder="1" applyAlignment="1">
      <alignment horizontal="center" vertical="center"/>
    </xf>
    <xf numFmtId="3" fontId="16" fillId="0" borderId="38" xfId="0" applyNumberFormat="1" applyFont="1" applyBorder="1" applyAlignment="1">
      <alignment vertical="center" shrinkToFit="1"/>
    </xf>
    <xf numFmtId="3" fontId="16" fillId="0" borderId="61" xfId="0" applyNumberFormat="1" applyFont="1" applyBorder="1" applyAlignment="1">
      <alignment vertical="center" shrinkToFit="1"/>
    </xf>
    <xf numFmtId="3" fontId="7" fillId="0" borderId="61" xfId="0" applyNumberFormat="1" applyFont="1" applyBorder="1" applyAlignment="1">
      <alignment vertical="center"/>
    </xf>
    <xf numFmtId="3" fontId="7" fillId="0" borderId="67" xfId="0" applyNumberFormat="1" applyFont="1" applyBorder="1" applyAlignment="1">
      <alignment vertical="center"/>
    </xf>
    <xf numFmtId="3" fontId="7" fillId="0" borderId="96" xfId="0" applyNumberFormat="1" applyFont="1" applyBorder="1" applyAlignment="1">
      <alignment vertical="center"/>
    </xf>
    <xf numFmtId="183" fontId="7" fillId="0" borderId="38" xfId="0" applyNumberFormat="1" applyFont="1" applyBorder="1" applyAlignment="1">
      <alignment vertical="center"/>
    </xf>
    <xf numFmtId="183" fontId="7" fillId="0" borderId="61" xfId="0" applyNumberFormat="1" applyFont="1" applyBorder="1" applyAlignment="1">
      <alignment vertical="center"/>
    </xf>
    <xf numFmtId="183" fontId="7" fillId="0" borderId="67" xfId="0" applyNumberFormat="1" applyFont="1" applyBorder="1" applyAlignment="1">
      <alignment vertical="center"/>
    </xf>
    <xf numFmtId="183" fontId="7" fillId="0" borderId="40" xfId="0" applyNumberFormat="1" applyFont="1" applyBorder="1" applyAlignment="1">
      <alignment vertical="center"/>
    </xf>
    <xf numFmtId="3" fontId="7" fillId="0" borderId="38" xfId="0" applyNumberFormat="1" applyFont="1" applyBorder="1" applyAlignment="1">
      <alignment vertical="center"/>
    </xf>
    <xf numFmtId="3" fontId="7" fillId="0" borderId="40" xfId="0" applyNumberFormat="1" applyFont="1" applyBorder="1" applyAlignment="1">
      <alignment vertical="center"/>
    </xf>
    <xf numFmtId="182" fontId="7" fillId="0" borderId="66" xfId="0" applyNumberFormat="1" applyFont="1" applyFill="1" applyBorder="1" applyAlignment="1">
      <alignment horizontal="center" vertical="center"/>
    </xf>
    <xf numFmtId="3" fontId="16" fillId="0" borderId="38" xfId="0" applyNumberFormat="1" applyFont="1" applyFill="1" applyBorder="1" applyAlignment="1">
      <alignment vertical="center" shrinkToFit="1"/>
    </xf>
    <xf numFmtId="3" fontId="16" fillId="0" borderId="61" xfId="0" applyNumberFormat="1" applyFont="1" applyFill="1" applyBorder="1" applyAlignment="1">
      <alignment vertical="center" shrinkToFit="1"/>
    </xf>
    <xf numFmtId="3" fontId="7" fillId="0" borderId="61" xfId="0" applyNumberFormat="1" applyFont="1" applyFill="1" applyBorder="1" applyAlignment="1">
      <alignment vertical="center"/>
    </xf>
    <xf numFmtId="3" fontId="7" fillId="0" borderId="67" xfId="0" applyNumberFormat="1" applyFont="1" applyFill="1" applyBorder="1" applyAlignment="1">
      <alignment vertical="center"/>
    </xf>
    <xf numFmtId="3" fontId="7" fillId="0" borderId="96" xfId="0" applyNumberFormat="1" applyFont="1" applyFill="1" applyBorder="1" applyAlignment="1">
      <alignment vertical="center"/>
    </xf>
    <xf numFmtId="183" fontId="7" fillId="0" borderId="38" xfId="0" applyNumberFormat="1" applyFont="1" applyFill="1" applyBorder="1" applyAlignment="1">
      <alignment vertical="center"/>
    </xf>
    <xf numFmtId="183" fontId="7" fillId="0" borderId="61" xfId="0" applyNumberFormat="1" applyFont="1" applyFill="1" applyBorder="1" applyAlignment="1">
      <alignment vertical="center"/>
    </xf>
    <xf numFmtId="183" fontId="7" fillId="0" borderId="67" xfId="0" applyNumberFormat="1" applyFont="1" applyFill="1" applyBorder="1" applyAlignment="1">
      <alignment vertical="center"/>
    </xf>
    <xf numFmtId="183" fontId="7" fillId="0" borderId="40" xfId="0" applyNumberFormat="1" applyFont="1" applyFill="1" applyBorder="1" applyAlignment="1">
      <alignment vertical="center"/>
    </xf>
    <xf numFmtId="3" fontId="7" fillId="0" borderId="38" xfId="0" applyNumberFormat="1" applyFont="1" applyFill="1" applyBorder="1" applyAlignment="1">
      <alignment vertical="center"/>
    </xf>
    <xf numFmtId="3" fontId="7" fillId="0" borderId="40" xfId="0" applyNumberFormat="1" applyFont="1" applyFill="1" applyBorder="1" applyAlignment="1">
      <alignment vertical="center"/>
    </xf>
    <xf numFmtId="0" fontId="3" fillId="0" borderId="0" xfId="1" quotePrefix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9" fillId="0" borderId="26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27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80" fontId="6" fillId="0" borderId="28" xfId="0" applyNumberFormat="1" applyFont="1" applyFill="1" applyBorder="1" applyAlignment="1">
      <alignment horizontal="center" vertical="center"/>
    </xf>
    <xf numFmtId="180" fontId="6" fillId="0" borderId="29" xfId="0" applyNumberFormat="1" applyFont="1" applyFill="1" applyBorder="1" applyAlignment="1">
      <alignment horizontal="center" vertical="center"/>
    </xf>
    <xf numFmtId="180" fontId="6" fillId="0" borderId="43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textRotation="255"/>
    </xf>
    <xf numFmtId="0" fontId="14" fillId="0" borderId="32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1" fontId="6" fillId="0" borderId="51" xfId="0" applyNumberFormat="1" applyFont="1" applyBorder="1" applyAlignment="1">
      <alignment horizontal="right" vertical="center"/>
    </xf>
    <xf numFmtId="181" fontId="6" fillId="0" borderId="3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1" fontId="6" fillId="0" borderId="33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right" vertical="center" wrapText="1"/>
    </xf>
    <xf numFmtId="180" fontId="6" fillId="0" borderId="7" xfId="0" applyNumberFormat="1" applyFont="1" applyBorder="1" applyAlignment="1">
      <alignment horizontal="right" vertical="center" wrapText="1"/>
    </xf>
    <xf numFmtId="180" fontId="6" fillId="0" borderId="51" xfId="0" applyNumberFormat="1" applyFont="1" applyBorder="1" applyAlignment="1">
      <alignment horizontal="right" vertical="center" wrapText="1"/>
    </xf>
    <xf numFmtId="180" fontId="6" fillId="0" borderId="35" xfId="0" applyNumberFormat="1" applyFont="1" applyBorder="1" applyAlignment="1">
      <alignment horizontal="right" vertical="center" wrapText="1"/>
    </xf>
    <xf numFmtId="0" fontId="6" fillId="0" borderId="54" xfId="0" applyFont="1" applyBorder="1" applyAlignment="1">
      <alignment horizontal="center" vertical="center"/>
    </xf>
    <xf numFmtId="180" fontId="6" fillId="0" borderId="54" xfId="0" applyNumberFormat="1" applyFont="1" applyBorder="1" applyAlignment="1">
      <alignment horizontal="right" vertical="center"/>
    </xf>
    <xf numFmtId="181" fontId="6" fillId="0" borderId="5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180" fontId="6" fillId="0" borderId="28" xfId="0" applyNumberFormat="1" applyFont="1" applyFill="1" applyBorder="1" applyAlignment="1">
      <alignment horizontal="center" vertical="center" wrapText="1"/>
    </xf>
    <xf numFmtId="180" fontId="6" fillId="0" borderId="29" xfId="0" applyNumberFormat="1" applyFont="1" applyFill="1" applyBorder="1" applyAlignment="1">
      <alignment horizontal="center" vertical="center" wrapText="1"/>
    </xf>
    <xf numFmtId="180" fontId="6" fillId="0" borderId="58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textRotation="255" wrapText="1"/>
    </xf>
    <xf numFmtId="0" fontId="14" fillId="0" borderId="32" xfId="0" applyFont="1" applyBorder="1" applyAlignment="1">
      <alignment horizontal="center" vertical="center" textRotation="255" wrapText="1"/>
    </xf>
    <xf numFmtId="0" fontId="14" fillId="0" borderId="34" xfId="0" applyFont="1" applyBorder="1" applyAlignment="1">
      <alignment horizontal="center" vertical="center" textRotation="255" wrapText="1"/>
    </xf>
    <xf numFmtId="0" fontId="6" fillId="0" borderId="54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180" fontId="6" fillId="0" borderId="54" xfId="0" applyNumberFormat="1" applyFont="1" applyBorder="1" applyAlignment="1">
      <alignment horizontal="right" vertical="center" wrapText="1"/>
    </xf>
    <xf numFmtId="180" fontId="6" fillId="0" borderId="57" xfId="0" applyNumberFormat="1" applyFont="1" applyBorder="1" applyAlignment="1">
      <alignment horizontal="right" vertical="center" wrapText="1"/>
    </xf>
    <xf numFmtId="0" fontId="14" fillId="0" borderId="53" xfId="0" applyFont="1" applyBorder="1" applyAlignment="1">
      <alignment horizontal="center" vertical="center" textRotation="255" wrapText="1"/>
    </xf>
    <xf numFmtId="0" fontId="6" fillId="0" borderId="26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182" fontId="7" fillId="2" borderId="26" xfId="0" applyNumberFormat="1" applyFont="1" applyFill="1" applyBorder="1" applyAlignment="1">
      <alignment horizontal="center" vertical="center"/>
    </xf>
    <xf numFmtId="182" fontId="7" fillId="2" borderId="32" xfId="0" applyNumberFormat="1" applyFont="1" applyFill="1" applyBorder="1" applyAlignment="1">
      <alignment horizontal="center" vertical="center"/>
    </xf>
    <xf numFmtId="182" fontId="7" fillId="2" borderId="34" xfId="0" applyNumberFormat="1" applyFont="1" applyFill="1" applyBorder="1" applyAlignment="1">
      <alignment horizontal="center" vertical="center"/>
    </xf>
    <xf numFmtId="182" fontId="7" fillId="2" borderId="28" xfId="0" applyNumberFormat="1" applyFont="1" applyFill="1" applyBorder="1" applyAlignment="1">
      <alignment horizontal="center" vertical="center"/>
    </xf>
    <xf numFmtId="182" fontId="7" fillId="2" borderId="30" xfId="0" applyNumberFormat="1" applyFont="1" applyFill="1" applyBorder="1" applyAlignment="1">
      <alignment horizontal="center" vertical="center"/>
    </xf>
    <xf numFmtId="182" fontId="7" fillId="2" borderId="29" xfId="0" applyNumberFormat="1" applyFont="1" applyFill="1" applyBorder="1" applyAlignment="1">
      <alignment horizontal="center" vertical="center"/>
    </xf>
    <xf numFmtId="182" fontId="7" fillId="2" borderId="68" xfId="0" applyNumberFormat="1" applyFont="1" applyFill="1" applyBorder="1" applyAlignment="1">
      <alignment horizontal="center" vertical="center"/>
    </xf>
    <xf numFmtId="0" fontId="16" fillId="0" borderId="77" xfId="7" applyFont="1" applyBorder="1" applyAlignment="1">
      <alignment vertical="center"/>
    </xf>
    <xf numFmtId="0" fontId="16" fillId="0" borderId="32" xfId="7" applyFont="1" applyBorder="1" applyAlignment="1">
      <alignment vertical="center"/>
    </xf>
    <xf numFmtId="0" fontId="16" fillId="0" borderId="74" xfId="7" applyFont="1" applyBorder="1" applyAlignment="1">
      <alignment vertical="center"/>
    </xf>
    <xf numFmtId="0" fontId="16" fillId="0" borderId="69" xfId="7" applyFont="1" applyBorder="1" applyAlignment="1">
      <alignment horizontal="center" vertical="center" wrapText="1"/>
    </xf>
    <xf numFmtId="0" fontId="16" fillId="0" borderId="36" xfId="8" applyFont="1" applyBorder="1" applyAlignment="1">
      <alignment horizontal="center" vertical="center"/>
    </xf>
    <xf numFmtId="0" fontId="16" fillId="0" borderId="70" xfId="8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  <xf numFmtId="0" fontId="16" fillId="0" borderId="22" xfId="8" applyFont="1" applyBorder="1" applyAlignment="1">
      <alignment horizontal="center" vertical="center"/>
    </xf>
    <xf numFmtId="0" fontId="16" fillId="0" borderId="71" xfId="8" applyFont="1" applyBorder="1" applyAlignment="1">
      <alignment horizontal="center" vertical="center"/>
    </xf>
    <xf numFmtId="183" fontId="16" fillId="0" borderId="27" xfId="7" applyNumberFormat="1" applyFont="1" applyBorder="1" applyAlignment="1">
      <alignment horizontal="center" vertical="center"/>
    </xf>
    <xf numFmtId="183" fontId="16" fillId="0" borderId="5" xfId="7" applyNumberFormat="1" applyFont="1" applyBorder="1" applyAlignment="1">
      <alignment horizontal="center" vertical="center"/>
    </xf>
    <xf numFmtId="183" fontId="16" fillId="0" borderId="31" xfId="7" applyNumberFormat="1" applyFont="1" applyBorder="1" applyAlignment="1">
      <alignment horizontal="center" vertical="center"/>
    </xf>
    <xf numFmtId="183" fontId="16" fillId="0" borderId="33" xfId="7" applyNumberFormat="1" applyFont="1" applyBorder="1" applyAlignment="1">
      <alignment horizontal="center" vertical="center"/>
    </xf>
    <xf numFmtId="0" fontId="16" fillId="4" borderId="82" xfId="7" applyFont="1" applyFill="1" applyBorder="1" applyAlignment="1">
      <alignment vertical="center"/>
    </xf>
    <xf numFmtId="0" fontId="16" fillId="4" borderId="83" xfId="7" applyFont="1" applyFill="1" applyBorder="1" applyAlignment="1">
      <alignment vertical="center"/>
    </xf>
    <xf numFmtId="0" fontId="16" fillId="0" borderId="26" xfId="7" applyFont="1" applyBorder="1" applyAlignment="1">
      <alignment vertical="center"/>
    </xf>
    <xf numFmtId="0" fontId="16" fillId="0" borderId="77" xfId="7" applyFont="1" applyBorder="1" applyAlignment="1">
      <alignment horizontal="left" vertical="center"/>
    </xf>
    <xf numFmtId="0" fontId="16" fillId="0" borderId="32" xfId="7" applyFont="1" applyBorder="1" applyAlignment="1">
      <alignment horizontal="left" vertical="center"/>
    </xf>
    <xf numFmtId="0" fontId="16" fillId="0" borderId="74" xfId="7" applyFont="1" applyBorder="1" applyAlignment="1">
      <alignment horizontal="left" vertical="center"/>
    </xf>
    <xf numFmtId="0" fontId="16" fillId="0" borderId="77" xfId="7" quotePrefix="1" applyFont="1" applyBorder="1" applyAlignment="1">
      <alignment horizontal="left" vertical="center" wrapText="1"/>
    </xf>
    <xf numFmtId="0" fontId="16" fillId="0" borderId="32" xfId="7" quotePrefix="1" applyFont="1" applyBorder="1" applyAlignment="1">
      <alignment horizontal="left" vertical="center" wrapText="1"/>
    </xf>
    <xf numFmtId="0" fontId="16" fillId="0" borderId="74" xfId="7" quotePrefix="1" applyFont="1" applyBorder="1" applyAlignment="1">
      <alignment horizontal="left" vertical="center" wrapText="1"/>
    </xf>
    <xf numFmtId="0" fontId="16" fillId="5" borderId="82" xfId="7" applyFont="1" applyFill="1" applyBorder="1" applyAlignment="1">
      <alignment vertical="center"/>
    </xf>
    <xf numFmtId="0" fontId="16" fillId="5" borderId="83" xfId="7" applyFont="1" applyFill="1" applyBorder="1" applyAlignment="1">
      <alignment vertical="center"/>
    </xf>
    <xf numFmtId="0" fontId="16" fillId="0" borderId="93" xfId="7" applyFont="1" applyBorder="1" applyAlignment="1">
      <alignment vertical="center"/>
    </xf>
    <xf numFmtId="0" fontId="16" fillId="0" borderId="94" xfId="7" applyFont="1" applyBorder="1" applyAlignment="1">
      <alignment vertical="center"/>
    </xf>
    <xf numFmtId="0" fontId="16" fillId="0" borderId="80" xfId="7" applyFont="1" applyBorder="1" applyAlignment="1">
      <alignment vertical="center"/>
    </xf>
    <xf numFmtId="0" fontId="16" fillId="0" borderId="78" xfId="7" applyFont="1" applyBorder="1" applyAlignment="1">
      <alignment vertical="center"/>
    </xf>
    <xf numFmtId="0" fontId="16" fillId="0" borderId="80" xfId="7" quotePrefix="1" applyFont="1" applyBorder="1" applyAlignment="1">
      <alignment vertical="center"/>
    </xf>
    <xf numFmtId="0" fontId="16" fillId="0" borderId="78" xfId="7" quotePrefix="1" applyFont="1" applyBorder="1" applyAlignment="1">
      <alignment vertical="center"/>
    </xf>
    <xf numFmtId="182" fontId="7" fillId="0" borderId="42" xfId="0" applyNumberFormat="1" applyFont="1" applyFill="1" applyBorder="1" applyAlignment="1">
      <alignment horizontal="center" vertical="center"/>
    </xf>
    <xf numFmtId="182" fontId="7" fillId="0" borderId="95" xfId="0" applyNumberFormat="1" applyFont="1" applyFill="1" applyBorder="1" applyAlignment="1">
      <alignment horizontal="center" vertical="center"/>
    </xf>
    <xf numFmtId="182" fontId="7" fillId="0" borderId="62" xfId="0" applyNumberFormat="1" applyFont="1" applyFill="1" applyBorder="1" applyAlignment="1">
      <alignment horizontal="center" vertical="center"/>
    </xf>
    <xf numFmtId="182" fontId="7" fillId="0" borderId="29" xfId="0" applyNumberFormat="1" applyFont="1" applyFill="1" applyBorder="1" applyAlignment="1">
      <alignment horizontal="center" vertical="center"/>
    </xf>
    <xf numFmtId="182" fontId="7" fillId="0" borderId="68" xfId="0" applyNumberFormat="1" applyFont="1" applyFill="1" applyBorder="1" applyAlignment="1">
      <alignment horizontal="center" vertical="center"/>
    </xf>
  </cellXfs>
  <cellStyles count="10">
    <cellStyle name="桁区切り 2" xfId="2" xr:uid="{00000000-0005-0000-0000-000000000000}"/>
    <cellStyle name="桁区切り 2 2" xfId="6" xr:uid="{00000000-0005-0000-0000-000001000000}"/>
    <cellStyle name="桁区切り 2 2 2" xfId="9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2 2 2" xfId="8" xr:uid="{00000000-0005-0000-0000-000006000000}"/>
    <cellStyle name="標準_a-1" xfId="4" xr:uid="{00000000-0005-0000-0000-000007000000}"/>
    <cellStyle name="標準_資料編waku・020213" xfId="7" xr:uid="{00000000-0005-0000-0000-000008000000}"/>
    <cellStyle name="標準_全体集計2b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B1:L63"/>
  <sheetViews>
    <sheetView tabSelected="1" view="pageBreakPreview" zoomScaleNormal="90" zoomScaleSheetLayoutView="100" workbookViewId="0"/>
  </sheetViews>
  <sheetFormatPr defaultRowHeight="18.75"/>
  <cols>
    <col min="1" max="1" width="2.5" style="2" customWidth="1"/>
    <col min="2" max="2" width="9.25" style="1" customWidth="1"/>
    <col min="3" max="5" width="12.125" style="2" customWidth="1"/>
    <col min="6" max="6" width="12.125" style="3" customWidth="1"/>
    <col min="7" max="8" width="12.125" style="2" customWidth="1"/>
    <col min="9" max="9" width="12.125" style="3" customWidth="1"/>
    <col min="10" max="12" width="12.125" style="2" customWidth="1"/>
    <col min="13" max="16384" width="9" style="2"/>
  </cols>
  <sheetData>
    <row r="1" spans="2:12" ht="15" customHeight="1"/>
    <row r="2" spans="2:12" s="3" customFormat="1" ht="19.5" customHeight="1">
      <c r="B2" s="299" t="s">
        <v>0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s="3" customFormat="1" ht="19.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s="3" customFormat="1"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s="3" customFormat="1">
      <c r="B5" s="8"/>
      <c r="C5" s="9" t="s">
        <v>1</v>
      </c>
      <c r="D5" s="9" t="s">
        <v>1</v>
      </c>
      <c r="E5" s="10" t="s">
        <v>2</v>
      </c>
      <c r="F5" s="11"/>
      <c r="G5" s="12"/>
      <c r="H5" s="9" t="s">
        <v>3</v>
      </c>
      <c r="I5" s="9" t="s">
        <v>4</v>
      </c>
      <c r="J5" s="10" t="s">
        <v>5</v>
      </c>
      <c r="K5" s="13"/>
      <c r="L5" s="9" t="s">
        <v>6</v>
      </c>
    </row>
    <row r="6" spans="2:12" s="3" customFormat="1">
      <c r="B6" s="14"/>
      <c r="C6" s="15" t="s">
        <v>7</v>
      </c>
      <c r="D6" s="15" t="s">
        <v>8</v>
      </c>
      <c r="E6" s="16"/>
      <c r="F6" s="15" t="s">
        <v>8</v>
      </c>
      <c r="G6" s="17" t="s">
        <v>9</v>
      </c>
      <c r="H6" s="15"/>
      <c r="I6" s="18"/>
      <c r="J6" s="19"/>
      <c r="K6" s="17" t="s">
        <v>10</v>
      </c>
      <c r="L6" s="18"/>
    </row>
    <row r="7" spans="2:12" s="3" customFormat="1">
      <c r="B7" s="14" t="s">
        <v>11</v>
      </c>
      <c r="C7" s="20"/>
      <c r="D7" s="20"/>
      <c r="E7" s="21"/>
      <c r="F7" s="21"/>
      <c r="G7" s="22"/>
      <c r="H7" s="20"/>
      <c r="I7" s="20"/>
      <c r="J7" s="21"/>
      <c r="K7" s="20"/>
      <c r="L7" s="20"/>
    </row>
    <row r="8" spans="2:12" s="3" customFormat="1">
      <c r="B8" s="23" t="s">
        <v>12</v>
      </c>
      <c r="C8" s="24">
        <v>0</v>
      </c>
      <c r="D8" s="24">
        <v>0</v>
      </c>
      <c r="E8" s="24">
        <v>0</v>
      </c>
      <c r="F8" s="24">
        <v>0</v>
      </c>
      <c r="G8" s="25">
        <v>0</v>
      </c>
      <c r="H8" s="26">
        <v>0</v>
      </c>
      <c r="I8" s="24">
        <v>0</v>
      </c>
      <c r="J8" s="25">
        <v>0</v>
      </c>
      <c r="K8" s="26">
        <v>0</v>
      </c>
      <c r="L8" s="26">
        <v>1</v>
      </c>
    </row>
    <row r="9" spans="2:12" s="3" customFormat="1">
      <c r="B9" s="27" t="s">
        <v>13</v>
      </c>
      <c r="C9" s="25">
        <v>0</v>
      </c>
      <c r="D9" s="24">
        <v>0</v>
      </c>
      <c r="E9" s="24">
        <v>0</v>
      </c>
      <c r="F9" s="24">
        <v>0</v>
      </c>
      <c r="G9" s="25">
        <v>0</v>
      </c>
      <c r="H9" s="26">
        <v>0</v>
      </c>
      <c r="I9" s="24">
        <v>4.4254999999999995</v>
      </c>
      <c r="J9" s="25">
        <v>0</v>
      </c>
      <c r="K9" s="28">
        <v>0</v>
      </c>
      <c r="L9" s="26">
        <v>0</v>
      </c>
    </row>
    <row r="10" spans="2:12" s="3" customFormat="1">
      <c r="B10" s="27" t="s">
        <v>14</v>
      </c>
      <c r="C10" s="25">
        <v>0</v>
      </c>
      <c r="D10" s="24">
        <v>0</v>
      </c>
      <c r="E10" s="24">
        <v>0</v>
      </c>
      <c r="F10" s="24">
        <v>0</v>
      </c>
      <c r="G10" s="25">
        <v>0</v>
      </c>
      <c r="H10" s="26">
        <v>0</v>
      </c>
      <c r="I10" s="24">
        <v>0</v>
      </c>
      <c r="J10" s="25">
        <v>18</v>
      </c>
      <c r="K10" s="26">
        <v>0</v>
      </c>
      <c r="L10" s="26">
        <v>0</v>
      </c>
    </row>
    <row r="11" spans="2:12" s="3" customFormat="1">
      <c r="B11" s="27" t="s">
        <v>15</v>
      </c>
      <c r="C11" s="25">
        <v>2013</v>
      </c>
      <c r="D11" s="24">
        <v>0</v>
      </c>
      <c r="E11" s="24">
        <v>1626.5568000000001</v>
      </c>
      <c r="F11" s="24">
        <v>0</v>
      </c>
      <c r="G11" s="25">
        <v>0</v>
      </c>
      <c r="H11" s="26">
        <v>105.66670000000001</v>
      </c>
      <c r="I11" s="24">
        <v>0</v>
      </c>
      <c r="J11" s="25">
        <v>1</v>
      </c>
      <c r="K11" s="28">
        <v>141</v>
      </c>
      <c r="L11" s="26">
        <v>0</v>
      </c>
    </row>
    <row r="12" spans="2:12" s="3" customFormat="1">
      <c r="B12" s="27" t="s">
        <v>16</v>
      </c>
      <c r="C12" s="25">
        <v>0</v>
      </c>
      <c r="D12" s="24">
        <v>0</v>
      </c>
      <c r="E12" s="24">
        <v>3</v>
      </c>
      <c r="F12" s="24">
        <v>0</v>
      </c>
      <c r="G12" s="25">
        <v>0</v>
      </c>
      <c r="H12" s="26">
        <v>0</v>
      </c>
      <c r="I12" s="24">
        <v>2.3233999999999999</v>
      </c>
      <c r="J12" s="25">
        <v>0</v>
      </c>
      <c r="K12" s="26">
        <v>0</v>
      </c>
      <c r="L12" s="26">
        <v>0</v>
      </c>
    </row>
    <row r="13" spans="2:12" s="3" customFormat="1">
      <c r="B13" s="27" t="s">
        <v>17</v>
      </c>
      <c r="C13" s="25">
        <v>0</v>
      </c>
      <c r="D13" s="24">
        <v>0</v>
      </c>
      <c r="E13" s="24">
        <v>0</v>
      </c>
      <c r="F13" s="24">
        <v>0</v>
      </c>
      <c r="G13" s="25">
        <v>0</v>
      </c>
      <c r="H13" s="26">
        <v>0</v>
      </c>
      <c r="I13" s="24">
        <v>6.2742000000000004</v>
      </c>
      <c r="J13" s="25">
        <v>0</v>
      </c>
      <c r="K13" s="28">
        <v>0</v>
      </c>
      <c r="L13" s="26">
        <v>0</v>
      </c>
    </row>
    <row r="14" spans="2:12" s="3" customFormat="1">
      <c r="B14" s="27" t="s">
        <v>18</v>
      </c>
      <c r="C14" s="25">
        <v>0</v>
      </c>
      <c r="D14" s="24">
        <v>0</v>
      </c>
      <c r="E14" s="24">
        <v>0</v>
      </c>
      <c r="F14" s="24">
        <v>0</v>
      </c>
      <c r="G14" s="25">
        <v>0</v>
      </c>
      <c r="H14" s="26">
        <v>0</v>
      </c>
      <c r="I14" s="24">
        <v>4.4081000000000001</v>
      </c>
      <c r="J14" s="25">
        <v>0</v>
      </c>
      <c r="K14" s="26">
        <v>0</v>
      </c>
      <c r="L14" s="26">
        <v>0</v>
      </c>
    </row>
    <row r="15" spans="2:12" s="3" customFormat="1">
      <c r="B15" s="27" t="s">
        <v>19</v>
      </c>
      <c r="C15" s="25">
        <v>0</v>
      </c>
      <c r="D15" s="24">
        <v>0</v>
      </c>
      <c r="E15" s="24">
        <v>0</v>
      </c>
      <c r="F15" s="24">
        <v>0</v>
      </c>
      <c r="G15" s="25">
        <v>0</v>
      </c>
      <c r="H15" s="26">
        <v>0</v>
      </c>
      <c r="I15" s="24">
        <v>0.75190000000000001</v>
      </c>
      <c r="J15" s="25">
        <v>0</v>
      </c>
      <c r="K15" s="28">
        <v>0</v>
      </c>
      <c r="L15" s="26">
        <v>0</v>
      </c>
    </row>
    <row r="16" spans="2:12" s="3" customFormat="1">
      <c r="B16" s="27" t="s">
        <v>20</v>
      </c>
      <c r="C16" s="25">
        <v>0</v>
      </c>
      <c r="D16" s="24">
        <v>0</v>
      </c>
      <c r="E16" s="24">
        <v>46.058300000000003</v>
      </c>
      <c r="F16" s="24">
        <v>0</v>
      </c>
      <c r="G16" s="25">
        <v>0</v>
      </c>
      <c r="H16" s="26">
        <v>0</v>
      </c>
      <c r="I16" s="24">
        <v>0</v>
      </c>
      <c r="J16" s="25">
        <v>105</v>
      </c>
      <c r="K16" s="26">
        <v>0</v>
      </c>
      <c r="L16" s="26">
        <v>0</v>
      </c>
    </row>
    <row r="17" spans="2:12" s="3" customFormat="1">
      <c r="B17" s="27" t="s">
        <v>21</v>
      </c>
      <c r="C17" s="25">
        <v>0</v>
      </c>
      <c r="D17" s="24">
        <v>0</v>
      </c>
      <c r="E17" s="24">
        <v>34.988100000000003</v>
      </c>
      <c r="F17" s="24">
        <v>3.9344000000000001</v>
      </c>
      <c r="G17" s="25">
        <v>0</v>
      </c>
      <c r="H17" s="26">
        <v>10</v>
      </c>
      <c r="I17" s="24">
        <v>2.4875999999999996</v>
      </c>
      <c r="J17" s="25">
        <v>0</v>
      </c>
      <c r="K17" s="28">
        <v>0</v>
      </c>
      <c r="L17" s="26">
        <v>0</v>
      </c>
    </row>
    <row r="18" spans="2:12" s="3" customFormat="1">
      <c r="B18" s="27" t="s">
        <v>22</v>
      </c>
      <c r="C18" s="25">
        <v>107</v>
      </c>
      <c r="D18" s="24">
        <v>0</v>
      </c>
      <c r="E18" s="24">
        <v>254.1096</v>
      </c>
      <c r="F18" s="24">
        <v>0</v>
      </c>
      <c r="G18" s="25">
        <v>0</v>
      </c>
      <c r="H18" s="26">
        <v>6</v>
      </c>
      <c r="I18" s="24">
        <v>0</v>
      </c>
      <c r="J18" s="25">
        <v>0</v>
      </c>
      <c r="K18" s="26">
        <v>0</v>
      </c>
      <c r="L18" s="26">
        <v>0</v>
      </c>
    </row>
    <row r="19" spans="2:12" s="3" customFormat="1">
      <c r="B19" s="27" t="s">
        <v>23</v>
      </c>
      <c r="C19" s="25">
        <v>0</v>
      </c>
      <c r="D19" s="24">
        <v>0</v>
      </c>
      <c r="E19" s="24">
        <v>0</v>
      </c>
      <c r="F19" s="24">
        <v>0</v>
      </c>
      <c r="G19" s="25">
        <v>0</v>
      </c>
      <c r="H19" s="26">
        <v>0</v>
      </c>
      <c r="I19" s="24">
        <v>5.9562999999999997</v>
      </c>
      <c r="J19" s="25">
        <v>0</v>
      </c>
      <c r="K19" s="28">
        <v>0</v>
      </c>
      <c r="L19" s="26">
        <v>0</v>
      </c>
    </row>
    <row r="20" spans="2:12" s="3" customFormat="1">
      <c r="B20" s="27" t="s">
        <v>24</v>
      </c>
      <c r="C20" s="25">
        <v>0</v>
      </c>
      <c r="D20" s="24">
        <v>0</v>
      </c>
      <c r="E20" s="24">
        <v>532.67849999999999</v>
      </c>
      <c r="F20" s="24">
        <v>0</v>
      </c>
      <c r="G20" s="25">
        <v>0</v>
      </c>
      <c r="H20" s="26">
        <v>20.200800000000001</v>
      </c>
      <c r="I20" s="24">
        <v>1.4034</v>
      </c>
      <c r="J20" s="25">
        <v>0</v>
      </c>
      <c r="K20" s="26">
        <v>0</v>
      </c>
      <c r="L20" s="26">
        <v>0</v>
      </c>
    </row>
    <row r="21" spans="2:12" s="3" customFormat="1">
      <c r="B21" s="27" t="s">
        <v>25</v>
      </c>
      <c r="C21" s="25">
        <v>0</v>
      </c>
      <c r="D21" s="24">
        <v>0</v>
      </c>
      <c r="E21" s="24">
        <v>0</v>
      </c>
      <c r="F21" s="24">
        <v>0</v>
      </c>
      <c r="G21" s="25">
        <v>0</v>
      </c>
      <c r="H21" s="26">
        <v>0</v>
      </c>
      <c r="I21" s="24">
        <v>7.2775000000000007</v>
      </c>
      <c r="J21" s="25">
        <v>0</v>
      </c>
      <c r="K21" s="28">
        <v>0</v>
      </c>
      <c r="L21" s="26">
        <v>0</v>
      </c>
    </row>
    <row r="22" spans="2:12" s="3" customFormat="1">
      <c r="B22" s="27" t="s">
        <v>26</v>
      </c>
      <c r="C22" s="25">
        <v>488.62840000000006</v>
      </c>
      <c r="D22" s="24">
        <v>0</v>
      </c>
      <c r="E22" s="24">
        <v>181.23220000000001</v>
      </c>
      <c r="F22" s="24">
        <v>0</v>
      </c>
      <c r="G22" s="25">
        <v>0</v>
      </c>
      <c r="H22" s="26">
        <v>9</v>
      </c>
      <c r="I22" s="24">
        <v>0</v>
      </c>
      <c r="J22" s="25">
        <v>0</v>
      </c>
      <c r="K22" s="26">
        <v>6</v>
      </c>
      <c r="L22" s="26">
        <v>0</v>
      </c>
    </row>
    <row r="23" spans="2:12" s="3" customFormat="1">
      <c r="B23" s="27" t="s">
        <v>27</v>
      </c>
      <c r="C23" s="25">
        <v>0</v>
      </c>
      <c r="D23" s="24">
        <v>0</v>
      </c>
      <c r="E23" s="24">
        <v>0</v>
      </c>
      <c r="F23" s="24">
        <v>0</v>
      </c>
      <c r="G23" s="25">
        <v>0</v>
      </c>
      <c r="H23" s="26">
        <v>0</v>
      </c>
      <c r="I23" s="24">
        <v>8</v>
      </c>
      <c r="J23" s="25">
        <v>30</v>
      </c>
      <c r="K23" s="28">
        <v>0</v>
      </c>
      <c r="L23" s="26">
        <v>0</v>
      </c>
    </row>
    <row r="24" spans="2:12" s="3" customFormat="1">
      <c r="B24" s="27" t="s">
        <v>28</v>
      </c>
      <c r="C24" s="25">
        <v>133</v>
      </c>
      <c r="D24" s="24">
        <v>0</v>
      </c>
      <c r="E24" s="24">
        <v>0</v>
      </c>
      <c r="F24" s="24">
        <v>0</v>
      </c>
      <c r="G24" s="25">
        <v>0</v>
      </c>
      <c r="H24" s="26">
        <v>0</v>
      </c>
      <c r="I24" s="24">
        <v>0</v>
      </c>
      <c r="J24" s="25">
        <v>1</v>
      </c>
      <c r="K24" s="26">
        <v>0</v>
      </c>
      <c r="L24" s="26">
        <v>0</v>
      </c>
    </row>
    <row r="25" spans="2:12" s="3" customFormat="1">
      <c r="B25" s="27" t="s">
        <v>29</v>
      </c>
      <c r="C25" s="25">
        <v>379.82220000000001</v>
      </c>
      <c r="D25" s="24">
        <v>0</v>
      </c>
      <c r="E25" s="24">
        <v>301.50099999999998</v>
      </c>
      <c r="F25" s="24">
        <v>0</v>
      </c>
      <c r="G25" s="25">
        <v>0</v>
      </c>
      <c r="H25" s="26">
        <v>20.175600000000003</v>
      </c>
      <c r="I25" s="24">
        <v>0</v>
      </c>
      <c r="J25" s="25">
        <v>0</v>
      </c>
      <c r="K25" s="28">
        <v>5</v>
      </c>
      <c r="L25" s="26">
        <v>0</v>
      </c>
    </row>
    <row r="26" spans="2:12" s="3" customFormat="1">
      <c r="B26" s="27" t="s">
        <v>30</v>
      </c>
      <c r="C26" s="25">
        <v>0</v>
      </c>
      <c r="D26" s="24">
        <v>0</v>
      </c>
      <c r="E26" s="24">
        <v>101.44229999999999</v>
      </c>
      <c r="F26" s="24">
        <v>0</v>
      </c>
      <c r="G26" s="25">
        <v>0</v>
      </c>
      <c r="H26" s="26">
        <v>14</v>
      </c>
      <c r="I26" s="24">
        <v>5</v>
      </c>
      <c r="J26" s="25">
        <v>2</v>
      </c>
      <c r="K26" s="26">
        <v>0</v>
      </c>
      <c r="L26" s="26">
        <v>0</v>
      </c>
    </row>
    <row r="27" spans="2:12" s="3" customFormat="1">
      <c r="B27" s="29" t="s">
        <v>31</v>
      </c>
      <c r="C27" s="30">
        <v>21389.505100000002</v>
      </c>
      <c r="D27" s="28">
        <v>11860.5363</v>
      </c>
      <c r="E27" s="28">
        <v>1401.8301000000001</v>
      </c>
      <c r="F27" s="28">
        <v>0</v>
      </c>
      <c r="G27" s="28">
        <v>101.93770000000001</v>
      </c>
      <c r="H27" s="28">
        <v>84.618399999999994</v>
      </c>
      <c r="I27" s="31">
        <v>0</v>
      </c>
      <c r="J27" s="25">
        <v>0</v>
      </c>
      <c r="K27" s="28">
        <v>540</v>
      </c>
      <c r="L27" s="32">
        <v>0</v>
      </c>
    </row>
    <row r="28" spans="2:12" s="3" customFormat="1">
      <c r="B28" s="27" t="s">
        <v>32</v>
      </c>
      <c r="C28" s="25">
        <v>251</v>
      </c>
      <c r="D28" s="24">
        <v>0</v>
      </c>
      <c r="E28" s="24">
        <v>666.83139999999992</v>
      </c>
      <c r="F28" s="24">
        <v>0</v>
      </c>
      <c r="G28" s="25">
        <v>0</v>
      </c>
      <c r="H28" s="26">
        <v>13</v>
      </c>
      <c r="I28" s="24">
        <v>0</v>
      </c>
      <c r="J28" s="25">
        <v>0</v>
      </c>
      <c r="K28" s="28">
        <v>52</v>
      </c>
      <c r="L28" s="26">
        <v>0</v>
      </c>
    </row>
    <row r="29" spans="2:12" s="3" customFormat="1">
      <c r="B29" s="27" t="s">
        <v>33</v>
      </c>
      <c r="C29" s="25">
        <v>205</v>
      </c>
      <c r="D29" s="24">
        <v>0</v>
      </c>
      <c r="E29" s="24">
        <v>340.76670000000001</v>
      </c>
      <c r="F29" s="24">
        <v>0</v>
      </c>
      <c r="G29" s="25">
        <v>0</v>
      </c>
      <c r="H29" s="26">
        <v>23</v>
      </c>
      <c r="I29" s="24">
        <v>0</v>
      </c>
      <c r="J29" s="25">
        <v>0</v>
      </c>
      <c r="K29" s="26">
        <v>0</v>
      </c>
      <c r="L29" s="26">
        <v>0</v>
      </c>
    </row>
    <row r="30" spans="2:12" s="3" customFormat="1">
      <c r="B30" s="29" t="s">
        <v>34</v>
      </c>
      <c r="C30" s="25">
        <v>1202.5841</v>
      </c>
      <c r="D30" s="24">
        <v>0</v>
      </c>
      <c r="E30" s="24">
        <v>3332.9057000000003</v>
      </c>
      <c r="F30" s="24">
        <v>0</v>
      </c>
      <c r="G30" s="25">
        <v>0</v>
      </c>
      <c r="H30" s="26">
        <v>33.8279</v>
      </c>
      <c r="I30" s="24">
        <v>0</v>
      </c>
      <c r="J30" s="25">
        <v>0</v>
      </c>
      <c r="K30" s="26">
        <v>0</v>
      </c>
      <c r="L30" s="26">
        <v>0</v>
      </c>
    </row>
    <row r="31" spans="2:12" s="3" customFormat="1">
      <c r="B31" s="29" t="s">
        <v>35</v>
      </c>
      <c r="C31" s="33">
        <v>54.8127</v>
      </c>
      <c r="D31" s="34">
        <v>0</v>
      </c>
      <c r="E31" s="34">
        <v>218.9537</v>
      </c>
      <c r="F31" s="34">
        <v>0</v>
      </c>
      <c r="G31" s="33">
        <v>0</v>
      </c>
      <c r="H31" s="35">
        <v>0</v>
      </c>
      <c r="I31" s="34">
        <v>0</v>
      </c>
      <c r="J31" s="33">
        <v>45</v>
      </c>
      <c r="K31" s="33">
        <v>4</v>
      </c>
      <c r="L31" s="35">
        <v>0</v>
      </c>
    </row>
    <row r="32" spans="2:12" s="3" customFormat="1">
      <c r="B32" s="36" t="s">
        <v>36</v>
      </c>
      <c r="C32" s="37">
        <v>0</v>
      </c>
      <c r="D32" s="37">
        <v>0</v>
      </c>
      <c r="E32" s="37">
        <v>238.16970000000003</v>
      </c>
      <c r="F32" s="37">
        <v>0</v>
      </c>
      <c r="G32" s="38">
        <v>0</v>
      </c>
      <c r="H32" s="39">
        <v>7.4558999999999997</v>
      </c>
      <c r="I32" s="37">
        <v>0</v>
      </c>
      <c r="J32" s="38">
        <v>0</v>
      </c>
      <c r="K32" s="38">
        <v>17</v>
      </c>
      <c r="L32" s="39">
        <v>0</v>
      </c>
    </row>
    <row r="33" spans="2:12" s="3" customFormat="1">
      <c r="B33" s="40" t="s">
        <v>37</v>
      </c>
      <c r="C33" s="41">
        <f>SUM(C8:C32)</f>
        <v>26224.352500000001</v>
      </c>
      <c r="D33" s="41">
        <f t="shared" ref="D33:L33" si="0">SUM(D8:D32)</f>
        <v>11860.5363</v>
      </c>
      <c r="E33" s="41">
        <f t="shared" si="0"/>
        <v>9281.0241000000005</v>
      </c>
      <c r="F33" s="41">
        <f t="shared" si="0"/>
        <v>3.9344000000000001</v>
      </c>
      <c r="G33" s="41">
        <f t="shared" si="0"/>
        <v>101.93770000000001</v>
      </c>
      <c r="H33" s="41">
        <f t="shared" si="0"/>
        <v>346.94529999999997</v>
      </c>
      <c r="I33" s="41">
        <f t="shared" si="0"/>
        <v>48.307900000000004</v>
      </c>
      <c r="J33" s="41">
        <f t="shared" si="0"/>
        <v>202</v>
      </c>
      <c r="K33" s="41">
        <f t="shared" si="0"/>
        <v>765</v>
      </c>
      <c r="L33" s="41">
        <f t="shared" si="0"/>
        <v>1</v>
      </c>
    </row>
    <row r="34" spans="2:12" s="3" customFormat="1">
      <c r="B34" s="42"/>
      <c r="G34" s="43"/>
    </row>
    <row r="35" spans="2:12" s="3" customFormat="1">
      <c r="B35" s="8"/>
      <c r="C35" s="10" t="s">
        <v>38</v>
      </c>
      <c r="D35" s="44"/>
      <c r="E35" s="10" t="s">
        <v>39</v>
      </c>
      <c r="F35" s="45"/>
      <c r="G35" s="13"/>
      <c r="H35" s="10" t="s">
        <v>40</v>
      </c>
      <c r="I35" s="13"/>
      <c r="J35" s="46" t="s">
        <v>41</v>
      </c>
      <c r="K35" s="47"/>
      <c r="L35" s="48"/>
    </row>
    <row r="36" spans="2:12" s="3" customFormat="1">
      <c r="B36" s="14"/>
      <c r="C36" s="19"/>
      <c r="D36" s="17" t="s">
        <v>10</v>
      </c>
      <c r="E36" s="19"/>
      <c r="F36" s="17" t="s">
        <v>10</v>
      </c>
      <c r="G36" s="17" t="s">
        <v>9</v>
      </c>
      <c r="H36" s="19"/>
      <c r="I36" s="17" t="s">
        <v>10</v>
      </c>
      <c r="J36" s="9" t="s">
        <v>42</v>
      </c>
      <c r="K36" s="9" t="s">
        <v>43</v>
      </c>
      <c r="L36" s="49"/>
    </row>
    <row r="37" spans="2:12" s="3" customFormat="1">
      <c r="B37" s="14" t="s">
        <v>11</v>
      </c>
      <c r="C37" s="21"/>
      <c r="D37" s="21"/>
      <c r="E37" s="21"/>
      <c r="F37" s="20"/>
      <c r="G37" s="20"/>
      <c r="H37" s="21"/>
      <c r="I37" s="20"/>
      <c r="J37" s="50" t="s">
        <v>44</v>
      </c>
      <c r="K37" s="50" t="s">
        <v>44</v>
      </c>
      <c r="L37" s="50" t="s">
        <v>45</v>
      </c>
    </row>
    <row r="38" spans="2:12" s="3" customFormat="1">
      <c r="B38" s="51" t="s">
        <v>12</v>
      </c>
      <c r="C38" s="26">
        <v>0</v>
      </c>
      <c r="D38" s="26">
        <v>0</v>
      </c>
      <c r="E38" s="25">
        <v>0</v>
      </c>
      <c r="F38" s="24">
        <v>0</v>
      </c>
      <c r="G38" s="24">
        <v>0</v>
      </c>
      <c r="H38" s="25">
        <v>0</v>
      </c>
      <c r="I38" s="26">
        <v>1</v>
      </c>
      <c r="J38" s="26">
        <v>1</v>
      </c>
      <c r="K38" s="32">
        <v>1</v>
      </c>
      <c r="L38" s="26">
        <v>2</v>
      </c>
    </row>
    <row r="39" spans="2:12" s="3" customFormat="1">
      <c r="B39" s="27" t="s">
        <v>13</v>
      </c>
      <c r="C39" s="25">
        <v>0</v>
      </c>
      <c r="D39" s="24">
        <v>0</v>
      </c>
      <c r="E39" s="24">
        <v>0</v>
      </c>
      <c r="F39" s="24">
        <v>0</v>
      </c>
      <c r="G39" s="25">
        <v>0</v>
      </c>
      <c r="H39" s="26">
        <v>1</v>
      </c>
      <c r="I39" s="24">
        <v>0</v>
      </c>
      <c r="J39" s="25">
        <v>5.4254999999999995</v>
      </c>
      <c r="K39" s="28">
        <v>5.4254999999999995</v>
      </c>
      <c r="L39" s="26">
        <v>5.4254999999999995</v>
      </c>
    </row>
    <row r="40" spans="2:12" s="3" customFormat="1">
      <c r="B40" s="27" t="s">
        <v>14</v>
      </c>
      <c r="C40" s="25">
        <v>0</v>
      </c>
      <c r="D40" s="24">
        <v>0</v>
      </c>
      <c r="E40" s="24">
        <v>0</v>
      </c>
      <c r="F40" s="24">
        <v>18</v>
      </c>
      <c r="G40" s="25">
        <v>0</v>
      </c>
      <c r="H40" s="26">
        <v>0</v>
      </c>
      <c r="I40" s="24">
        <v>0</v>
      </c>
      <c r="J40" s="25">
        <v>18</v>
      </c>
      <c r="K40" s="26">
        <v>18</v>
      </c>
      <c r="L40" s="26">
        <v>36</v>
      </c>
    </row>
    <row r="41" spans="2:12" s="3" customFormat="1">
      <c r="B41" s="27" t="s">
        <v>15</v>
      </c>
      <c r="C41" s="25">
        <v>0</v>
      </c>
      <c r="D41" s="24">
        <v>0</v>
      </c>
      <c r="E41" s="24">
        <v>0</v>
      </c>
      <c r="F41" s="24">
        <v>0</v>
      </c>
      <c r="G41" s="25">
        <v>0</v>
      </c>
      <c r="H41" s="26">
        <v>0</v>
      </c>
      <c r="I41" s="24">
        <v>0</v>
      </c>
      <c r="J41" s="25">
        <v>3746.2235000000005</v>
      </c>
      <c r="K41" s="28">
        <v>3746.2235000000005</v>
      </c>
      <c r="L41" s="26">
        <v>3887.2235000000005</v>
      </c>
    </row>
    <row r="42" spans="2:12" s="3" customFormat="1">
      <c r="B42" s="27" t="s">
        <v>16</v>
      </c>
      <c r="C42" s="25">
        <v>0</v>
      </c>
      <c r="D42" s="24">
        <v>0</v>
      </c>
      <c r="E42" s="24">
        <v>0</v>
      </c>
      <c r="F42" s="24">
        <v>0</v>
      </c>
      <c r="G42" s="25">
        <v>0</v>
      </c>
      <c r="H42" s="26">
        <v>0</v>
      </c>
      <c r="I42" s="24">
        <v>0</v>
      </c>
      <c r="J42" s="25">
        <v>5.3233999999999995</v>
      </c>
      <c r="K42" s="26">
        <v>5.3233999999999995</v>
      </c>
      <c r="L42" s="26">
        <v>5.3233999999999995</v>
      </c>
    </row>
    <row r="43" spans="2:12" s="3" customFormat="1">
      <c r="B43" s="27" t="s">
        <v>17</v>
      </c>
      <c r="C43" s="25">
        <v>0</v>
      </c>
      <c r="D43" s="24">
        <v>0</v>
      </c>
      <c r="E43" s="24">
        <v>0</v>
      </c>
      <c r="F43" s="24">
        <v>0</v>
      </c>
      <c r="G43" s="25">
        <v>0</v>
      </c>
      <c r="H43" s="26">
        <v>0</v>
      </c>
      <c r="I43" s="24">
        <v>0</v>
      </c>
      <c r="J43" s="25">
        <v>6.2742000000000004</v>
      </c>
      <c r="K43" s="28">
        <v>6.2742000000000004</v>
      </c>
      <c r="L43" s="26">
        <v>6.2742000000000004</v>
      </c>
    </row>
    <row r="44" spans="2:12" s="3" customFormat="1">
      <c r="B44" s="27" t="s">
        <v>18</v>
      </c>
      <c r="C44" s="25">
        <v>0</v>
      </c>
      <c r="D44" s="24">
        <v>0</v>
      </c>
      <c r="E44" s="24">
        <v>0</v>
      </c>
      <c r="F44" s="24">
        <v>0</v>
      </c>
      <c r="G44" s="25">
        <v>0</v>
      </c>
      <c r="H44" s="26">
        <v>0</v>
      </c>
      <c r="I44" s="24">
        <v>0</v>
      </c>
      <c r="J44" s="25">
        <v>4.4081000000000001</v>
      </c>
      <c r="K44" s="26">
        <v>4.4081000000000001</v>
      </c>
      <c r="L44" s="26">
        <v>4.4081000000000001</v>
      </c>
    </row>
    <row r="45" spans="2:12" s="3" customFormat="1">
      <c r="B45" s="27" t="s">
        <v>19</v>
      </c>
      <c r="C45" s="25">
        <v>0</v>
      </c>
      <c r="D45" s="24">
        <v>0</v>
      </c>
      <c r="E45" s="24">
        <v>0</v>
      </c>
      <c r="F45" s="24">
        <v>0</v>
      </c>
      <c r="G45" s="25">
        <v>0</v>
      </c>
      <c r="H45" s="26">
        <v>0</v>
      </c>
      <c r="I45" s="24">
        <v>0</v>
      </c>
      <c r="J45" s="25">
        <v>0.75190000000000001</v>
      </c>
      <c r="K45" s="28">
        <v>0.75190000000000001</v>
      </c>
      <c r="L45" s="26">
        <v>0.75190000000000001</v>
      </c>
    </row>
    <row r="46" spans="2:12" s="3" customFormat="1">
      <c r="B46" s="27" t="s">
        <v>20</v>
      </c>
      <c r="C46" s="25">
        <v>0</v>
      </c>
      <c r="D46" s="24">
        <v>0</v>
      </c>
      <c r="E46" s="24">
        <v>0</v>
      </c>
      <c r="F46" s="24">
        <v>40</v>
      </c>
      <c r="G46" s="25">
        <v>0</v>
      </c>
      <c r="H46" s="26">
        <v>0</v>
      </c>
      <c r="I46" s="24">
        <v>0</v>
      </c>
      <c r="J46" s="25">
        <v>151.0583</v>
      </c>
      <c r="K46" s="26">
        <v>151.0583</v>
      </c>
      <c r="L46" s="26">
        <v>191.0583</v>
      </c>
    </row>
    <row r="47" spans="2:12" s="3" customFormat="1">
      <c r="B47" s="27" t="s">
        <v>21</v>
      </c>
      <c r="C47" s="25">
        <v>0</v>
      </c>
      <c r="D47" s="24">
        <v>0</v>
      </c>
      <c r="E47" s="24">
        <v>0</v>
      </c>
      <c r="F47" s="24">
        <v>0</v>
      </c>
      <c r="G47" s="25">
        <v>0</v>
      </c>
      <c r="H47" s="26">
        <v>0</v>
      </c>
      <c r="I47" s="24">
        <v>0</v>
      </c>
      <c r="J47" s="25">
        <v>47.475700000000003</v>
      </c>
      <c r="K47" s="28">
        <v>51.4101</v>
      </c>
      <c r="L47" s="26">
        <v>51.4101</v>
      </c>
    </row>
    <row r="48" spans="2:12" s="3" customFormat="1">
      <c r="B48" s="27" t="s">
        <v>22</v>
      </c>
      <c r="C48" s="25">
        <v>0</v>
      </c>
      <c r="D48" s="24">
        <v>0</v>
      </c>
      <c r="E48" s="24">
        <v>3.4649999999999999</v>
      </c>
      <c r="F48" s="24">
        <v>107</v>
      </c>
      <c r="G48" s="25">
        <v>0</v>
      </c>
      <c r="H48" s="26">
        <v>0</v>
      </c>
      <c r="I48" s="24">
        <v>0</v>
      </c>
      <c r="J48" s="25">
        <v>370.57459999999998</v>
      </c>
      <c r="K48" s="26">
        <v>370.57459999999998</v>
      </c>
      <c r="L48" s="26">
        <v>477.57459999999998</v>
      </c>
    </row>
    <row r="49" spans="2:12" s="3" customFormat="1">
      <c r="B49" s="27" t="s">
        <v>23</v>
      </c>
      <c r="C49" s="25">
        <v>0</v>
      </c>
      <c r="D49" s="24">
        <v>0</v>
      </c>
      <c r="E49" s="24">
        <v>0</v>
      </c>
      <c r="F49" s="24">
        <v>0</v>
      </c>
      <c r="G49" s="25">
        <v>0</v>
      </c>
      <c r="H49" s="26">
        <v>0</v>
      </c>
      <c r="I49" s="24">
        <v>0</v>
      </c>
      <c r="J49" s="25">
        <v>5.9562999999999997</v>
      </c>
      <c r="K49" s="28">
        <v>5.9562999999999997</v>
      </c>
      <c r="L49" s="26">
        <v>5.9562999999999997</v>
      </c>
    </row>
    <row r="50" spans="2:12" s="3" customFormat="1">
      <c r="B50" s="27" t="s">
        <v>24</v>
      </c>
      <c r="C50" s="25">
        <v>0</v>
      </c>
      <c r="D50" s="24">
        <v>0</v>
      </c>
      <c r="E50" s="24">
        <v>0</v>
      </c>
      <c r="F50" s="24">
        <v>0</v>
      </c>
      <c r="G50" s="25">
        <v>0</v>
      </c>
      <c r="H50" s="26">
        <v>0</v>
      </c>
      <c r="I50" s="24">
        <v>0</v>
      </c>
      <c r="J50" s="25">
        <v>554.28269999999998</v>
      </c>
      <c r="K50" s="26">
        <v>554.28269999999998</v>
      </c>
      <c r="L50" s="26">
        <v>554.28269999999998</v>
      </c>
    </row>
    <row r="51" spans="2:12" s="3" customFormat="1">
      <c r="B51" s="27" t="s">
        <v>25</v>
      </c>
      <c r="C51" s="25">
        <v>0</v>
      </c>
      <c r="D51" s="24">
        <v>0</v>
      </c>
      <c r="E51" s="24">
        <v>0</v>
      </c>
      <c r="F51" s="24">
        <v>0</v>
      </c>
      <c r="G51" s="25">
        <v>0</v>
      </c>
      <c r="H51" s="26">
        <v>0</v>
      </c>
      <c r="I51" s="24">
        <v>0</v>
      </c>
      <c r="J51" s="25">
        <v>7.2775000000000007</v>
      </c>
      <c r="K51" s="28">
        <v>7.2775000000000007</v>
      </c>
      <c r="L51" s="26">
        <v>7.2775000000000007</v>
      </c>
    </row>
    <row r="52" spans="2:12" s="3" customFormat="1">
      <c r="B52" s="27" t="s">
        <v>26</v>
      </c>
      <c r="C52" s="25">
        <v>0</v>
      </c>
      <c r="D52" s="24">
        <v>0</v>
      </c>
      <c r="E52" s="24">
        <v>0</v>
      </c>
      <c r="F52" s="24">
        <v>0</v>
      </c>
      <c r="G52" s="25">
        <v>0</v>
      </c>
      <c r="H52" s="26">
        <v>0</v>
      </c>
      <c r="I52" s="24">
        <v>0</v>
      </c>
      <c r="J52" s="25">
        <v>678.86060000000009</v>
      </c>
      <c r="K52" s="26">
        <v>678.86060000000009</v>
      </c>
      <c r="L52" s="26">
        <v>684.86060000000009</v>
      </c>
    </row>
    <row r="53" spans="2:12" s="3" customFormat="1">
      <c r="B53" s="27" t="s">
        <v>27</v>
      </c>
      <c r="C53" s="25">
        <v>0</v>
      </c>
      <c r="D53" s="24">
        <v>0</v>
      </c>
      <c r="E53" s="24">
        <v>0</v>
      </c>
      <c r="F53" s="24">
        <v>30</v>
      </c>
      <c r="G53" s="25">
        <v>0</v>
      </c>
      <c r="H53" s="26">
        <v>0</v>
      </c>
      <c r="I53" s="24">
        <v>0</v>
      </c>
      <c r="J53" s="25">
        <v>38</v>
      </c>
      <c r="K53" s="28">
        <v>38</v>
      </c>
      <c r="L53" s="26">
        <v>68</v>
      </c>
    </row>
    <row r="54" spans="2:12" s="3" customFormat="1">
      <c r="B54" s="27" t="s">
        <v>28</v>
      </c>
      <c r="C54" s="25">
        <v>0</v>
      </c>
      <c r="D54" s="24">
        <v>0</v>
      </c>
      <c r="E54" s="24">
        <v>0</v>
      </c>
      <c r="F54" s="24">
        <v>0</v>
      </c>
      <c r="G54" s="25">
        <v>0</v>
      </c>
      <c r="H54" s="26">
        <v>0</v>
      </c>
      <c r="I54" s="24">
        <v>0</v>
      </c>
      <c r="J54" s="25">
        <v>134</v>
      </c>
      <c r="K54" s="26">
        <v>134</v>
      </c>
      <c r="L54" s="26">
        <v>134</v>
      </c>
    </row>
    <row r="55" spans="2:12" s="3" customFormat="1">
      <c r="B55" s="29" t="s">
        <v>29</v>
      </c>
      <c r="C55" s="26">
        <v>0</v>
      </c>
      <c r="D55" s="26">
        <v>0</v>
      </c>
      <c r="E55" s="25">
        <v>0</v>
      </c>
      <c r="F55" s="24">
        <v>110</v>
      </c>
      <c r="G55" s="24">
        <v>0</v>
      </c>
      <c r="H55" s="25">
        <v>0</v>
      </c>
      <c r="I55" s="26">
        <v>0</v>
      </c>
      <c r="J55" s="26">
        <v>701.49880000000007</v>
      </c>
      <c r="K55" s="32">
        <v>701.49880000000007</v>
      </c>
      <c r="L55" s="26">
        <v>816.49880000000007</v>
      </c>
    </row>
    <row r="56" spans="2:12" s="3" customFormat="1">
      <c r="B56" s="52" t="s">
        <v>30</v>
      </c>
      <c r="C56" s="26">
        <v>0</v>
      </c>
      <c r="D56" s="26">
        <v>0</v>
      </c>
      <c r="E56" s="25">
        <v>6</v>
      </c>
      <c r="F56" s="24">
        <v>0</v>
      </c>
      <c r="G56" s="24">
        <v>0</v>
      </c>
      <c r="H56" s="25">
        <v>0</v>
      </c>
      <c r="I56" s="26">
        <v>0</v>
      </c>
      <c r="J56" s="26">
        <v>128.44229999999999</v>
      </c>
      <c r="K56" s="32">
        <v>128.44229999999999</v>
      </c>
      <c r="L56" s="26">
        <v>128.44229999999999</v>
      </c>
    </row>
    <row r="57" spans="2:12" s="3" customFormat="1">
      <c r="B57" s="53" t="s">
        <v>31</v>
      </c>
      <c r="C57" s="32">
        <v>0</v>
      </c>
      <c r="D57" s="31">
        <v>35</v>
      </c>
      <c r="E57" s="28">
        <v>42</v>
      </c>
      <c r="F57" s="31">
        <v>2777.8787000000002</v>
      </c>
      <c r="G57" s="31">
        <v>3062.0129000000002</v>
      </c>
      <c r="H57" s="28">
        <v>0.1</v>
      </c>
      <c r="I57" s="32">
        <v>0</v>
      </c>
      <c r="J57" s="54">
        <v>22918.053599999999</v>
      </c>
      <c r="K57" s="54">
        <v>34778.589899999999</v>
      </c>
      <c r="L57" s="54">
        <v>41295.419200000004</v>
      </c>
    </row>
    <row r="58" spans="2:12" s="3" customFormat="1">
      <c r="B58" s="52" t="s">
        <v>32</v>
      </c>
      <c r="C58" s="26">
        <v>0</v>
      </c>
      <c r="D58" s="26">
        <v>0</v>
      </c>
      <c r="E58" s="25">
        <v>10</v>
      </c>
      <c r="F58" s="24">
        <v>57</v>
      </c>
      <c r="G58" s="24">
        <v>0</v>
      </c>
      <c r="H58" s="25">
        <v>0</v>
      </c>
      <c r="I58" s="26">
        <v>0</v>
      </c>
      <c r="J58" s="26">
        <v>940.83139999999992</v>
      </c>
      <c r="K58" s="32">
        <v>940.83139999999992</v>
      </c>
      <c r="L58" s="26">
        <v>1049.8314</v>
      </c>
    </row>
    <row r="59" spans="2:12" s="3" customFormat="1">
      <c r="B59" s="52" t="s">
        <v>33</v>
      </c>
      <c r="C59" s="26">
        <v>0</v>
      </c>
      <c r="D59" s="26">
        <v>0</v>
      </c>
      <c r="E59" s="25">
        <v>0</v>
      </c>
      <c r="F59" s="24">
        <v>0</v>
      </c>
      <c r="G59" s="24">
        <v>0</v>
      </c>
      <c r="H59" s="25">
        <v>0.1</v>
      </c>
      <c r="I59" s="26">
        <v>0</v>
      </c>
      <c r="J59" s="26">
        <v>568.86670000000004</v>
      </c>
      <c r="K59" s="32">
        <v>568.86670000000004</v>
      </c>
      <c r="L59" s="26">
        <v>568.86670000000004</v>
      </c>
    </row>
    <row r="60" spans="2:12" s="3" customFormat="1">
      <c r="B60" s="29" t="s">
        <v>34</v>
      </c>
      <c r="C60" s="26">
        <v>0</v>
      </c>
      <c r="D60" s="26">
        <v>0</v>
      </c>
      <c r="E60" s="25">
        <v>0</v>
      </c>
      <c r="F60" s="24">
        <v>337</v>
      </c>
      <c r="G60" s="24">
        <v>0</v>
      </c>
      <c r="H60" s="25">
        <v>0</v>
      </c>
      <c r="I60" s="26">
        <v>0</v>
      </c>
      <c r="J60" s="26">
        <v>4569.3177000000005</v>
      </c>
      <c r="K60" s="32">
        <v>4569.3177000000005</v>
      </c>
      <c r="L60" s="26">
        <v>4906.3177000000005</v>
      </c>
    </row>
    <row r="61" spans="2:12" s="3" customFormat="1">
      <c r="B61" s="55" t="s">
        <v>35</v>
      </c>
      <c r="C61" s="35">
        <v>0</v>
      </c>
      <c r="D61" s="35">
        <v>0</v>
      </c>
      <c r="E61" s="33">
        <v>2.9809999999999999</v>
      </c>
      <c r="F61" s="34">
        <v>0</v>
      </c>
      <c r="G61" s="34">
        <v>0</v>
      </c>
      <c r="H61" s="33">
        <v>0.1</v>
      </c>
      <c r="I61" s="35">
        <v>0</v>
      </c>
      <c r="J61" s="35">
        <v>321.84739999999999</v>
      </c>
      <c r="K61" s="35">
        <v>321.84739999999999</v>
      </c>
      <c r="L61" s="35">
        <v>325.84739999999999</v>
      </c>
    </row>
    <row r="62" spans="2:12" s="3" customFormat="1">
      <c r="B62" s="56" t="s">
        <v>46</v>
      </c>
      <c r="C62" s="39">
        <v>0</v>
      </c>
      <c r="D62" s="39">
        <v>0</v>
      </c>
      <c r="E62" s="38">
        <v>0</v>
      </c>
      <c r="F62" s="37">
        <v>0</v>
      </c>
      <c r="G62" s="37">
        <v>0</v>
      </c>
      <c r="H62" s="38">
        <v>0</v>
      </c>
      <c r="I62" s="39">
        <v>0</v>
      </c>
      <c r="J62" s="39">
        <v>245.62560000000002</v>
      </c>
      <c r="K62" s="39">
        <v>245.62560000000002</v>
      </c>
      <c r="L62" s="39">
        <v>262.62560000000002</v>
      </c>
    </row>
    <row r="63" spans="2:12" s="3" customFormat="1">
      <c r="B63" s="40" t="s">
        <v>37</v>
      </c>
      <c r="C63" s="57">
        <f>SUM(C38:C62)</f>
        <v>0</v>
      </c>
      <c r="D63" s="57">
        <f t="shared" ref="D63:L63" si="1">SUM(D38:D62)</f>
        <v>35</v>
      </c>
      <c r="E63" s="57">
        <f>SUM(E38:E62)</f>
        <v>64.445999999999998</v>
      </c>
      <c r="F63" s="57">
        <f>SUM(F38:F62)</f>
        <v>3476.8787000000002</v>
      </c>
      <c r="G63" s="57">
        <f t="shared" si="1"/>
        <v>3062.0129000000002</v>
      </c>
      <c r="H63" s="57">
        <f t="shared" si="1"/>
        <v>1.3000000000000003</v>
      </c>
      <c r="I63" s="57">
        <f t="shared" si="1"/>
        <v>1</v>
      </c>
      <c r="J63" s="57">
        <f t="shared" si="1"/>
        <v>36169.375799999994</v>
      </c>
      <c r="K63" s="57">
        <f t="shared" si="1"/>
        <v>48033.8465</v>
      </c>
      <c r="L63" s="57">
        <f t="shared" si="1"/>
        <v>55475.675800000005</v>
      </c>
    </row>
  </sheetData>
  <mergeCells count="1">
    <mergeCell ref="B2:L2"/>
  </mergeCells>
  <phoneticPr fontId="2"/>
  <pageMargins left="0.91" right="0.7" top="0.75" bottom="0.75" header="0.3" footer="0.3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1:I85"/>
  <sheetViews>
    <sheetView view="pageBreakPreview" zoomScaleNormal="40" zoomScaleSheetLayoutView="100" workbookViewId="0"/>
  </sheetViews>
  <sheetFormatPr defaultRowHeight="13.5"/>
  <cols>
    <col min="1" max="1" width="2.5" style="58" customWidth="1"/>
    <col min="2" max="6" width="10.25" style="58" customWidth="1"/>
    <col min="7" max="8" width="10.25" style="59" customWidth="1"/>
    <col min="9" max="9" width="10.25" style="58" customWidth="1"/>
    <col min="10" max="16384" width="9" style="58"/>
  </cols>
  <sheetData>
    <row r="1" spans="2:9" ht="15" customHeight="1"/>
    <row r="2" spans="2:9" ht="25.5" customHeight="1">
      <c r="B2" s="60" t="s">
        <v>47</v>
      </c>
      <c r="C2" s="61"/>
      <c r="D2" s="61"/>
      <c r="E2" s="61"/>
      <c r="F2" s="61"/>
      <c r="G2" s="62"/>
      <c r="H2" s="62"/>
      <c r="I2" s="61"/>
    </row>
    <row r="3" spans="2:9" ht="25.5" customHeight="1">
      <c r="B3" s="61"/>
      <c r="C3" s="61"/>
      <c r="D3" s="61"/>
      <c r="E3" s="61"/>
      <c r="F3" s="61"/>
      <c r="G3" s="62"/>
      <c r="H3" s="62"/>
      <c r="I3" s="63"/>
    </row>
    <row r="4" spans="2:9" ht="25.5" customHeight="1" thickBot="1">
      <c r="B4" s="61"/>
      <c r="C4" s="61"/>
      <c r="D4" s="61"/>
      <c r="E4" s="61"/>
      <c r="F4" s="61"/>
      <c r="G4" s="62"/>
      <c r="H4" s="62"/>
      <c r="I4" s="63" t="s">
        <v>48</v>
      </c>
    </row>
    <row r="5" spans="2:9" ht="25.5" customHeight="1">
      <c r="B5" s="301" t="s">
        <v>49</v>
      </c>
      <c r="C5" s="304" t="s">
        <v>50</v>
      </c>
      <c r="D5" s="307" t="s">
        <v>51</v>
      </c>
      <c r="E5" s="308"/>
      <c r="F5" s="308"/>
      <c r="G5" s="308"/>
      <c r="H5" s="309"/>
      <c r="I5" s="310" t="s">
        <v>52</v>
      </c>
    </row>
    <row r="6" spans="2:9" ht="25.5" customHeight="1">
      <c r="B6" s="302"/>
      <c r="C6" s="305"/>
      <c r="D6" s="313" t="s">
        <v>53</v>
      </c>
      <c r="E6" s="313" t="s">
        <v>54</v>
      </c>
      <c r="F6" s="316" t="s">
        <v>55</v>
      </c>
      <c r="G6" s="317"/>
      <c r="H6" s="318"/>
      <c r="I6" s="311"/>
    </row>
    <row r="7" spans="2:9" ht="25.5" customHeight="1">
      <c r="B7" s="302"/>
      <c r="C7" s="305"/>
      <c r="D7" s="314"/>
      <c r="E7" s="314"/>
      <c r="F7" s="313" t="s">
        <v>56</v>
      </c>
      <c r="G7" s="64" t="s">
        <v>57</v>
      </c>
      <c r="H7" s="64" t="s">
        <v>57</v>
      </c>
      <c r="I7" s="311"/>
    </row>
    <row r="8" spans="2:9" ht="25.5" customHeight="1">
      <c r="B8" s="302"/>
      <c r="C8" s="305"/>
      <c r="D8" s="314"/>
      <c r="E8" s="314"/>
      <c r="F8" s="314"/>
      <c r="G8" s="64" t="s">
        <v>58</v>
      </c>
      <c r="H8" s="64" t="s">
        <v>59</v>
      </c>
      <c r="I8" s="311"/>
    </row>
    <row r="9" spans="2:9" ht="25.5" customHeight="1">
      <c r="B9" s="303"/>
      <c r="C9" s="306"/>
      <c r="D9" s="315"/>
      <c r="E9" s="315"/>
      <c r="F9" s="315"/>
      <c r="G9" s="65" t="s">
        <v>60</v>
      </c>
      <c r="H9" s="65" t="s">
        <v>61</v>
      </c>
      <c r="I9" s="312"/>
    </row>
    <row r="10" spans="2:9" ht="25.5" customHeight="1">
      <c r="B10" s="66" t="s">
        <v>62</v>
      </c>
      <c r="C10" s="67">
        <v>21743</v>
      </c>
      <c r="D10" s="68">
        <v>304.79000000000002</v>
      </c>
      <c r="E10" s="69">
        <v>19</v>
      </c>
      <c r="F10" s="68">
        <v>285.79000000000002</v>
      </c>
      <c r="G10" s="70">
        <v>189.96</v>
      </c>
      <c r="H10" s="70">
        <v>95.83</v>
      </c>
      <c r="I10" s="71">
        <v>1.4017844823621397</v>
      </c>
    </row>
    <row r="11" spans="2:9" ht="25.5" customHeight="1">
      <c r="B11" s="66" t="s">
        <v>63</v>
      </c>
      <c r="C11" s="67">
        <v>6195</v>
      </c>
      <c r="D11" s="68">
        <v>39.22</v>
      </c>
      <c r="E11" s="69">
        <v>0</v>
      </c>
      <c r="F11" s="68">
        <v>39.22</v>
      </c>
      <c r="G11" s="72">
        <v>7.24</v>
      </c>
      <c r="H11" s="67">
        <v>31.98</v>
      </c>
      <c r="I11" s="73">
        <v>0.633091202582728</v>
      </c>
    </row>
    <row r="12" spans="2:9" ht="25.5" customHeight="1">
      <c r="B12" s="66" t="s">
        <v>64</v>
      </c>
      <c r="C12" s="67">
        <v>7211</v>
      </c>
      <c r="D12" s="68">
        <v>588.17999999999995</v>
      </c>
      <c r="E12" s="69">
        <v>0</v>
      </c>
      <c r="F12" s="68">
        <v>588.17999999999995</v>
      </c>
      <c r="G12" s="67">
        <v>554.75</v>
      </c>
      <c r="H12" s="67">
        <v>33.43</v>
      </c>
      <c r="I12" s="73">
        <v>8.1567050339758698</v>
      </c>
    </row>
    <row r="13" spans="2:9" ht="25.5" customHeight="1">
      <c r="B13" s="66" t="s">
        <v>65</v>
      </c>
      <c r="C13" s="67">
        <v>6600</v>
      </c>
      <c r="D13" s="68">
        <v>35.85</v>
      </c>
      <c r="E13" s="69">
        <v>0</v>
      </c>
      <c r="F13" s="68">
        <v>35.85</v>
      </c>
      <c r="G13" s="72">
        <v>15.11</v>
      </c>
      <c r="H13" s="67">
        <v>20.74</v>
      </c>
      <c r="I13" s="73">
        <v>0.54318181818181821</v>
      </c>
    </row>
    <row r="14" spans="2:9" ht="25.5" customHeight="1">
      <c r="B14" s="66" t="s">
        <v>66</v>
      </c>
      <c r="C14" s="67">
        <v>2746</v>
      </c>
      <c r="D14" s="69">
        <v>0</v>
      </c>
      <c r="E14" s="69">
        <v>0</v>
      </c>
      <c r="F14" s="69">
        <v>0</v>
      </c>
      <c r="G14" s="74">
        <v>0</v>
      </c>
      <c r="H14" s="75">
        <v>0</v>
      </c>
      <c r="I14" s="76">
        <v>0</v>
      </c>
    </row>
    <row r="15" spans="2:9" ht="25.5" customHeight="1">
      <c r="B15" s="66" t="s">
        <v>67</v>
      </c>
      <c r="C15" s="67">
        <v>1802</v>
      </c>
      <c r="D15" s="69">
        <v>0</v>
      </c>
      <c r="E15" s="69">
        <v>0</v>
      </c>
      <c r="F15" s="69">
        <v>0</v>
      </c>
      <c r="G15" s="74">
        <v>0</v>
      </c>
      <c r="H15" s="75">
        <v>0</v>
      </c>
      <c r="I15" s="76">
        <v>0</v>
      </c>
    </row>
    <row r="16" spans="2:9" ht="25.5" customHeight="1">
      <c r="B16" s="66" t="s">
        <v>68</v>
      </c>
      <c r="C16" s="67">
        <v>3013</v>
      </c>
      <c r="D16" s="69">
        <v>0</v>
      </c>
      <c r="E16" s="69">
        <v>0</v>
      </c>
      <c r="F16" s="69">
        <v>0</v>
      </c>
      <c r="G16" s="74">
        <v>0</v>
      </c>
      <c r="H16" s="75">
        <v>0</v>
      </c>
      <c r="I16" s="76">
        <v>0</v>
      </c>
    </row>
    <row r="17" spans="2:9" ht="25.5" customHeight="1">
      <c r="B17" s="66" t="s">
        <v>69</v>
      </c>
      <c r="C17" s="67">
        <v>6024</v>
      </c>
      <c r="D17" s="68">
        <v>8.6300000000000008</v>
      </c>
      <c r="E17" s="69">
        <v>0</v>
      </c>
      <c r="F17" s="68">
        <v>8.6300000000000008</v>
      </c>
      <c r="G17" s="74">
        <v>0</v>
      </c>
      <c r="H17" s="67">
        <v>8.6300000000000008</v>
      </c>
      <c r="I17" s="73">
        <v>0.14326029216467465</v>
      </c>
    </row>
    <row r="18" spans="2:9" ht="25.5" customHeight="1">
      <c r="B18" s="66" t="s">
        <v>70</v>
      </c>
      <c r="C18" s="67">
        <v>3166</v>
      </c>
      <c r="D18" s="68">
        <v>2.4700000000000002</v>
      </c>
      <c r="E18" s="69">
        <v>0</v>
      </c>
      <c r="F18" s="68">
        <v>2.4700000000000002</v>
      </c>
      <c r="G18" s="74">
        <v>0</v>
      </c>
      <c r="H18" s="67">
        <v>2.4700000000000002</v>
      </c>
      <c r="I18" s="73">
        <v>7.801642451042326E-2</v>
      </c>
    </row>
    <row r="19" spans="2:9" ht="25.5" customHeight="1">
      <c r="B19" s="66" t="s">
        <v>71</v>
      </c>
      <c r="C19" s="67">
        <v>1620</v>
      </c>
      <c r="D19" s="68">
        <v>2</v>
      </c>
      <c r="E19" s="69">
        <v>0</v>
      </c>
      <c r="F19" s="68">
        <v>2</v>
      </c>
      <c r="G19" s="74">
        <v>0</v>
      </c>
      <c r="H19" s="67">
        <v>2</v>
      </c>
      <c r="I19" s="73">
        <v>0.12345679012345678</v>
      </c>
    </row>
    <row r="20" spans="2:9" ht="25.5" customHeight="1">
      <c r="B20" s="66" t="s">
        <v>72</v>
      </c>
      <c r="C20" s="67">
        <v>511</v>
      </c>
      <c r="D20" s="69">
        <v>0</v>
      </c>
      <c r="E20" s="69">
        <v>0</v>
      </c>
      <c r="F20" s="69">
        <v>0</v>
      </c>
      <c r="G20" s="74">
        <v>0</v>
      </c>
      <c r="H20" s="75">
        <v>0</v>
      </c>
      <c r="I20" s="76">
        <v>0</v>
      </c>
    </row>
    <row r="21" spans="2:9" ht="25.5" customHeight="1">
      <c r="B21" s="66" t="s">
        <v>73</v>
      </c>
      <c r="C21" s="67">
        <v>1819</v>
      </c>
      <c r="D21" s="69">
        <v>0</v>
      </c>
      <c r="E21" s="69">
        <v>0</v>
      </c>
      <c r="F21" s="69">
        <v>0</v>
      </c>
      <c r="G21" s="74">
        <v>0</v>
      </c>
      <c r="H21" s="75">
        <v>0</v>
      </c>
      <c r="I21" s="76">
        <v>0</v>
      </c>
    </row>
    <row r="22" spans="2:9" ht="25.5" customHeight="1">
      <c r="B22" s="66" t="s">
        <v>74</v>
      </c>
      <c r="C22" s="67">
        <v>1834</v>
      </c>
      <c r="D22" s="68">
        <v>17.28</v>
      </c>
      <c r="E22" s="69">
        <v>0</v>
      </c>
      <c r="F22" s="68">
        <v>17.28</v>
      </c>
      <c r="G22" s="74">
        <v>0</v>
      </c>
      <c r="H22" s="67">
        <v>17.28</v>
      </c>
      <c r="I22" s="73">
        <v>0.9422028353326064</v>
      </c>
    </row>
    <row r="23" spans="2:9" ht="25.5" customHeight="1">
      <c r="B23" s="66" t="s">
        <v>75</v>
      </c>
      <c r="C23" s="67">
        <v>905</v>
      </c>
      <c r="D23" s="69">
        <v>0</v>
      </c>
      <c r="E23" s="69">
        <v>0</v>
      </c>
      <c r="F23" s="69">
        <v>0</v>
      </c>
      <c r="G23" s="74">
        <v>0</v>
      </c>
      <c r="H23" s="75">
        <v>0</v>
      </c>
      <c r="I23" s="76">
        <v>0</v>
      </c>
    </row>
    <row r="24" spans="2:9" ht="25.5" customHeight="1">
      <c r="B24" s="66" t="s">
        <v>76</v>
      </c>
      <c r="C24" s="67">
        <v>1104</v>
      </c>
      <c r="D24" s="68">
        <v>2.74</v>
      </c>
      <c r="E24" s="69">
        <v>0</v>
      </c>
      <c r="F24" s="68">
        <v>2.74</v>
      </c>
      <c r="G24" s="74">
        <v>0</v>
      </c>
      <c r="H24" s="67">
        <v>2.74</v>
      </c>
      <c r="I24" s="73">
        <v>0.2481884057971015</v>
      </c>
    </row>
    <row r="25" spans="2:9" ht="25.5" customHeight="1">
      <c r="B25" s="66" t="s">
        <v>77</v>
      </c>
      <c r="C25" s="67">
        <v>2278</v>
      </c>
      <c r="D25" s="68">
        <v>95.6</v>
      </c>
      <c r="E25" s="69">
        <v>0.94</v>
      </c>
      <c r="F25" s="68">
        <v>94.66</v>
      </c>
      <c r="G25" s="72">
        <v>72.91</v>
      </c>
      <c r="H25" s="67">
        <v>21.75</v>
      </c>
      <c r="I25" s="73">
        <v>4.196663740122915</v>
      </c>
    </row>
    <row r="26" spans="2:9" ht="25.5" customHeight="1">
      <c r="B26" s="66" t="s">
        <v>78</v>
      </c>
      <c r="C26" s="67">
        <v>1977</v>
      </c>
      <c r="D26" s="68">
        <v>6.94</v>
      </c>
      <c r="E26" s="69">
        <v>0</v>
      </c>
      <c r="F26" s="68">
        <v>6.94</v>
      </c>
      <c r="G26" s="75">
        <v>0</v>
      </c>
      <c r="H26" s="67">
        <v>6.94</v>
      </c>
      <c r="I26" s="73">
        <v>0.35103692463328273</v>
      </c>
    </row>
    <row r="27" spans="2:9" ht="25.5" customHeight="1">
      <c r="B27" s="66" t="s">
        <v>79</v>
      </c>
      <c r="C27" s="67">
        <v>1464</v>
      </c>
      <c r="D27" s="68">
        <v>33.68</v>
      </c>
      <c r="E27" s="69">
        <v>4.8899999999999997</v>
      </c>
      <c r="F27" s="68">
        <v>28.79</v>
      </c>
      <c r="G27" s="67">
        <v>25.43</v>
      </c>
      <c r="H27" s="67">
        <v>3.36</v>
      </c>
      <c r="I27" s="73">
        <v>2.3005464480874318</v>
      </c>
    </row>
    <row r="28" spans="2:9" ht="25.5" customHeight="1">
      <c r="B28" s="66" t="s">
        <v>80</v>
      </c>
      <c r="C28" s="67">
        <v>1533</v>
      </c>
      <c r="D28" s="68">
        <v>132.09</v>
      </c>
      <c r="E28" s="69">
        <v>0</v>
      </c>
      <c r="F28" s="68">
        <v>132.09</v>
      </c>
      <c r="G28" s="67">
        <v>114.9</v>
      </c>
      <c r="H28" s="67">
        <v>17.190000000000001</v>
      </c>
      <c r="I28" s="73">
        <v>8.6164383561643838</v>
      </c>
    </row>
    <row r="29" spans="2:9" ht="25.5" customHeight="1">
      <c r="B29" s="66" t="s">
        <v>81</v>
      </c>
      <c r="C29" s="67">
        <v>10913</v>
      </c>
      <c r="D29" s="68">
        <v>285.91000000000003</v>
      </c>
      <c r="E29" s="69">
        <v>0</v>
      </c>
      <c r="F29" s="68">
        <v>285.91000000000003</v>
      </c>
      <c r="G29" s="67">
        <v>250.9</v>
      </c>
      <c r="H29" s="67">
        <v>35.01</v>
      </c>
      <c r="I29" s="73">
        <v>2.6199028681389169</v>
      </c>
    </row>
    <row r="30" spans="2:9" ht="25.5" customHeight="1">
      <c r="B30" s="66" t="s">
        <v>82</v>
      </c>
      <c r="C30" s="67">
        <v>4748</v>
      </c>
      <c r="D30" s="68">
        <v>1128.1300000000001</v>
      </c>
      <c r="E30" s="69">
        <v>0</v>
      </c>
      <c r="F30" s="68">
        <v>1128.1300000000001</v>
      </c>
      <c r="G30" s="67">
        <v>1125.31</v>
      </c>
      <c r="H30" s="67">
        <v>2.82</v>
      </c>
      <c r="I30" s="73">
        <v>23.760109519797812</v>
      </c>
    </row>
    <row r="31" spans="2:9" ht="25.5" customHeight="1">
      <c r="B31" s="66" t="s">
        <v>83</v>
      </c>
      <c r="C31" s="67">
        <v>4163</v>
      </c>
      <c r="D31" s="69">
        <v>0</v>
      </c>
      <c r="E31" s="69">
        <v>0</v>
      </c>
      <c r="F31" s="69">
        <v>0</v>
      </c>
      <c r="G31" s="74">
        <v>0</v>
      </c>
      <c r="H31" s="75">
        <v>0</v>
      </c>
      <c r="I31" s="76">
        <v>0</v>
      </c>
    </row>
    <row r="32" spans="2:9" ht="25.5" customHeight="1">
      <c r="B32" s="66" t="s">
        <v>84</v>
      </c>
      <c r="C32" s="67">
        <v>6749</v>
      </c>
      <c r="D32" s="68">
        <v>5.79</v>
      </c>
      <c r="E32" s="69">
        <v>0</v>
      </c>
      <c r="F32" s="68">
        <v>5.79</v>
      </c>
      <c r="G32" s="74">
        <v>0</v>
      </c>
      <c r="H32" s="67">
        <v>5.79</v>
      </c>
      <c r="I32" s="73">
        <v>8.5790487479626601E-2</v>
      </c>
    </row>
    <row r="33" spans="2:9" ht="25.5" customHeight="1">
      <c r="B33" s="66" t="s">
        <v>85</v>
      </c>
      <c r="C33" s="67">
        <v>19305</v>
      </c>
      <c r="D33" s="68">
        <v>14569.14</v>
      </c>
      <c r="E33" s="69">
        <v>0</v>
      </c>
      <c r="F33" s="68">
        <v>14569.14</v>
      </c>
      <c r="G33" s="67">
        <v>14543.71</v>
      </c>
      <c r="H33" s="67">
        <v>25.43</v>
      </c>
      <c r="I33" s="73">
        <v>75.468220668220667</v>
      </c>
    </row>
    <row r="34" spans="2:9" ht="25.5" customHeight="1">
      <c r="B34" s="66" t="s">
        <v>86</v>
      </c>
      <c r="C34" s="67">
        <v>13330</v>
      </c>
      <c r="D34" s="68">
        <v>13.72</v>
      </c>
      <c r="E34" s="69">
        <v>0</v>
      </c>
      <c r="F34" s="68">
        <v>13.72</v>
      </c>
      <c r="G34" s="72">
        <v>4.84</v>
      </c>
      <c r="H34" s="67">
        <v>8.8800000000000008</v>
      </c>
      <c r="I34" s="73">
        <v>0.10292573143285823</v>
      </c>
    </row>
    <row r="35" spans="2:9" ht="25.5" customHeight="1">
      <c r="B35" s="66" t="s">
        <v>87</v>
      </c>
      <c r="C35" s="67">
        <v>6535</v>
      </c>
      <c r="D35" s="68">
        <v>449.21</v>
      </c>
      <c r="E35" s="69">
        <v>0</v>
      </c>
      <c r="F35" s="68">
        <v>449.21</v>
      </c>
      <c r="G35" s="72">
        <v>438.53</v>
      </c>
      <c r="H35" s="67">
        <v>10.68</v>
      </c>
      <c r="I35" s="73">
        <v>6.873909716908952</v>
      </c>
    </row>
    <row r="36" spans="2:9" ht="25.5" customHeight="1">
      <c r="B36" s="66" t="s">
        <v>88</v>
      </c>
      <c r="C36" s="67">
        <v>2968</v>
      </c>
      <c r="D36" s="68">
        <v>836.62</v>
      </c>
      <c r="E36" s="68">
        <v>305</v>
      </c>
      <c r="F36" s="68">
        <v>531.62</v>
      </c>
      <c r="G36" s="72">
        <v>525.39</v>
      </c>
      <c r="H36" s="67">
        <v>6.23</v>
      </c>
      <c r="I36" s="73">
        <v>28.188005390835581</v>
      </c>
    </row>
    <row r="37" spans="2:9" ht="25.5" customHeight="1">
      <c r="B37" s="66" t="s">
        <v>89</v>
      </c>
      <c r="C37" s="67">
        <v>2992</v>
      </c>
      <c r="D37" s="68">
        <v>934.1</v>
      </c>
      <c r="E37" s="69">
        <v>0</v>
      </c>
      <c r="F37" s="68">
        <v>934.1</v>
      </c>
      <c r="G37" s="72">
        <v>896.87</v>
      </c>
      <c r="H37" s="67">
        <v>37.229999999999997</v>
      </c>
      <c r="I37" s="73">
        <v>31.219919786096256</v>
      </c>
    </row>
    <row r="38" spans="2:9" ht="25.5" customHeight="1">
      <c r="B38" s="66" t="s">
        <v>90</v>
      </c>
      <c r="C38" s="67">
        <v>3864</v>
      </c>
      <c r="D38" s="68">
        <v>226.66</v>
      </c>
      <c r="E38" s="69">
        <v>0</v>
      </c>
      <c r="F38" s="68">
        <v>226.66</v>
      </c>
      <c r="G38" s="72">
        <v>224.05</v>
      </c>
      <c r="H38" s="67">
        <v>2.61</v>
      </c>
      <c r="I38" s="73">
        <v>5.8659420289855078</v>
      </c>
    </row>
    <row r="39" spans="2:9" ht="25.5" customHeight="1">
      <c r="B39" s="66" t="s">
        <v>91</v>
      </c>
      <c r="C39" s="67">
        <v>4899</v>
      </c>
      <c r="D39" s="68">
        <v>349.53000000000003</v>
      </c>
      <c r="E39" s="69">
        <v>10.74</v>
      </c>
      <c r="F39" s="68">
        <v>338.79</v>
      </c>
      <c r="G39" s="67">
        <v>311.58</v>
      </c>
      <c r="H39" s="67">
        <v>27.21</v>
      </c>
      <c r="I39" s="73">
        <v>7.1347213717085118</v>
      </c>
    </row>
    <row r="40" spans="2:9" ht="25.5" customHeight="1">
      <c r="B40" s="66" t="s">
        <v>92</v>
      </c>
      <c r="C40" s="67">
        <v>5864</v>
      </c>
      <c r="D40" s="68">
        <v>12.54</v>
      </c>
      <c r="E40" s="69">
        <v>0</v>
      </c>
      <c r="F40" s="68">
        <v>12.54</v>
      </c>
      <c r="G40" s="74">
        <v>0</v>
      </c>
      <c r="H40" s="67">
        <v>12.54</v>
      </c>
      <c r="I40" s="73">
        <v>0.21384720327421555</v>
      </c>
    </row>
    <row r="41" spans="2:9" ht="25.5" customHeight="1">
      <c r="B41" s="66" t="s">
        <v>93</v>
      </c>
      <c r="C41" s="67">
        <v>6744</v>
      </c>
      <c r="D41" s="68">
        <v>11.9</v>
      </c>
      <c r="E41" s="69">
        <v>0</v>
      </c>
      <c r="F41" s="68">
        <v>11.9</v>
      </c>
      <c r="G41" s="72">
        <v>1.72</v>
      </c>
      <c r="H41" s="67">
        <v>10.18</v>
      </c>
      <c r="I41" s="73">
        <v>0.17645314353499408</v>
      </c>
    </row>
    <row r="42" spans="2:9" ht="25.5" customHeight="1">
      <c r="B42" s="66" t="s">
        <v>94</v>
      </c>
      <c r="C42" s="67">
        <v>4551</v>
      </c>
      <c r="D42" s="68">
        <v>111.58</v>
      </c>
      <c r="E42" s="69">
        <v>0</v>
      </c>
      <c r="F42" s="68">
        <v>111.58</v>
      </c>
      <c r="G42" s="72">
        <v>77.36</v>
      </c>
      <c r="H42" s="67">
        <v>34.22</v>
      </c>
      <c r="I42" s="73">
        <v>2.4517688420127444</v>
      </c>
    </row>
    <row r="43" spans="2:9" ht="25.5" customHeight="1">
      <c r="B43" s="66" t="s">
        <v>95</v>
      </c>
      <c r="C43" s="67">
        <v>1479</v>
      </c>
      <c r="D43" s="68">
        <v>62.59</v>
      </c>
      <c r="E43" s="69">
        <v>0</v>
      </c>
      <c r="F43" s="68">
        <v>62.59</v>
      </c>
      <c r="G43" s="72">
        <v>55.27</v>
      </c>
      <c r="H43" s="67">
        <v>7.32</v>
      </c>
      <c r="I43" s="73">
        <v>4.2319134550371871</v>
      </c>
    </row>
    <row r="44" spans="2:9" ht="25.5" customHeight="1">
      <c r="B44" s="66" t="s">
        <v>96</v>
      </c>
      <c r="C44" s="67">
        <v>4469</v>
      </c>
      <c r="D44" s="68">
        <v>672.46</v>
      </c>
      <c r="E44" s="69">
        <v>0</v>
      </c>
      <c r="F44" s="68">
        <v>672.46</v>
      </c>
      <c r="G44" s="67">
        <v>655.71</v>
      </c>
      <c r="H44" s="67">
        <v>16.75</v>
      </c>
      <c r="I44" s="73">
        <v>15.047214141866192</v>
      </c>
    </row>
    <row r="45" spans="2:9" ht="25.5" customHeight="1">
      <c r="B45" s="66" t="s">
        <v>97</v>
      </c>
      <c r="C45" s="67">
        <v>2535</v>
      </c>
      <c r="D45" s="68">
        <v>64.53</v>
      </c>
      <c r="E45" s="69">
        <v>0</v>
      </c>
      <c r="F45" s="68">
        <v>64.53</v>
      </c>
      <c r="G45" s="72">
        <v>38.75</v>
      </c>
      <c r="H45" s="67">
        <v>25.78</v>
      </c>
      <c r="I45" s="73">
        <v>2.5455621301775149</v>
      </c>
    </row>
    <row r="46" spans="2:9" ht="25.5" customHeight="1">
      <c r="B46" s="66" t="s">
        <v>98</v>
      </c>
      <c r="C46" s="67">
        <v>8241</v>
      </c>
      <c r="D46" s="68">
        <v>22.07</v>
      </c>
      <c r="E46" s="69">
        <v>0</v>
      </c>
      <c r="F46" s="68">
        <v>22.07</v>
      </c>
      <c r="G46" s="74">
        <v>5.3</v>
      </c>
      <c r="H46" s="67">
        <v>16.77</v>
      </c>
      <c r="I46" s="73">
        <v>0.26780730493872107</v>
      </c>
    </row>
    <row r="47" spans="2:9" ht="25.5" customHeight="1">
      <c r="B47" s="66" t="s">
        <v>99</v>
      </c>
      <c r="C47" s="67">
        <v>1982</v>
      </c>
      <c r="D47" s="68">
        <v>49.12</v>
      </c>
      <c r="E47" s="69">
        <v>0</v>
      </c>
      <c r="F47" s="68">
        <v>49.12</v>
      </c>
      <c r="G47" s="72">
        <v>8.98</v>
      </c>
      <c r="H47" s="67">
        <v>40.14</v>
      </c>
      <c r="I47" s="73">
        <v>2.4783047426841573</v>
      </c>
    </row>
    <row r="48" spans="2:9" ht="25.5" customHeight="1">
      <c r="B48" s="66" t="s">
        <v>100</v>
      </c>
      <c r="C48" s="67">
        <v>2728</v>
      </c>
      <c r="D48" s="68">
        <v>120.09</v>
      </c>
      <c r="E48" s="69">
        <v>0</v>
      </c>
      <c r="F48" s="68">
        <v>120.09</v>
      </c>
      <c r="G48" s="72">
        <v>92.58</v>
      </c>
      <c r="H48" s="67">
        <v>27.51</v>
      </c>
      <c r="I48" s="73">
        <v>4.4021260997067451</v>
      </c>
    </row>
    <row r="49" spans="2:9" ht="25.5" customHeight="1">
      <c r="B49" s="66" t="s">
        <v>101</v>
      </c>
      <c r="C49" s="67">
        <v>2492</v>
      </c>
      <c r="D49" s="68">
        <v>24.53</v>
      </c>
      <c r="E49" s="69">
        <v>0</v>
      </c>
      <c r="F49" s="68">
        <v>24.53</v>
      </c>
      <c r="G49" s="72">
        <v>13.35</v>
      </c>
      <c r="H49" s="67">
        <v>11.18</v>
      </c>
      <c r="I49" s="73">
        <v>0.98434991974317809</v>
      </c>
    </row>
    <row r="50" spans="2:9" ht="25.5" customHeight="1">
      <c r="B50" s="66" t="s">
        <v>102</v>
      </c>
      <c r="C50" s="67">
        <v>4102</v>
      </c>
      <c r="D50" s="68">
        <v>66.63</v>
      </c>
      <c r="E50" s="69">
        <v>0</v>
      </c>
      <c r="F50" s="68">
        <v>66.63</v>
      </c>
      <c r="G50" s="67">
        <v>58.16</v>
      </c>
      <c r="H50" s="67">
        <v>8.4700000000000006</v>
      </c>
      <c r="I50" s="73">
        <v>1.6243295953193564</v>
      </c>
    </row>
    <row r="51" spans="2:9" ht="25.5" customHeight="1">
      <c r="B51" s="66" t="s">
        <v>103</v>
      </c>
      <c r="C51" s="67">
        <v>1765</v>
      </c>
      <c r="D51" s="68">
        <v>71.42</v>
      </c>
      <c r="E51" s="69">
        <v>0</v>
      </c>
      <c r="F51" s="68">
        <v>71.42</v>
      </c>
      <c r="G51" s="67">
        <v>70.67</v>
      </c>
      <c r="H51" s="67">
        <v>0.75</v>
      </c>
      <c r="I51" s="73">
        <v>4.0464589235127484</v>
      </c>
    </row>
    <row r="52" spans="2:9" ht="25.5" customHeight="1">
      <c r="B52" s="66" t="s">
        <v>104</v>
      </c>
      <c r="C52" s="67">
        <v>3393</v>
      </c>
      <c r="D52" s="68">
        <v>1.05</v>
      </c>
      <c r="E52" s="69">
        <v>0</v>
      </c>
      <c r="F52" s="68">
        <v>1.05</v>
      </c>
      <c r="G52" s="74">
        <v>0</v>
      </c>
      <c r="H52" s="67">
        <v>1.05</v>
      </c>
      <c r="I52" s="73">
        <v>3.0946065428824051E-2</v>
      </c>
    </row>
    <row r="53" spans="2:9" ht="25.5" customHeight="1">
      <c r="B53" s="66" t="s">
        <v>105</v>
      </c>
      <c r="C53" s="67">
        <v>1595</v>
      </c>
      <c r="D53" s="68">
        <v>16.53</v>
      </c>
      <c r="E53" s="69">
        <v>0</v>
      </c>
      <c r="F53" s="68">
        <v>16.53</v>
      </c>
      <c r="G53" s="72">
        <v>5.73</v>
      </c>
      <c r="H53" s="67">
        <v>10.8</v>
      </c>
      <c r="I53" s="73">
        <v>1.0363636363636364</v>
      </c>
    </row>
    <row r="54" spans="2:9" ht="25.5" customHeight="1">
      <c r="B54" s="66" t="s">
        <v>106</v>
      </c>
      <c r="C54" s="67">
        <v>3003</v>
      </c>
      <c r="D54" s="68">
        <v>4.16</v>
      </c>
      <c r="E54" s="69">
        <v>0</v>
      </c>
      <c r="F54" s="68">
        <v>4.16</v>
      </c>
      <c r="G54" s="74">
        <v>0</v>
      </c>
      <c r="H54" s="67">
        <v>4.16</v>
      </c>
      <c r="I54" s="73">
        <v>0.13852813852813853</v>
      </c>
    </row>
    <row r="55" spans="2:9" ht="25.5" customHeight="1">
      <c r="B55" s="66" t="s">
        <v>107</v>
      </c>
      <c r="C55" s="67">
        <v>6036</v>
      </c>
      <c r="D55" s="68">
        <v>3279.1</v>
      </c>
      <c r="E55" s="69">
        <v>0</v>
      </c>
      <c r="F55" s="68">
        <v>3279.1</v>
      </c>
      <c r="G55" s="72">
        <v>3262.72</v>
      </c>
      <c r="H55" s="67">
        <v>16.38</v>
      </c>
      <c r="I55" s="73">
        <v>54.325712392312788</v>
      </c>
    </row>
    <row r="56" spans="2:9" ht="25.5" customHeight="1">
      <c r="B56" s="66" t="s">
        <v>21</v>
      </c>
      <c r="C56" s="67">
        <v>3407</v>
      </c>
      <c r="D56" s="68">
        <v>1440.89</v>
      </c>
      <c r="E56" s="68">
        <v>25</v>
      </c>
      <c r="F56" s="68">
        <v>1415.89</v>
      </c>
      <c r="G56" s="67">
        <v>1407.28</v>
      </c>
      <c r="H56" s="67">
        <v>8.61</v>
      </c>
      <c r="I56" s="73">
        <v>42.292045788083357</v>
      </c>
    </row>
    <row r="57" spans="2:9" ht="25.5" customHeight="1">
      <c r="B57" s="66" t="s">
        <v>108</v>
      </c>
      <c r="C57" s="67">
        <v>4039</v>
      </c>
      <c r="D57" s="68">
        <v>2717.13</v>
      </c>
      <c r="E57" s="68">
        <v>0</v>
      </c>
      <c r="F57" s="68">
        <v>2717.13</v>
      </c>
      <c r="G57" s="67">
        <v>2714.04</v>
      </c>
      <c r="H57" s="67">
        <v>3.09</v>
      </c>
      <c r="I57" s="73">
        <v>67.272344639762309</v>
      </c>
    </row>
    <row r="58" spans="2:9" ht="25.5" customHeight="1">
      <c r="B58" s="66" t="s">
        <v>109</v>
      </c>
      <c r="C58" s="67">
        <v>2573</v>
      </c>
      <c r="D58" s="68">
        <v>912.95</v>
      </c>
      <c r="E58" s="69">
        <v>0</v>
      </c>
      <c r="F58" s="68">
        <v>912.95</v>
      </c>
      <c r="G58" s="72">
        <v>892.87</v>
      </c>
      <c r="H58" s="67">
        <v>20.079999999999998</v>
      </c>
      <c r="I58" s="73">
        <v>35.481927710843372</v>
      </c>
    </row>
    <row r="59" spans="2:9" ht="25.5" customHeight="1">
      <c r="B59" s="66" t="s">
        <v>24</v>
      </c>
      <c r="C59" s="67">
        <v>5590</v>
      </c>
      <c r="D59" s="68">
        <v>3901.37</v>
      </c>
      <c r="E59" s="68">
        <v>68.349999999999994</v>
      </c>
      <c r="F59" s="68">
        <v>3833.02</v>
      </c>
      <c r="G59" s="72">
        <v>3827.33</v>
      </c>
      <c r="H59" s="75">
        <v>5.69</v>
      </c>
      <c r="I59" s="73">
        <v>69.791949910554564</v>
      </c>
    </row>
    <row r="60" spans="2:9" ht="25.5" customHeight="1">
      <c r="B60" s="66" t="s">
        <v>110</v>
      </c>
      <c r="C60" s="67">
        <v>15982</v>
      </c>
      <c r="D60" s="68">
        <v>451.34</v>
      </c>
      <c r="E60" s="68">
        <v>0</v>
      </c>
      <c r="F60" s="68">
        <v>451.34</v>
      </c>
      <c r="G60" s="67">
        <v>419.43</v>
      </c>
      <c r="H60" s="67">
        <v>31.91</v>
      </c>
      <c r="I60" s="73">
        <v>2.8240520585658864</v>
      </c>
    </row>
    <row r="61" spans="2:9" ht="25.5" customHeight="1">
      <c r="B61" s="66" t="s">
        <v>111</v>
      </c>
      <c r="C61" s="67">
        <v>8969</v>
      </c>
      <c r="D61" s="68">
        <v>2437.12</v>
      </c>
      <c r="E61" s="69">
        <v>0</v>
      </c>
      <c r="F61" s="68">
        <v>2437.12</v>
      </c>
      <c r="G61" s="67">
        <v>2398.37</v>
      </c>
      <c r="H61" s="67">
        <v>38.75</v>
      </c>
      <c r="I61" s="73">
        <v>27.172705987289554</v>
      </c>
    </row>
    <row r="62" spans="2:9" ht="25.5" customHeight="1">
      <c r="B62" s="66" t="s">
        <v>112</v>
      </c>
      <c r="C62" s="67">
        <v>13837</v>
      </c>
      <c r="D62" s="68">
        <v>387.79</v>
      </c>
      <c r="E62" s="69">
        <v>0</v>
      </c>
      <c r="F62" s="68">
        <v>387.79</v>
      </c>
      <c r="G62" s="67">
        <v>327.85</v>
      </c>
      <c r="H62" s="67">
        <v>59.94</v>
      </c>
      <c r="I62" s="73">
        <v>2.8025583580255837</v>
      </c>
    </row>
    <row r="63" spans="2:9" ht="25.5" customHeight="1">
      <c r="B63" s="66" t="s">
        <v>113</v>
      </c>
      <c r="C63" s="67">
        <v>3341</v>
      </c>
      <c r="D63" s="68">
        <v>736.06</v>
      </c>
      <c r="E63" s="69">
        <v>0</v>
      </c>
      <c r="F63" s="68">
        <v>736.06</v>
      </c>
      <c r="G63" s="67">
        <v>736.06</v>
      </c>
      <c r="H63" s="75">
        <v>0</v>
      </c>
      <c r="I63" s="73">
        <v>22.031128404669261</v>
      </c>
    </row>
    <row r="64" spans="2:9" ht="25.5" customHeight="1">
      <c r="B64" s="66" t="s">
        <v>114</v>
      </c>
      <c r="C64" s="67">
        <v>4740</v>
      </c>
      <c r="D64" s="68">
        <v>2064.9499999999998</v>
      </c>
      <c r="E64" s="69">
        <v>0</v>
      </c>
      <c r="F64" s="68">
        <v>2064.9499999999998</v>
      </c>
      <c r="G64" s="67">
        <v>2064.09</v>
      </c>
      <c r="H64" s="75">
        <v>0.86</v>
      </c>
      <c r="I64" s="73">
        <v>43.564345991561176</v>
      </c>
    </row>
    <row r="65" spans="2:9" ht="25.5" customHeight="1">
      <c r="B65" s="66" t="s">
        <v>115</v>
      </c>
      <c r="C65" s="67">
        <v>2918</v>
      </c>
      <c r="D65" s="68">
        <v>6.38</v>
      </c>
      <c r="E65" s="69">
        <v>0</v>
      </c>
      <c r="F65" s="68">
        <v>6.38</v>
      </c>
      <c r="G65" s="75">
        <v>0</v>
      </c>
      <c r="H65" s="67">
        <v>6.38</v>
      </c>
      <c r="I65" s="73">
        <v>0.21864290610006856</v>
      </c>
    </row>
    <row r="66" spans="2:9" ht="25.5" customHeight="1">
      <c r="B66" s="66" t="s">
        <v>116</v>
      </c>
      <c r="C66" s="67">
        <v>6425</v>
      </c>
      <c r="D66" s="68">
        <v>2397.9499999999998</v>
      </c>
      <c r="E66" s="69">
        <v>2</v>
      </c>
      <c r="F66" s="68">
        <v>2395.9499999999998</v>
      </c>
      <c r="G66" s="67">
        <v>2386.79</v>
      </c>
      <c r="H66" s="67">
        <v>9.16</v>
      </c>
      <c r="I66" s="73">
        <v>37.32217898832684</v>
      </c>
    </row>
    <row r="67" spans="2:9" ht="25.5" customHeight="1">
      <c r="B67" s="66" t="s">
        <v>117</v>
      </c>
      <c r="C67" s="67">
        <v>57783</v>
      </c>
      <c r="D67" s="68">
        <v>50207.89</v>
      </c>
      <c r="E67" s="68">
        <v>11890.42</v>
      </c>
      <c r="F67" s="68">
        <v>38317.47</v>
      </c>
      <c r="G67" s="67">
        <v>38314.42</v>
      </c>
      <c r="H67" s="75">
        <v>3.05</v>
      </c>
      <c r="I67" s="73">
        <v>86.890417596871046</v>
      </c>
    </row>
    <row r="68" spans="2:9" ht="25.5" customHeight="1">
      <c r="B68" s="66" t="s">
        <v>118</v>
      </c>
      <c r="C68" s="67">
        <v>4936</v>
      </c>
      <c r="D68" s="68">
        <v>4030.78</v>
      </c>
      <c r="E68" s="69">
        <v>0</v>
      </c>
      <c r="F68" s="68">
        <v>4030.78</v>
      </c>
      <c r="G68" s="67">
        <v>4030.78</v>
      </c>
      <c r="H68" s="75">
        <v>0</v>
      </c>
      <c r="I68" s="73">
        <v>81.660858995137758</v>
      </c>
    </row>
    <row r="69" spans="2:9" ht="25.5" customHeight="1">
      <c r="B69" s="66" t="s">
        <v>119</v>
      </c>
      <c r="C69" s="67">
        <v>6374</v>
      </c>
      <c r="D69" s="68">
        <v>4482.3100000000004</v>
      </c>
      <c r="E69" s="69">
        <v>0</v>
      </c>
      <c r="F69" s="68">
        <v>4482.3100000000004</v>
      </c>
      <c r="G69" s="67">
        <v>4482.3100000000004</v>
      </c>
      <c r="H69" s="75">
        <v>0</v>
      </c>
      <c r="I69" s="73">
        <v>70.321775964857238</v>
      </c>
    </row>
    <row r="70" spans="2:9" ht="25.5" customHeight="1">
      <c r="B70" s="66" t="s">
        <v>34</v>
      </c>
      <c r="C70" s="67">
        <v>17126</v>
      </c>
      <c r="D70" s="68">
        <v>14059.17</v>
      </c>
      <c r="E70" s="69">
        <v>0</v>
      </c>
      <c r="F70" s="68">
        <v>14059.17</v>
      </c>
      <c r="G70" s="67">
        <v>14059.17</v>
      </c>
      <c r="H70" s="75">
        <v>0</v>
      </c>
      <c r="I70" s="73">
        <v>82.092549340184519</v>
      </c>
    </row>
    <row r="71" spans="2:9" ht="25.5" customHeight="1">
      <c r="B71" s="66" t="s">
        <v>120</v>
      </c>
      <c r="C71" s="67">
        <v>3043</v>
      </c>
      <c r="D71" s="68">
        <v>2111.17</v>
      </c>
      <c r="E71" s="69">
        <v>0</v>
      </c>
      <c r="F71" s="68">
        <v>2111.17</v>
      </c>
      <c r="G71" s="67">
        <v>2111.17</v>
      </c>
      <c r="H71" s="75">
        <v>0</v>
      </c>
      <c r="I71" s="73">
        <v>69.377916529740389</v>
      </c>
    </row>
    <row r="72" spans="2:9" ht="25.5" customHeight="1">
      <c r="B72" s="66" t="s">
        <v>36</v>
      </c>
      <c r="C72" s="67">
        <v>3706</v>
      </c>
      <c r="D72" s="68">
        <v>2782.81</v>
      </c>
      <c r="E72" s="69">
        <v>0</v>
      </c>
      <c r="F72" s="68">
        <v>2782.81</v>
      </c>
      <c r="G72" s="72">
        <v>2780.06</v>
      </c>
      <c r="H72" s="67">
        <v>2.75</v>
      </c>
      <c r="I72" s="73">
        <v>75.089314624932541</v>
      </c>
    </row>
    <row r="73" spans="2:9" ht="25.5" customHeight="1" thickBot="1">
      <c r="B73" s="77" t="s">
        <v>121</v>
      </c>
      <c r="C73" s="78">
        <f>SUM(C10:C72)</f>
        <v>379779</v>
      </c>
      <c r="D73" s="78">
        <f t="shared" ref="D73:H73" si="0">SUM(D10:D72)</f>
        <v>119786.63999999997</v>
      </c>
      <c r="E73" s="78">
        <f t="shared" si="0"/>
        <v>12326.34</v>
      </c>
      <c r="F73" s="78">
        <f>SUM(F10:F72)</f>
        <v>107460.29999999997</v>
      </c>
      <c r="G73" s="78">
        <f t="shared" si="0"/>
        <v>106599.79999999999</v>
      </c>
      <c r="H73" s="78">
        <f t="shared" si="0"/>
        <v>860.49999999999989</v>
      </c>
      <c r="I73" s="79">
        <f>D73/C73*100</f>
        <v>31.541143665131553</v>
      </c>
    </row>
    <row r="74" spans="2:9" ht="17.25" customHeight="1">
      <c r="B74" s="80" t="s">
        <v>122</v>
      </c>
      <c r="C74" s="61"/>
      <c r="D74" s="61"/>
      <c r="E74" s="61"/>
      <c r="F74" s="61"/>
      <c r="G74" s="62"/>
      <c r="H74" s="62"/>
      <c r="I74" s="61"/>
    </row>
    <row r="75" spans="2:9" ht="17.25" customHeight="1">
      <c r="B75" s="80" t="s">
        <v>123</v>
      </c>
      <c r="C75" s="61"/>
      <c r="D75" s="61"/>
      <c r="E75" s="61"/>
      <c r="F75" s="61"/>
      <c r="G75" s="62"/>
      <c r="H75" s="62"/>
      <c r="I75" s="61"/>
    </row>
    <row r="76" spans="2:9" ht="25.5" customHeight="1"/>
    <row r="77" spans="2:9" ht="25.5" customHeight="1"/>
    <row r="78" spans="2:9" ht="25.5" customHeight="1"/>
    <row r="79" spans="2:9" ht="25.5" customHeight="1"/>
    <row r="80" spans="2:9" ht="25.5" customHeight="1"/>
    <row r="81" ht="25.5" customHeight="1"/>
    <row r="82" ht="25.5" customHeight="1"/>
    <row r="83" ht="25.5" customHeight="1"/>
    <row r="84" ht="25.5" customHeight="1"/>
    <row r="85" ht="25.5" customHeight="1"/>
  </sheetData>
  <mergeCells count="8">
    <mergeCell ref="B5:B9"/>
    <mergeCell ref="C5:C9"/>
    <mergeCell ref="D5:H5"/>
    <mergeCell ref="I5:I9"/>
    <mergeCell ref="D6:D9"/>
    <mergeCell ref="E6:E9"/>
    <mergeCell ref="F6:H6"/>
    <mergeCell ref="F7:F9"/>
  </mergeCells>
  <phoneticPr fontId="2"/>
  <pageMargins left="1.6535433070866143" right="0.70866141732283472" top="0.74803149606299213" bottom="0.62992125984251968" header="0.31496062992125984" footer="0.31496062992125984"/>
  <pageSetup paperSize="9" scale="75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B1:M68"/>
  <sheetViews>
    <sheetView view="pageBreakPreview" zoomScaleNormal="100" zoomScaleSheetLayoutView="100" workbookViewId="0"/>
  </sheetViews>
  <sheetFormatPr defaultRowHeight="13.5"/>
  <cols>
    <col min="1" max="1" width="3.25" style="81" customWidth="1"/>
    <col min="2" max="2" width="5.625" style="81" customWidth="1"/>
    <col min="3" max="3" width="8.5" style="81" customWidth="1"/>
    <col min="4" max="4" width="6" style="82" customWidth="1"/>
    <col min="5" max="5" width="60.625" style="81" customWidth="1"/>
    <col min="6" max="6" width="21.625" style="82" customWidth="1"/>
    <col min="7" max="9" width="9.625" style="84" customWidth="1"/>
    <col min="10" max="10" width="9.625" style="85" customWidth="1"/>
    <col min="11" max="16384" width="9" style="81"/>
  </cols>
  <sheetData>
    <row r="1" spans="2:10" ht="11.25" customHeight="1">
      <c r="E1" s="83"/>
    </row>
    <row r="2" spans="2:10" ht="19.5" customHeight="1">
      <c r="B2" s="86" t="s">
        <v>124</v>
      </c>
    </row>
    <row r="4" spans="2:10" ht="14.25" thickBot="1">
      <c r="B4" s="81" t="s">
        <v>125</v>
      </c>
    </row>
    <row r="5" spans="2:10" ht="17.100000000000001" customHeight="1">
      <c r="B5" s="319" t="s">
        <v>126</v>
      </c>
      <c r="C5" s="320"/>
      <c r="D5" s="323" t="s">
        <v>127</v>
      </c>
      <c r="E5" s="324"/>
      <c r="F5" s="325"/>
      <c r="G5" s="326" t="s">
        <v>128</v>
      </c>
      <c r="H5" s="327"/>
      <c r="I5" s="328"/>
      <c r="J5" s="87" t="s">
        <v>129</v>
      </c>
    </row>
    <row r="6" spans="2:10" ht="17.100000000000001" customHeight="1">
      <c r="B6" s="321"/>
      <c r="C6" s="322"/>
      <c r="D6" s="329" t="s">
        <v>130</v>
      </c>
      <c r="E6" s="330"/>
      <c r="F6" s="88" t="s">
        <v>131</v>
      </c>
      <c r="G6" s="89" t="s">
        <v>132</v>
      </c>
      <c r="H6" s="89" t="s">
        <v>133</v>
      </c>
      <c r="I6" s="90" t="s">
        <v>134</v>
      </c>
      <c r="J6" s="91" t="s">
        <v>135</v>
      </c>
    </row>
    <row r="7" spans="2:10" ht="17.100000000000001" customHeight="1">
      <c r="B7" s="331" t="s">
        <v>136</v>
      </c>
      <c r="C7" s="334" t="s">
        <v>137</v>
      </c>
      <c r="D7" s="92" t="s">
        <v>132</v>
      </c>
      <c r="E7" s="93" t="s">
        <v>138</v>
      </c>
      <c r="F7" s="334" t="s">
        <v>139</v>
      </c>
      <c r="G7" s="336">
        <v>46780</v>
      </c>
      <c r="H7" s="336">
        <v>47740</v>
      </c>
      <c r="I7" s="336">
        <v>94520</v>
      </c>
      <c r="J7" s="94">
        <v>894.14</v>
      </c>
    </row>
    <row r="8" spans="2:10" ht="17.100000000000001" customHeight="1">
      <c r="B8" s="332"/>
      <c r="C8" s="335"/>
      <c r="D8" s="95" t="s">
        <v>133</v>
      </c>
      <c r="E8" s="96" t="s">
        <v>140</v>
      </c>
      <c r="F8" s="335"/>
      <c r="G8" s="337"/>
      <c r="H8" s="337"/>
      <c r="I8" s="337"/>
      <c r="J8" s="97">
        <v>-912.37</v>
      </c>
    </row>
    <row r="9" spans="2:10" ht="17.100000000000001" customHeight="1">
      <c r="B9" s="332"/>
      <c r="C9" s="334" t="s">
        <v>141</v>
      </c>
      <c r="D9" s="92" t="s">
        <v>132</v>
      </c>
      <c r="E9" s="93" t="s">
        <v>142</v>
      </c>
      <c r="F9" s="334" t="s">
        <v>139</v>
      </c>
      <c r="G9" s="336">
        <v>31570</v>
      </c>
      <c r="H9" s="336">
        <v>29220</v>
      </c>
      <c r="I9" s="336">
        <v>60790</v>
      </c>
      <c r="J9" s="94">
        <v>135.59</v>
      </c>
    </row>
    <row r="10" spans="2:10" ht="17.100000000000001" customHeight="1">
      <c r="B10" s="332"/>
      <c r="C10" s="335"/>
      <c r="D10" s="95" t="s">
        <v>133</v>
      </c>
      <c r="E10" s="96" t="s">
        <v>143</v>
      </c>
      <c r="F10" s="335"/>
      <c r="G10" s="337"/>
      <c r="H10" s="337"/>
      <c r="I10" s="337"/>
      <c r="J10" s="97">
        <v>-136.21</v>
      </c>
    </row>
    <row r="11" spans="2:10" ht="17.100000000000001" customHeight="1">
      <c r="B11" s="332"/>
      <c r="C11" s="334" t="s">
        <v>144</v>
      </c>
      <c r="D11" s="92" t="s">
        <v>132</v>
      </c>
      <c r="E11" s="93" t="s">
        <v>145</v>
      </c>
      <c r="F11" s="334" t="s">
        <v>146</v>
      </c>
      <c r="G11" s="336">
        <v>60650</v>
      </c>
      <c r="H11" s="336">
        <v>60650</v>
      </c>
      <c r="I11" s="336">
        <v>121300</v>
      </c>
      <c r="J11" s="338">
        <v>208.86</v>
      </c>
    </row>
    <row r="12" spans="2:10" ht="17.100000000000001" customHeight="1">
      <c r="B12" s="332"/>
      <c r="C12" s="335"/>
      <c r="D12" s="95" t="s">
        <v>133</v>
      </c>
      <c r="E12" s="96" t="s">
        <v>147</v>
      </c>
      <c r="F12" s="335"/>
      <c r="G12" s="337"/>
      <c r="H12" s="337"/>
      <c r="I12" s="337"/>
      <c r="J12" s="339"/>
    </row>
    <row r="13" spans="2:10" ht="17.100000000000001" customHeight="1">
      <c r="B13" s="332"/>
      <c r="C13" s="98" t="s">
        <v>148</v>
      </c>
      <c r="D13" s="99"/>
      <c r="E13" s="100" t="s">
        <v>149</v>
      </c>
      <c r="F13" s="98" t="s">
        <v>150</v>
      </c>
      <c r="G13" s="101">
        <v>33681</v>
      </c>
      <c r="H13" s="101">
        <v>33681</v>
      </c>
      <c r="I13" s="101">
        <v>67362</v>
      </c>
      <c r="J13" s="102">
        <v>32.72</v>
      </c>
    </row>
    <row r="14" spans="2:10" ht="17.100000000000001" customHeight="1">
      <c r="B14" s="332"/>
      <c r="C14" s="340" t="s">
        <v>151</v>
      </c>
      <c r="D14" s="92" t="s">
        <v>132</v>
      </c>
      <c r="E14" s="93" t="s">
        <v>152</v>
      </c>
      <c r="F14" s="334" t="s">
        <v>146</v>
      </c>
      <c r="G14" s="336">
        <v>26700</v>
      </c>
      <c r="H14" s="336">
        <v>26700</v>
      </c>
      <c r="I14" s="336">
        <v>53400</v>
      </c>
      <c r="J14" s="338">
        <v>182.28</v>
      </c>
    </row>
    <row r="15" spans="2:10" ht="17.100000000000001" customHeight="1">
      <c r="B15" s="332"/>
      <c r="C15" s="341"/>
      <c r="D15" s="95" t="s">
        <v>133</v>
      </c>
      <c r="E15" s="96" t="s">
        <v>153</v>
      </c>
      <c r="F15" s="335"/>
      <c r="G15" s="337"/>
      <c r="H15" s="337"/>
      <c r="I15" s="337"/>
      <c r="J15" s="339"/>
    </row>
    <row r="16" spans="2:10" ht="17.100000000000001" customHeight="1">
      <c r="B16" s="332"/>
      <c r="C16" s="334" t="s">
        <v>154</v>
      </c>
      <c r="D16" s="92" t="s">
        <v>132</v>
      </c>
      <c r="E16" s="93" t="s">
        <v>155</v>
      </c>
      <c r="F16" s="334" t="s">
        <v>156</v>
      </c>
      <c r="G16" s="336">
        <v>20770</v>
      </c>
      <c r="H16" s="336">
        <v>20770</v>
      </c>
      <c r="I16" s="336">
        <v>41540</v>
      </c>
      <c r="J16" s="338">
        <v>76.790000000000006</v>
      </c>
    </row>
    <row r="17" spans="2:13" ht="17.100000000000001" customHeight="1">
      <c r="B17" s="332"/>
      <c r="C17" s="335"/>
      <c r="D17" s="95" t="s">
        <v>133</v>
      </c>
      <c r="E17" s="96" t="s">
        <v>157</v>
      </c>
      <c r="F17" s="335"/>
      <c r="G17" s="337"/>
      <c r="H17" s="337"/>
      <c r="I17" s="337"/>
      <c r="J17" s="339"/>
    </row>
    <row r="18" spans="2:13" ht="17.100000000000001" customHeight="1">
      <c r="B18" s="333"/>
      <c r="C18" s="98" t="s">
        <v>158</v>
      </c>
      <c r="D18" s="99"/>
      <c r="E18" s="100" t="s">
        <v>159</v>
      </c>
      <c r="F18" s="98" t="s">
        <v>139</v>
      </c>
      <c r="G18" s="101">
        <v>36411</v>
      </c>
      <c r="H18" s="101">
        <v>36411</v>
      </c>
      <c r="I18" s="101">
        <v>72822</v>
      </c>
      <c r="J18" s="102">
        <v>204.13</v>
      </c>
      <c r="M18" s="103"/>
    </row>
    <row r="19" spans="2:13" ht="17.100000000000001" customHeight="1">
      <c r="B19" s="331" t="s">
        <v>160</v>
      </c>
      <c r="C19" s="334" t="s">
        <v>161</v>
      </c>
      <c r="D19" s="92" t="s">
        <v>132</v>
      </c>
      <c r="E19" s="93" t="s">
        <v>162</v>
      </c>
      <c r="F19" s="334" t="s">
        <v>139</v>
      </c>
      <c r="G19" s="336">
        <v>68450</v>
      </c>
      <c r="H19" s="336">
        <v>68450</v>
      </c>
      <c r="I19" s="336">
        <v>136900</v>
      </c>
      <c r="J19" s="94">
        <v>2494.38</v>
      </c>
    </row>
    <row r="20" spans="2:13" ht="17.100000000000001" customHeight="1">
      <c r="B20" s="332"/>
      <c r="C20" s="335"/>
      <c r="D20" s="95" t="s">
        <v>133</v>
      </c>
      <c r="E20" s="96" t="s">
        <v>163</v>
      </c>
      <c r="F20" s="335"/>
      <c r="G20" s="337"/>
      <c r="H20" s="337"/>
      <c r="I20" s="337"/>
      <c r="J20" s="97">
        <v>-2597.0300000000002</v>
      </c>
    </row>
    <row r="21" spans="2:13" ht="17.100000000000001" customHeight="1">
      <c r="B21" s="332"/>
      <c r="C21" s="334" t="s">
        <v>164</v>
      </c>
      <c r="D21" s="92" t="s">
        <v>132</v>
      </c>
      <c r="E21" s="93" t="s">
        <v>165</v>
      </c>
      <c r="F21" s="334" t="s">
        <v>166</v>
      </c>
      <c r="G21" s="336">
        <v>25900</v>
      </c>
      <c r="H21" s="336">
        <v>25900</v>
      </c>
      <c r="I21" s="336">
        <v>51800</v>
      </c>
      <c r="J21" s="338">
        <v>115.24</v>
      </c>
    </row>
    <row r="22" spans="2:13" ht="17.100000000000001" customHeight="1">
      <c r="B22" s="332"/>
      <c r="C22" s="335"/>
      <c r="D22" s="95" t="s">
        <v>133</v>
      </c>
      <c r="E22" s="96" t="s">
        <v>167</v>
      </c>
      <c r="F22" s="335"/>
      <c r="G22" s="337"/>
      <c r="H22" s="337"/>
      <c r="I22" s="337"/>
      <c r="J22" s="342"/>
    </row>
    <row r="23" spans="2:13" ht="17.100000000000001" customHeight="1">
      <c r="B23" s="332"/>
      <c r="C23" s="98" t="s">
        <v>168</v>
      </c>
      <c r="D23" s="343" t="s">
        <v>169</v>
      </c>
      <c r="E23" s="344"/>
      <c r="F23" s="98" t="s">
        <v>170</v>
      </c>
      <c r="G23" s="101">
        <v>6400</v>
      </c>
      <c r="H23" s="101">
        <v>6400</v>
      </c>
      <c r="I23" s="101">
        <v>12800</v>
      </c>
      <c r="J23" s="339"/>
    </row>
    <row r="24" spans="2:13" ht="17.100000000000001" customHeight="1">
      <c r="B24" s="332"/>
      <c r="C24" s="334" t="s">
        <v>171</v>
      </c>
      <c r="D24" s="92" t="s">
        <v>132</v>
      </c>
      <c r="E24" s="93" t="s">
        <v>172</v>
      </c>
      <c r="F24" s="334" t="s">
        <v>173</v>
      </c>
      <c r="G24" s="336">
        <v>25698</v>
      </c>
      <c r="H24" s="336">
        <v>25698</v>
      </c>
      <c r="I24" s="336">
        <v>51396</v>
      </c>
      <c r="J24" s="94">
        <v>280.58999999999997</v>
      </c>
    </row>
    <row r="25" spans="2:13" ht="17.100000000000001" customHeight="1">
      <c r="B25" s="332"/>
      <c r="C25" s="335"/>
      <c r="D25" s="95" t="s">
        <v>133</v>
      </c>
      <c r="E25" s="96" t="s">
        <v>174</v>
      </c>
      <c r="F25" s="335"/>
      <c r="G25" s="337"/>
      <c r="H25" s="337"/>
      <c r="I25" s="337"/>
      <c r="J25" s="97">
        <v>-389.91</v>
      </c>
    </row>
    <row r="26" spans="2:13" ht="17.100000000000001" customHeight="1">
      <c r="B26" s="332"/>
      <c r="C26" s="334" t="s">
        <v>175</v>
      </c>
      <c r="D26" s="92" t="s">
        <v>132</v>
      </c>
      <c r="E26" s="93" t="s">
        <v>176</v>
      </c>
      <c r="F26" s="334" t="s">
        <v>139</v>
      </c>
      <c r="G26" s="336">
        <v>51273</v>
      </c>
      <c r="H26" s="336">
        <v>51273</v>
      </c>
      <c r="I26" s="336">
        <v>102546</v>
      </c>
      <c r="J26" s="94">
        <v>689.39</v>
      </c>
    </row>
    <row r="27" spans="2:13" ht="17.100000000000001" customHeight="1">
      <c r="B27" s="332"/>
      <c r="C27" s="335"/>
      <c r="D27" s="95" t="s">
        <v>133</v>
      </c>
      <c r="E27" s="96" t="s">
        <v>177</v>
      </c>
      <c r="F27" s="335"/>
      <c r="G27" s="337"/>
      <c r="H27" s="337"/>
      <c r="I27" s="337"/>
      <c r="J27" s="97">
        <v>-735.34</v>
      </c>
    </row>
    <row r="28" spans="2:13" ht="17.100000000000001" customHeight="1">
      <c r="B28" s="332"/>
      <c r="C28" s="334" t="s">
        <v>178</v>
      </c>
      <c r="D28" s="92" t="s">
        <v>132</v>
      </c>
      <c r="E28" s="93" t="s">
        <v>179</v>
      </c>
      <c r="F28" s="334" t="s">
        <v>139</v>
      </c>
      <c r="G28" s="336">
        <v>16880</v>
      </c>
      <c r="H28" s="336">
        <v>16880</v>
      </c>
      <c r="I28" s="336">
        <v>33760</v>
      </c>
      <c r="J28" s="338">
        <v>419.95</v>
      </c>
    </row>
    <row r="29" spans="2:13" ht="17.100000000000001" customHeight="1">
      <c r="B29" s="332"/>
      <c r="C29" s="335"/>
      <c r="D29" s="95" t="s">
        <v>133</v>
      </c>
      <c r="E29" s="96" t="s">
        <v>180</v>
      </c>
      <c r="F29" s="335"/>
      <c r="G29" s="337"/>
      <c r="H29" s="337"/>
      <c r="I29" s="337"/>
      <c r="J29" s="339"/>
    </row>
    <row r="30" spans="2:13" ht="17.100000000000001" customHeight="1">
      <c r="B30" s="332"/>
      <c r="C30" s="334" t="s">
        <v>181</v>
      </c>
      <c r="D30" s="92" t="s">
        <v>132</v>
      </c>
      <c r="E30" s="93" t="s">
        <v>182</v>
      </c>
      <c r="F30" s="334" t="s">
        <v>139</v>
      </c>
      <c r="G30" s="336">
        <v>27600</v>
      </c>
      <c r="H30" s="336">
        <v>27600</v>
      </c>
      <c r="I30" s="336">
        <v>55200</v>
      </c>
      <c r="J30" s="338">
        <v>153.5</v>
      </c>
    </row>
    <row r="31" spans="2:13" ht="17.100000000000001" customHeight="1">
      <c r="B31" s="332"/>
      <c r="C31" s="335"/>
      <c r="D31" s="95" t="s">
        <v>133</v>
      </c>
      <c r="E31" s="96" t="s">
        <v>183</v>
      </c>
      <c r="F31" s="335"/>
      <c r="G31" s="337"/>
      <c r="H31" s="337"/>
      <c r="I31" s="337"/>
      <c r="J31" s="339"/>
    </row>
    <row r="32" spans="2:13" ht="17.100000000000001" customHeight="1">
      <c r="B32" s="332"/>
      <c r="C32" s="334" t="s">
        <v>184</v>
      </c>
      <c r="D32" s="92" t="s">
        <v>132</v>
      </c>
      <c r="E32" s="93" t="s">
        <v>185</v>
      </c>
      <c r="F32" s="334" t="s">
        <v>186</v>
      </c>
      <c r="G32" s="336">
        <v>24899</v>
      </c>
      <c r="H32" s="336">
        <v>24899</v>
      </c>
      <c r="I32" s="336">
        <v>49798</v>
      </c>
      <c r="J32" s="338">
        <v>86.4</v>
      </c>
    </row>
    <row r="33" spans="2:10" ht="17.100000000000001" customHeight="1">
      <c r="B33" s="332"/>
      <c r="C33" s="335"/>
      <c r="D33" s="95" t="s">
        <v>133</v>
      </c>
      <c r="E33" s="96" t="s">
        <v>187</v>
      </c>
      <c r="F33" s="335"/>
      <c r="G33" s="337"/>
      <c r="H33" s="337"/>
      <c r="I33" s="337"/>
      <c r="J33" s="339"/>
    </row>
    <row r="34" spans="2:10" ht="17.100000000000001" customHeight="1">
      <c r="B34" s="332"/>
      <c r="C34" s="334" t="s">
        <v>188</v>
      </c>
      <c r="D34" s="92" t="s">
        <v>132</v>
      </c>
      <c r="E34" s="93" t="s">
        <v>189</v>
      </c>
      <c r="F34" s="334" t="s">
        <v>139</v>
      </c>
      <c r="G34" s="336">
        <v>32425</v>
      </c>
      <c r="H34" s="336">
        <v>32425</v>
      </c>
      <c r="I34" s="336">
        <v>64850</v>
      </c>
      <c r="J34" s="338">
        <v>94.79</v>
      </c>
    </row>
    <row r="35" spans="2:10" ht="17.100000000000001" customHeight="1">
      <c r="B35" s="332"/>
      <c r="C35" s="335"/>
      <c r="D35" s="95" t="s">
        <v>133</v>
      </c>
      <c r="E35" s="96" t="s">
        <v>190</v>
      </c>
      <c r="F35" s="335"/>
      <c r="G35" s="337"/>
      <c r="H35" s="337"/>
      <c r="I35" s="337"/>
      <c r="J35" s="339"/>
    </row>
    <row r="36" spans="2:10" ht="17.100000000000001" customHeight="1">
      <c r="B36" s="332"/>
      <c r="C36" s="334" t="s">
        <v>191</v>
      </c>
      <c r="D36" s="92" t="s">
        <v>132</v>
      </c>
      <c r="E36" s="93" t="s">
        <v>192</v>
      </c>
      <c r="F36" s="334" t="s">
        <v>166</v>
      </c>
      <c r="G36" s="336">
        <v>38142</v>
      </c>
      <c r="H36" s="336">
        <v>38162</v>
      </c>
      <c r="I36" s="336">
        <v>76304</v>
      </c>
      <c r="J36" s="338">
        <v>146.6</v>
      </c>
    </row>
    <row r="37" spans="2:10" ht="17.100000000000001" customHeight="1">
      <c r="B37" s="332"/>
      <c r="C37" s="335"/>
      <c r="D37" s="95" t="s">
        <v>133</v>
      </c>
      <c r="E37" s="96" t="s">
        <v>193</v>
      </c>
      <c r="F37" s="335"/>
      <c r="G37" s="337"/>
      <c r="H37" s="337"/>
      <c r="I37" s="337"/>
      <c r="J37" s="339"/>
    </row>
    <row r="38" spans="2:10" ht="17.100000000000001" customHeight="1">
      <c r="B38" s="332"/>
      <c r="C38" s="334" t="s">
        <v>194</v>
      </c>
      <c r="D38" s="92" t="s">
        <v>132</v>
      </c>
      <c r="E38" s="93" t="s">
        <v>195</v>
      </c>
      <c r="F38" s="334" t="s">
        <v>166</v>
      </c>
      <c r="G38" s="336">
        <v>30750</v>
      </c>
      <c r="H38" s="336">
        <v>30750</v>
      </c>
      <c r="I38" s="336">
        <v>61500</v>
      </c>
      <c r="J38" s="338">
        <v>239.9</v>
      </c>
    </row>
    <row r="39" spans="2:10" ht="17.100000000000001" customHeight="1" thickBot="1">
      <c r="B39" s="345"/>
      <c r="C39" s="354"/>
      <c r="D39" s="104" t="s">
        <v>133</v>
      </c>
      <c r="E39" s="105" t="s">
        <v>196</v>
      </c>
      <c r="F39" s="354"/>
      <c r="G39" s="355"/>
      <c r="H39" s="355"/>
      <c r="I39" s="355"/>
      <c r="J39" s="356"/>
    </row>
    <row r="40" spans="2:10" ht="17.100000000000001" customHeight="1">
      <c r="B40" s="81" t="s">
        <v>197</v>
      </c>
    </row>
    <row r="41" spans="2:10" ht="17.100000000000001" customHeight="1">
      <c r="B41" s="81" t="s">
        <v>198</v>
      </c>
    </row>
    <row r="42" spans="2:10" ht="17.100000000000001" customHeight="1">
      <c r="B42" s="81" t="s">
        <v>199</v>
      </c>
    </row>
    <row r="43" spans="2:10" ht="17.100000000000001" customHeight="1"/>
    <row r="44" spans="2:10" ht="17.100000000000001" customHeight="1" thickBot="1">
      <c r="B44" s="81" t="s">
        <v>200</v>
      </c>
    </row>
    <row r="45" spans="2:10" s="106" customFormat="1" ht="17.100000000000001" customHeight="1">
      <c r="B45" s="361" t="s">
        <v>126</v>
      </c>
      <c r="C45" s="362"/>
      <c r="D45" s="365" t="s">
        <v>127</v>
      </c>
      <c r="E45" s="366"/>
      <c r="F45" s="366"/>
      <c r="G45" s="367"/>
      <c r="H45" s="368" t="s">
        <v>128</v>
      </c>
      <c r="I45" s="369"/>
      <c r="J45" s="370"/>
    </row>
    <row r="46" spans="2:10" s="106" customFormat="1" ht="17.100000000000001" customHeight="1">
      <c r="B46" s="363"/>
      <c r="C46" s="364"/>
      <c r="D46" s="371" t="s">
        <v>130</v>
      </c>
      <c r="E46" s="372"/>
      <c r="F46" s="371" t="s">
        <v>131</v>
      </c>
      <c r="G46" s="372"/>
      <c r="H46" s="107" t="s">
        <v>132</v>
      </c>
      <c r="I46" s="107" t="s">
        <v>133</v>
      </c>
      <c r="J46" s="108" t="s">
        <v>134</v>
      </c>
    </row>
    <row r="47" spans="2:10" s="106" customFormat="1" ht="17.100000000000001" customHeight="1">
      <c r="B47" s="373" t="s">
        <v>201</v>
      </c>
      <c r="C47" s="340" t="s">
        <v>202</v>
      </c>
      <c r="D47" s="109" t="s">
        <v>132</v>
      </c>
      <c r="E47" s="110" t="s">
        <v>203</v>
      </c>
      <c r="F47" s="357" t="s">
        <v>204</v>
      </c>
      <c r="G47" s="358"/>
      <c r="H47" s="350">
        <v>12936</v>
      </c>
      <c r="I47" s="350">
        <v>51565</v>
      </c>
      <c r="J47" s="352">
        <v>64501</v>
      </c>
    </row>
    <row r="48" spans="2:10" s="106" customFormat="1" ht="17.100000000000001" customHeight="1">
      <c r="B48" s="374"/>
      <c r="C48" s="341"/>
      <c r="D48" s="111" t="s">
        <v>133</v>
      </c>
      <c r="E48" s="112" t="s">
        <v>205</v>
      </c>
      <c r="F48" s="359"/>
      <c r="G48" s="360"/>
      <c r="H48" s="351"/>
      <c r="I48" s="351"/>
      <c r="J48" s="353"/>
    </row>
    <row r="49" spans="2:10" s="106" customFormat="1" ht="17.100000000000001" customHeight="1">
      <c r="B49" s="374"/>
      <c r="C49" s="113" t="s">
        <v>206</v>
      </c>
      <c r="D49" s="346" t="s">
        <v>207</v>
      </c>
      <c r="E49" s="347"/>
      <c r="F49" s="346" t="s">
        <v>204</v>
      </c>
      <c r="G49" s="347"/>
      <c r="H49" s="114" t="s">
        <v>204</v>
      </c>
      <c r="I49" s="115">
        <v>38650</v>
      </c>
      <c r="J49" s="116">
        <v>38650</v>
      </c>
    </row>
    <row r="50" spans="2:10" s="106" customFormat="1" ht="17.100000000000001" customHeight="1">
      <c r="B50" s="374"/>
      <c r="C50" s="340" t="s">
        <v>137</v>
      </c>
      <c r="D50" s="109" t="s">
        <v>132</v>
      </c>
      <c r="E50" s="110" t="s">
        <v>208</v>
      </c>
      <c r="F50" s="348" t="s">
        <v>209</v>
      </c>
      <c r="G50" s="349"/>
      <c r="H50" s="350">
        <v>14250</v>
      </c>
      <c r="I50" s="350">
        <v>14250</v>
      </c>
      <c r="J50" s="352">
        <v>28500</v>
      </c>
    </row>
    <row r="51" spans="2:10" s="106" customFormat="1" ht="17.100000000000001" customHeight="1">
      <c r="B51" s="374"/>
      <c r="C51" s="341"/>
      <c r="D51" s="111" t="s">
        <v>133</v>
      </c>
      <c r="E51" s="112" t="s">
        <v>210</v>
      </c>
      <c r="F51" s="359" t="s">
        <v>211</v>
      </c>
      <c r="G51" s="360"/>
      <c r="H51" s="351"/>
      <c r="I51" s="351"/>
      <c r="J51" s="353"/>
    </row>
    <row r="52" spans="2:10" s="106" customFormat="1" ht="17.100000000000001" customHeight="1">
      <c r="B52" s="374"/>
      <c r="C52" s="340" t="s">
        <v>141</v>
      </c>
      <c r="D52" s="109" t="s">
        <v>132</v>
      </c>
      <c r="E52" s="110" t="s">
        <v>212</v>
      </c>
      <c r="F52" s="348" t="s">
        <v>213</v>
      </c>
      <c r="G52" s="349"/>
      <c r="H52" s="350">
        <v>8780</v>
      </c>
      <c r="I52" s="350">
        <v>8780</v>
      </c>
      <c r="J52" s="352">
        <v>17560</v>
      </c>
    </row>
    <row r="53" spans="2:10" s="106" customFormat="1" ht="17.100000000000001" customHeight="1">
      <c r="B53" s="375"/>
      <c r="C53" s="341"/>
      <c r="D53" s="111" t="s">
        <v>133</v>
      </c>
      <c r="E53" s="112" t="s">
        <v>214</v>
      </c>
      <c r="F53" s="359" t="s">
        <v>215</v>
      </c>
      <c r="G53" s="360"/>
      <c r="H53" s="351"/>
      <c r="I53" s="351"/>
      <c r="J53" s="353"/>
    </row>
    <row r="54" spans="2:10" s="106" customFormat="1" ht="17.100000000000001" customHeight="1">
      <c r="B54" s="373" t="s">
        <v>216</v>
      </c>
      <c r="C54" s="340" t="s">
        <v>161</v>
      </c>
      <c r="D54" s="109" t="s">
        <v>132</v>
      </c>
      <c r="E54" s="110" t="s">
        <v>217</v>
      </c>
      <c r="F54" s="357" t="s">
        <v>204</v>
      </c>
      <c r="G54" s="358"/>
      <c r="H54" s="350">
        <v>70660</v>
      </c>
      <c r="I54" s="350">
        <v>63150</v>
      </c>
      <c r="J54" s="352">
        <v>133810</v>
      </c>
    </row>
    <row r="55" spans="2:10" s="106" customFormat="1" ht="17.100000000000001" customHeight="1">
      <c r="B55" s="374"/>
      <c r="C55" s="341"/>
      <c r="D55" s="111" t="s">
        <v>133</v>
      </c>
      <c r="E55" s="112" t="s">
        <v>218</v>
      </c>
      <c r="F55" s="359"/>
      <c r="G55" s="360"/>
      <c r="H55" s="351"/>
      <c r="I55" s="351"/>
      <c r="J55" s="353"/>
    </row>
    <row r="56" spans="2:10" s="106" customFormat="1" ht="30.75" customHeight="1">
      <c r="B56" s="374"/>
      <c r="C56" s="113" t="s">
        <v>161</v>
      </c>
      <c r="D56" s="117"/>
      <c r="E56" s="118" t="s">
        <v>219</v>
      </c>
      <c r="F56" s="346" t="s">
        <v>220</v>
      </c>
      <c r="G56" s="347"/>
      <c r="H56" s="115">
        <v>3600</v>
      </c>
      <c r="I56" s="115">
        <v>3600</v>
      </c>
      <c r="J56" s="116">
        <v>7200</v>
      </c>
    </row>
    <row r="57" spans="2:10" s="106" customFormat="1" ht="30.75" customHeight="1">
      <c r="B57" s="374"/>
      <c r="C57" s="340" t="s">
        <v>161</v>
      </c>
      <c r="D57" s="109" t="s">
        <v>132</v>
      </c>
      <c r="E57" s="110" t="s">
        <v>221</v>
      </c>
      <c r="F57" s="348" t="s">
        <v>222</v>
      </c>
      <c r="G57" s="349"/>
      <c r="H57" s="350">
        <v>3900</v>
      </c>
      <c r="I57" s="350">
        <v>3900</v>
      </c>
      <c r="J57" s="352">
        <v>7800</v>
      </c>
    </row>
    <row r="58" spans="2:10" s="106" customFormat="1" ht="17.100000000000001" customHeight="1">
      <c r="B58" s="374"/>
      <c r="C58" s="341"/>
      <c r="D58" s="111" t="s">
        <v>133</v>
      </c>
      <c r="E58" s="112" t="s">
        <v>223</v>
      </c>
      <c r="F58" s="359" t="s">
        <v>224</v>
      </c>
      <c r="G58" s="360"/>
      <c r="H58" s="351"/>
      <c r="I58" s="351"/>
      <c r="J58" s="353"/>
    </row>
    <row r="59" spans="2:10" s="106" customFormat="1" ht="17.100000000000001" customHeight="1">
      <c r="B59" s="374"/>
      <c r="C59" s="113" t="s">
        <v>175</v>
      </c>
      <c r="D59" s="117"/>
      <c r="E59" s="118" t="s">
        <v>225</v>
      </c>
      <c r="F59" s="346" t="s">
        <v>166</v>
      </c>
      <c r="G59" s="347"/>
      <c r="H59" s="115">
        <v>16100</v>
      </c>
      <c r="I59" s="115">
        <v>16100</v>
      </c>
      <c r="J59" s="116">
        <v>32200</v>
      </c>
    </row>
    <row r="60" spans="2:10" s="106" customFormat="1" ht="17.100000000000001" customHeight="1">
      <c r="B60" s="374"/>
      <c r="C60" s="340" t="s">
        <v>178</v>
      </c>
      <c r="D60" s="109" t="s">
        <v>132</v>
      </c>
      <c r="E60" s="110" t="s">
        <v>226</v>
      </c>
      <c r="F60" s="357" t="s">
        <v>227</v>
      </c>
      <c r="G60" s="358"/>
      <c r="H60" s="350">
        <v>17400</v>
      </c>
      <c r="I60" s="350">
        <v>17400</v>
      </c>
      <c r="J60" s="352">
        <v>34800</v>
      </c>
    </row>
    <row r="61" spans="2:10" s="106" customFormat="1" ht="17.100000000000001" customHeight="1">
      <c r="B61" s="374"/>
      <c r="C61" s="341"/>
      <c r="D61" s="111" t="s">
        <v>133</v>
      </c>
      <c r="E61" s="112" t="s">
        <v>228</v>
      </c>
      <c r="F61" s="359"/>
      <c r="G61" s="360"/>
      <c r="H61" s="351"/>
      <c r="I61" s="351"/>
      <c r="J61" s="353"/>
    </row>
    <row r="62" spans="2:10" s="106" customFormat="1" ht="17.100000000000001" customHeight="1">
      <c r="B62" s="374"/>
      <c r="C62" s="340" t="s">
        <v>181</v>
      </c>
      <c r="D62" s="109" t="s">
        <v>132</v>
      </c>
      <c r="E62" s="110" t="s">
        <v>229</v>
      </c>
      <c r="F62" s="357" t="s">
        <v>230</v>
      </c>
      <c r="G62" s="358"/>
      <c r="H62" s="350">
        <v>6600</v>
      </c>
      <c r="I62" s="350">
        <v>6600</v>
      </c>
      <c r="J62" s="352">
        <v>13200</v>
      </c>
    </row>
    <row r="63" spans="2:10" s="106" customFormat="1" ht="17.100000000000001" customHeight="1">
      <c r="B63" s="374"/>
      <c r="C63" s="341"/>
      <c r="D63" s="111" t="s">
        <v>133</v>
      </c>
      <c r="E63" s="112" t="s">
        <v>231</v>
      </c>
      <c r="F63" s="359"/>
      <c r="G63" s="360"/>
      <c r="H63" s="351"/>
      <c r="I63" s="351"/>
      <c r="J63" s="353"/>
    </row>
    <row r="64" spans="2:10" s="106" customFormat="1" ht="17.100000000000001" customHeight="1">
      <c r="B64" s="374"/>
      <c r="C64" s="340" t="s">
        <v>188</v>
      </c>
      <c r="D64" s="109" t="s">
        <v>132</v>
      </c>
      <c r="E64" s="110" t="s">
        <v>232</v>
      </c>
      <c r="F64" s="357" t="s">
        <v>230</v>
      </c>
      <c r="G64" s="358"/>
      <c r="H64" s="350">
        <v>6400</v>
      </c>
      <c r="I64" s="350">
        <v>6400</v>
      </c>
      <c r="J64" s="352">
        <v>12800</v>
      </c>
    </row>
    <row r="65" spans="2:10" s="106" customFormat="1" ht="17.100000000000001" customHeight="1" thickBot="1">
      <c r="B65" s="381"/>
      <c r="C65" s="376"/>
      <c r="D65" s="119" t="s">
        <v>133</v>
      </c>
      <c r="E65" s="120" t="s">
        <v>233</v>
      </c>
      <c r="F65" s="377"/>
      <c r="G65" s="378"/>
      <c r="H65" s="379"/>
      <c r="I65" s="379"/>
      <c r="J65" s="380"/>
    </row>
    <row r="66" spans="2:10" s="121" customFormat="1" ht="17.100000000000001" customHeight="1">
      <c r="B66" s="121" t="s">
        <v>197</v>
      </c>
      <c r="D66" s="82"/>
      <c r="F66" s="82"/>
      <c r="G66" s="84"/>
      <c r="H66" s="84"/>
      <c r="I66" s="84"/>
      <c r="J66" s="85"/>
    </row>
    <row r="67" spans="2:10" s="121" customFormat="1" ht="17.100000000000001" customHeight="1">
      <c r="B67" s="121" t="s">
        <v>234</v>
      </c>
      <c r="D67" s="82"/>
      <c r="F67" s="82"/>
      <c r="G67" s="84"/>
      <c r="H67" s="84"/>
      <c r="I67" s="84"/>
      <c r="J67" s="85"/>
    </row>
    <row r="68" spans="2:10" ht="17.100000000000001" customHeight="1"/>
  </sheetData>
  <mergeCells count="146">
    <mergeCell ref="J62:J63"/>
    <mergeCell ref="C64:C65"/>
    <mergeCell ref="F64:G65"/>
    <mergeCell ref="H64:H65"/>
    <mergeCell ref="I64:I65"/>
    <mergeCell ref="J64:J65"/>
    <mergeCell ref="F51:G51"/>
    <mergeCell ref="B54:B65"/>
    <mergeCell ref="C54:C55"/>
    <mergeCell ref="F54:G55"/>
    <mergeCell ref="H54:H55"/>
    <mergeCell ref="I54:I55"/>
    <mergeCell ref="J54:J55"/>
    <mergeCell ref="F56:G56"/>
    <mergeCell ref="C57:C58"/>
    <mergeCell ref="F57:G57"/>
    <mergeCell ref="H57:H58"/>
    <mergeCell ref="I57:I58"/>
    <mergeCell ref="J57:J58"/>
    <mergeCell ref="F58:G58"/>
    <mergeCell ref="F59:G59"/>
    <mergeCell ref="C60:C61"/>
    <mergeCell ref="F60:G61"/>
    <mergeCell ref="H60:H61"/>
    <mergeCell ref="I60:I61"/>
    <mergeCell ref="J60:J61"/>
    <mergeCell ref="C62:C63"/>
    <mergeCell ref="F62:G63"/>
    <mergeCell ref="H62:H63"/>
    <mergeCell ref="I62:I63"/>
    <mergeCell ref="B45:C46"/>
    <mergeCell ref="D45:G45"/>
    <mergeCell ref="H45:J45"/>
    <mergeCell ref="D46:E46"/>
    <mergeCell ref="F46:G46"/>
    <mergeCell ref="B47:B53"/>
    <mergeCell ref="C47:C48"/>
    <mergeCell ref="F47:G48"/>
    <mergeCell ref="H47:H48"/>
    <mergeCell ref="I47:I48"/>
    <mergeCell ref="C52:C53"/>
    <mergeCell ref="F52:G52"/>
    <mergeCell ref="H52:H53"/>
    <mergeCell ref="I52:I53"/>
    <mergeCell ref="J52:J53"/>
    <mergeCell ref="F53:G53"/>
    <mergeCell ref="J47:J48"/>
    <mergeCell ref="D49:E49"/>
    <mergeCell ref="F49:G49"/>
    <mergeCell ref="C50:C51"/>
    <mergeCell ref="F50:G50"/>
    <mergeCell ref="H50:H51"/>
    <mergeCell ref="I50:I51"/>
    <mergeCell ref="J50:J51"/>
    <mergeCell ref="C38:C39"/>
    <mergeCell ref="F38:F39"/>
    <mergeCell ref="G38:G39"/>
    <mergeCell ref="H38:H39"/>
    <mergeCell ref="I38:I39"/>
    <mergeCell ref="J38:J39"/>
    <mergeCell ref="C36:C37"/>
    <mergeCell ref="F36:F37"/>
    <mergeCell ref="G36:G37"/>
    <mergeCell ref="H36:H37"/>
    <mergeCell ref="I36:I37"/>
    <mergeCell ref="J36:J37"/>
    <mergeCell ref="C34:C35"/>
    <mergeCell ref="F34:F35"/>
    <mergeCell ref="G34:G35"/>
    <mergeCell ref="H34:H35"/>
    <mergeCell ref="I34:I35"/>
    <mergeCell ref="J34:J35"/>
    <mergeCell ref="C32:C33"/>
    <mergeCell ref="F32:F33"/>
    <mergeCell ref="G32:G33"/>
    <mergeCell ref="H32:H33"/>
    <mergeCell ref="I32:I33"/>
    <mergeCell ref="J32:J33"/>
    <mergeCell ref="J30:J31"/>
    <mergeCell ref="C26:C27"/>
    <mergeCell ref="F26:F27"/>
    <mergeCell ref="G26:G27"/>
    <mergeCell ref="H26:H27"/>
    <mergeCell ref="I26:I27"/>
    <mergeCell ref="C28:C29"/>
    <mergeCell ref="F28:F29"/>
    <mergeCell ref="G28:G29"/>
    <mergeCell ref="H28:H29"/>
    <mergeCell ref="I28:I29"/>
    <mergeCell ref="I21:I22"/>
    <mergeCell ref="J21:J23"/>
    <mergeCell ref="D23:E23"/>
    <mergeCell ref="C24:C25"/>
    <mergeCell ref="F24:F25"/>
    <mergeCell ref="G24:G25"/>
    <mergeCell ref="H24:H25"/>
    <mergeCell ref="I24:I25"/>
    <mergeCell ref="B19:B39"/>
    <mergeCell ref="C19:C20"/>
    <mergeCell ref="F19:F20"/>
    <mergeCell ref="G19:G20"/>
    <mergeCell ref="H19:H20"/>
    <mergeCell ref="I19:I20"/>
    <mergeCell ref="C21:C22"/>
    <mergeCell ref="F21:F22"/>
    <mergeCell ref="G21:G22"/>
    <mergeCell ref="H21:H22"/>
    <mergeCell ref="J28:J29"/>
    <mergeCell ref="C30:C31"/>
    <mergeCell ref="F30:F31"/>
    <mergeCell ref="G30:G31"/>
    <mergeCell ref="H30:H31"/>
    <mergeCell ref="I30:I31"/>
    <mergeCell ref="I16:I17"/>
    <mergeCell ref="J16:J17"/>
    <mergeCell ref="J11:J12"/>
    <mergeCell ref="C14:C15"/>
    <mergeCell ref="F14:F15"/>
    <mergeCell ref="G14:G15"/>
    <mergeCell ref="H14:H15"/>
    <mergeCell ref="I14:I15"/>
    <mergeCell ref="J14:J15"/>
    <mergeCell ref="B5:C6"/>
    <mergeCell ref="D5:F5"/>
    <mergeCell ref="G5:I5"/>
    <mergeCell ref="D6:E6"/>
    <mergeCell ref="B7:B18"/>
    <mergeCell ref="C7:C8"/>
    <mergeCell ref="F7:F8"/>
    <mergeCell ref="G7:G8"/>
    <mergeCell ref="H7:H8"/>
    <mergeCell ref="I7:I8"/>
    <mergeCell ref="C9:C10"/>
    <mergeCell ref="F9:F10"/>
    <mergeCell ref="G9:G10"/>
    <mergeCell ref="H9:H10"/>
    <mergeCell ref="I9:I10"/>
    <mergeCell ref="C11:C12"/>
    <mergeCell ref="F11:F12"/>
    <mergeCell ref="G11:G12"/>
    <mergeCell ref="H11:H12"/>
    <mergeCell ref="I11:I12"/>
    <mergeCell ref="C16:C17"/>
    <mergeCell ref="F16:F17"/>
    <mergeCell ref="G16:G17"/>
    <mergeCell ref="H16:H17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B1:I101"/>
  <sheetViews>
    <sheetView view="pageBreakPreview" zoomScaleNormal="100" zoomScaleSheetLayoutView="100" workbookViewId="0"/>
  </sheetViews>
  <sheetFormatPr defaultRowHeight="13.5"/>
  <cols>
    <col min="1" max="1" width="3.25" style="81" customWidth="1"/>
    <col min="2" max="7" width="13.625" style="81" customWidth="1"/>
    <col min="8" max="8" width="13.625" style="82" customWidth="1"/>
    <col min="9" max="9" width="17.625" style="122" customWidth="1"/>
    <col min="10" max="16384" width="9" style="81"/>
  </cols>
  <sheetData>
    <row r="1" spans="2:9" ht="11.25" customHeight="1"/>
    <row r="2" spans="2:9" ht="19.5" customHeight="1">
      <c r="B2" s="123" t="s">
        <v>235</v>
      </c>
    </row>
    <row r="4" spans="2:9" ht="17.100000000000001" customHeight="1" thickBot="1">
      <c r="B4" s="81" t="s">
        <v>236</v>
      </c>
    </row>
    <row r="5" spans="2:9" ht="17.100000000000001" customHeight="1">
      <c r="B5" s="382" t="s">
        <v>237</v>
      </c>
      <c r="C5" s="384" t="s">
        <v>238</v>
      </c>
      <c r="D5" s="323" t="s">
        <v>239</v>
      </c>
      <c r="E5" s="324"/>
      <c r="F5" s="325"/>
      <c r="G5" s="124" t="s">
        <v>240</v>
      </c>
      <c r="H5" s="384" t="s">
        <v>241</v>
      </c>
      <c r="I5" s="386" t="s">
        <v>242</v>
      </c>
    </row>
    <row r="6" spans="2:9" ht="17.100000000000001" customHeight="1" thickBot="1">
      <c r="B6" s="383"/>
      <c r="C6" s="385"/>
      <c r="D6" s="125" t="s">
        <v>243</v>
      </c>
      <c r="E6" s="125" t="s">
        <v>244</v>
      </c>
      <c r="F6" s="125" t="s">
        <v>245</v>
      </c>
      <c r="G6" s="126" t="s">
        <v>246</v>
      </c>
      <c r="H6" s="385"/>
      <c r="I6" s="387"/>
    </row>
    <row r="7" spans="2:9" ht="17.100000000000001" customHeight="1">
      <c r="B7" s="127" t="s">
        <v>247</v>
      </c>
      <c r="C7" s="128" t="s">
        <v>248</v>
      </c>
      <c r="D7" s="128" t="s">
        <v>117</v>
      </c>
      <c r="E7" s="128" t="s">
        <v>249</v>
      </c>
      <c r="F7" s="128" t="s">
        <v>248</v>
      </c>
      <c r="G7" s="128">
        <v>1.1299999999999999</v>
      </c>
      <c r="H7" s="129">
        <v>467</v>
      </c>
      <c r="I7" s="130" t="s">
        <v>250</v>
      </c>
    </row>
    <row r="8" spans="2:9" ht="17.100000000000001" customHeight="1">
      <c r="B8" s="131" t="s">
        <v>247</v>
      </c>
      <c r="C8" s="132" t="s">
        <v>251</v>
      </c>
      <c r="D8" s="132" t="s">
        <v>117</v>
      </c>
      <c r="E8" s="132" t="s">
        <v>249</v>
      </c>
      <c r="F8" s="132" t="s">
        <v>248</v>
      </c>
      <c r="G8" s="132">
        <v>2.25</v>
      </c>
      <c r="H8" s="98">
        <v>1393</v>
      </c>
      <c r="I8" s="133" t="s">
        <v>252</v>
      </c>
    </row>
    <row r="9" spans="2:9" ht="17.100000000000001" customHeight="1">
      <c r="B9" s="131" t="s">
        <v>247</v>
      </c>
      <c r="C9" s="132" t="s">
        <v>253</v>
      </c>
      <c r="D9" s="132" t="s">
        <v>117</v>
      </c>
      <c r="E9" s="132" t="s">
        <v>249</v>
      </c>
      <c r="F9" s="132" t="s">
        <v>254</v>
      </c>
      <c r="G9" s="132">
        <v>3.3</v>
      </c>
      <c r="H9" s="98">
        <v>467</v>
      </c>
      <c r="I9" s="133" t="s">
        <v>250</v>
      </c>
    </row>
    <row r="10" spans="2:9" ht="17.100000000000001" customHeight="1">
      <c r="B10" s="131" t="s">
        <v>247</v>
      </c>
      <c r="C10" s="132" t="s">
        <v>255</v>
      </c>
      <c r="D10" s="132" t="s">
        <v>117</v>
      </c>
      <c r="E10" s="132" t="s">
        <v>249</v>
      </c>
      <c r="F10" s="132" t="s">
        <v>254</v>
      </c>
      <c r="G10" s="132">
        <v>13.81</v>
      </c>
      <c r="H10" s="98" t="s">
        <v>256</v>
      </c>
      <c r="I10" s="133" t="s">
        <v>257</v>
      </c>
    </row>
    <row r="11" spans="2:9" ht="17.100000000000001" customHeight="1">
      <c r="B11" s="131" t="s">
        <v>247</v>
      </c>
      <c r="C11" s="132" t="s">
        <v>258</v>
      </c>
      <c r="D11" s="132" t="s">
        <v>117</v>
      </c>
      <c r="E11" s="132" t="s">
        <v>249</v>
      </c>
      <c r="F11" s="132" t="s">
        <v>254</v>
      </c>
      <c r="G11" s="132">
        <v>1.3</v>
      </c>
      <c r="H11" s="98">
        <v>467</v>
      </c>
      <c r="I11" s="133" t="s">
        <v>250</v>
      </c>
    </row>
    <row r="12" spans="2:9" ht="17.100000000000001" customHeight="1">
      <c r="B12" s="131" t="s">
        <v>247</v>
      </c>
      <c r="C12" s="132" t="s">
        <v>259</v>
      </c>
      <c r="D12" s="132" t="s">
        <v>117</v>
      </c>
      <c r="E12" s="132" t="s">
        <v>249</v>
      </c>
      <c r="F12" s="132" t="s">
        <v>254</v>
      </c>
      <c r="G12" s="132">
        <v>1.8</v>
      </c>
      <c r="H12" s="98">
        <v>467</v>
      </c>
      <c r="I12" s="133" t="s">
        <v>250</v>
      </c>
    </row>
    <row r="13" spans="2:9" ht="17.100000000000001" customHeight="1">
      <c r="B13" s="131" t="s">
        <v>247</v>
      </c>
      <c r="C13" s="132" t="s">
        <v>260</v>
      </c>
      <c r="D13" s="132" t="s">
        <v>117</v>
      </c>
      <c r="E13" s="132" t="s">
        <v>249</v>
      </c>
      <c r="F13" s="132" t="s">
        <v>254</v>
      </c>
      <c r="G13" s="132">
        <v>3.9</v>
      </c>
      <c r="H13" s="98">
        <v>57</v>
      </c>
      <c r="I13" s="133" t="s">
        <v>261</v>
      </c>
    </row>
    <row r="14" spans="2:9" ht="17.100000000000001" customHeight="1">
      <c r="B14" s="131" t="s">
        <v>247</v>
      </c>
      <c r="C14" s="132" t="s">
        <v>262</v>
      </c>
      <c r="D14" s="132" t="s">
        <v>117</v>
      </c>
      <c r="E14" s="132" t="s">
        <v>249</v>
      </c>
      <c r="F14" s="132" t="s">
        <v>254</v>
      </c>
      <c r="G14" s="132">
        <v>4.4000000000000004</v>
      </c>
      <c r="H14" s="98">
        <v>57</v>
      </c>
      <c r="I14" s="133" t="s">
        <v>261</v>
      </c>
    </row>
    <row r="15" spans="2:9" ht="17.100000000000001" customHeight="1">
      <c r="B15" s="131" t="s">
        <v>247</v>
      </c>
      <c r="C15" s="132" t="s">
        <v>263</v>
      </c>
      <c r="D15" s="132" t="s">
        <v>117</v>
      </c>
      <c r="E15" s="132" t="s">
        <v>249</v>
      </c>
      <c r="F15" s="132" t="s">
        <v>254</v>
      </c>
      <c r="G15" s="132">
        <v>8.6</v>
      </c>
      <c r="H15" s="98">
        <v>57</v>
      </c>
      <c r="I15" s="133" t="s">
        <v>261</v>
      </c>
    </row>
    <row r="16" spans="2:9" ht="17.100000000000001" customHeight="1">
      <c r="B16" s="131" t="s">
        <v>247</v>
      </c>
      <c r="C16" s="132" t="s">
        <v>264</v>
      </c>
      <c r="D16" s="132" t="s">
        <v>117</v>
      </c>
      <c r="E16" s="132" t="s">
        <v>249</v>
      </c>
      <c r="F16" s="132" t="s">
        <v>254</v>
      </c>
      <c r="G16" s="132">
        <v>6.2</v>
      </c>
      <c r="H16" s="98">
        <v>57</v>
      </c>
      <c r="I16" s="133" t="s">
        <v>261</v>
      </c>
    </row>
    <row r="17" spans="2:9" ht="17.100000000000001" customHeight="1">
      <c r="B17" s="131" t="s">
        <v>247</v>
      </c>
      <c r="C17" s="132" t="s">
        <v>265</v>
      </c>
      <c r="D17" s="132" t="s">
        <v>266</v>
      </c>
      <c r="E17" s="132" t="s">
        <v>267</v>
      </c>
      <c r="F17" s="132" t="s">
        <v>268</v>
      </c>
      <c r="G17" s="132">
        <v>2.94</v>
      </c>
      <c r="H17" s="98">
        <v>467</v>
      </c>
      <c r="I17" s="133" t="s">
        <v>250</v>
      </c>
    </row>
    <row r="18" spans="2:9" ht="17.100000000000001" customHeight="1">
      <c r="B18" s="131" t="s">
        <v>247</v>
      </c>
      <c r="C18" s="132" t="s">
        <v>269</v>
      </c>
      <c r="D18" s="132" t="s">
        <v>266</v>
      </c>
      <c r="E18" s="132" t="s">
        <v>267</v>
      </c>
      <c r="F18" s="132" t="s">
        <v>270</v>
      </c>
      <c r="G18" s="132">
        <v>0.65</v>
      </c>
      <c r="H18" s="98">
        <v>467</v>
      </c>
      <c r="I18" s="133" t="s">
        <v>250</v>
      </c>
    </row>
    <row r="19" spans="2:9" ht="17.100000000000001" customHeight="1">
      <c r="B19" s="131" t="s">
        <v>247</v>
      </c>
      <c r="C19" s="132" t="s">
        <v>271</v>
      </c>
      <c r="D19" s="132" t="s">
        <v>266</v>
      </c>
      <c r="E19" s="132" t="s">
        <v>34</v>
      </c>
      <c r="F19" s="132" t="s">
        <v>272</v>
      </c>
      <c r="G19" s="132">
        <v>0.77</v>
      </c>
      <c r="H19" s="98">
        <v>467</v>
      </c>
      <c r="I19" s="133" t="s">
        <v>250</v>
      </c>
    </row>
    <row r="20" spans="2:9" ht="17.100000000000001" customHeight="1">
      <c r="B20" s="131" t="s">
        <v>247</v>
      </c>
      <c r="C20" s="132" t="s">
        <v>273</v>
      </c>
      <c r="D20" s="132" t="s">
        <v>266</v>
      </c>
      <c r="E20" s="132" t="s">
        <v>34</v>
      </c>
      <c r="F20" s="132" t="s">
        <v>274</v>
      </c>
      <c r="G20" s="132">
        <v>1.42</v>
      </c>
      <c r="H20" s="98">
        <v>467</v>
      </c>
      <c r="I20" s="133" t="s">
        <v>250</v>
      </c>
    </row>
    <row r="21" spans="2:9" ht="17.100000000000001" customHeight="1">
      <c r="B21" s="131" t="s">
        <v>247</v>
      </c>
      <c r="C21" s="132" t="s">
        <v>275</v>
      </c>
      <c r="D21" s="132" t="s">
        <v>117</v>
      </c>
      <c r="E21" s="132" t="s">
        <v>276</v>
      </c>
      <c r="F21" s="132" t="s">
        <v>277</v>
      </c>
      <c r="G21" s="132">
        <v>8.06</v>
      </c>
      <c r="H21" s="98">
        <v>467</v>
      </c>
      <c r="I21" s="133" t="s">
        <v>250</v>
      </c>
    </row>
    <row r="22" spans="2:9" ht="17.100000000000001" customHeight="1">
      <c r="B22" s="131" t="s">
        <v>247</v>
      </c>
      <c r="C22" s="132" t="s">
        <v>278</v>
      </c>
      <c r="D22" s="132" t="s">
        <v>117</v>
      </c>
      <c r="E22" s="132" t="s">
        <v>276</v>
      </c>
      <c r="F22" s="132" t="s">
        <v>277</v>
      </c>
      <c r="G22" s="132">
        <v>4.7699999999999996</v>
      </c>
      <c r="H22" s="98">
        <v>467</v>
      </c>
      <c r="I22" s="133" t="s">
        <v>250</v>
      </c>
    </row>
    <row r="23" spans="2:9" ht="17.100000000000001" customHeight="1">
      <c r="B23" s="131" t="s">
        <v>247</v>
      </c>
      <c r="C23" s="132" t="s">
        <v>279</v>
      </c>
      <c r="D23" s="132" t="s">
        <v>266</v>
      </c>
      <c r="E23" s="132" t="s">
        <v>119</v>
      </c>
      <c r="F23" s="132" t="s">
        <v>280</v>
      </c>
      <c r="G23" s="132">
        <v>1.28</v>
      </c>
      <c r="H23" s="98">
        <v>1393</v>
      </c>
      <c r="I23" s="133" t="s">
        <v>252</v>
      </c>
    </row>
    <row r="24" spans="2:9" ht="17.100000000000001" customHeight="1">
      <c r="B24" s="131" t="s">
        <v>281</v>
      </c>
      <c r="C24" s="132" t="s">
        <v>282</v>
      </c>
      <c r="D24" s="132" t="s">
        <v>266</v>
      </c>
      <c r="E24" s="132" t="s">
        <v>36</v>
      </c>
      <c r="F24" s="132" t="s">
        <v>283</v>
      </c>
      <c r="G24" s="132">
        <v>0.75</v>
      </c>
      <c r="H24" s="98">
        <v>467</v>
      </c>
      <c r="I24" s="133" t="s">
        <v>250</v>
      </c>
    </row>
    <row r="25" spans="2:9" ht="17.100000000000001" customHeight="1">
      <c r="B25" s="131" t="s">
        <v>281</v>
      </c>
      <c r="C25" s="132" t="s">
        <v>284</v>
      </c>
      <c r="D25" s="132" t="s">
        <v>285</v>
      </c>
      <c r="E25" s="132" t="s">
        <v>109</v>
      </c>
      <c r="F25" s="132" t="s">
        <v>286</v>
      </c>
      <c r="G25" s="132">
        <v>0.47</v>
      </c>
      <c r="H25" s="98">
        <v>1393</v>
      </c>
      <c r="I25" s="133" t="s">
        <v>252</v>
      </c>
    </row>
    <row r="26" spans="2:9" ht="17.100000000000001" customHeight="1">
      <c r="B26" s="131" t="s">
        <v>281</v>
      </c>
      <c r="C26" s="132" t="s">
        <v>287</v>
      </c>
      <c r="D26" s="132" t="s">
        <v>285</v>
      </c>
      <c r="E26" s="132" t="s">
        <v>288</v>
      </c>
      <c r="F26" s="132" t="s">
        <v>269</v>
      </c>
      <c r="G26" s="132">
        <v>0.3</v>
      </c>
      <c r="H26" s="98">
        <v>1393</v>
      </c>
      <c r="I26" s="133" t="s">
        <v>252</v>
      </c>
    </row>
    <row r="27" spans="2:9" ht="17.100000000000001" customHeight="1">
      <c r="B27" s="131" t="s">
        <v>289</v>
      </c>
      <c r="C27" s="132" t="s">
        <v>290</v>
      </c>
      <c r="D27" s="132" t="s">
        <v>291</v>
      </c>
      <c r="E27" s="132" t="s">
        <v>292</v>
      </c>
      <c r="F27" s="132" t="s">
        <v>293</v>
      </c>
      <c r="G27" s="132">
        <v>0.95</v>
      </c>
      <c r="H27" s="98">
        <v>1393</v>
      </c>
      <c r="I27" s="133" t="s">
        <v>252</v>
      </c>
    </row>
    <row r="28" spans="2:9" ht="17.100000000000001" customHeight="1">
      <c r="B28" s="131" t="s">
        <v>289</v>
      </c>
      <c r="C28" s="132" t="s">
        <v>294</v>
      </c>
      <c r="D28" s="132" t="s">
        <v>291</v>
      </c>
      <c r="E28" s="132" t="s">
        <v>292</v>
      </c>
      <c r="F28" s="132" t="s">
        <v>295</v>
      </c>
      <c r="G28" s="132">
        <v>3.67</v>
      </c>
      <c r="H28" s="98" t="s">
        <v>296</v>
      </c>
      <c r="I28" s="133" t="s">
        <v>297</v>
      </c>
    </row>
    <row r="29" spans="2:9" ht="17.100000000000001" customHeight="1">
      <c r="B29" s="131" t="s">
        <v>289</v>
      </c>
      <c r="C29" s="132" t="s">
        <v>298</v>
      </c>
      <c r="D29" s="132" t="s">
        <v>291</v>
      </c>
      <c r="E29" s="132" t="s">
        <v>113</v>
      </c>
      <c r="F29" s="132" t="s">
        <v>298</v>
      </c>
      <c r="G29" s="132">
        <v>2.19</v>
      </c>
      <c r="H29" s="98" t="s">
        <v>299</v>
      </c>
      <c r="I29" s="133" t="s">
        <v>300</v>
      </c>
    </row>
    <row r="30" spans="2:9" ht="17.100000000000001" customHeight="1">
      <c r="B30" s="131" t="s">
        <v>289</v>
      </c>
      <c r="C30" s="132" t="s">
        <v>301</v>
      </c>
      <c r="D30" s="132" t="s">
        <v>291</v>
      </c>
      <c r="E30" s="132" t="s">
        <v>302</v>
      </c>
      <c r="F30" s="132" t="s">
        <v>303</v>
      </c>
      <c r="G30" s="132">
        <v>6.75</v>
      </c>
      <c r="H30" s="98" t="s">
        <v>304</v>
      </c>
      <c r="I30" s="133" t="s">
        <v>305</v>
      </c>
    </row>
    <row r="31" spans="2:9" ht="17.100000000000001" customHeight="1">
      <c r="B31" s="131" t="s">
        <v>306</v>
      </c>
      <c r="C31" s="132" t="s">
        <v>307</v>
      </c>
      <c r="D31" s="132" t="s">
        <v>308</v>
      </c>
      <c r="E31" s="132" t="s">
        <v>116</v>
      </c>
      <c r="F31" s="132" t="s">
        <v>309</v>
      </c>
      <c r="G31" s="132">
        <v>4.97</v>
      </c>
      <c r="H31" s="98">
        <v>467</v>
      </c>
      <c r="I31" s="133" t="s">
        <v>250</v>
      </c>
    </row>
    <row r="32" spans="2:9" ht="17.100000000000001" customHeight="1">
      <c r="B32" s="131" t="s">
        <v>306</v>
      </c>
      <c r="C32" s="132" t="s">
        <v>310</v>
      </c>
      <c r="D32" s="132" t="s">
        <v>308</v>
      </c>
      <c r="E32" s="132" t="s">
        <v>116</v>
      </c>
      <c r="F32" s="132" t="s">
        <v>311</v>
      </c>
      <c r="G32" s="132">
        <v>2.41</v>
      </c>
      <c r="H32" s="98">
        <v>467</v>
      </c>
      <c r="I32" s="133" t="s">
        <v>250</v>
      </c>
    </row>
    <row r="33" spans="2:9" ht="17.100000000000001" customHeight="1">
      <c r="B33" s="131" t="s">
        <v>312</v>
      </c>
      <c r="C33" s="132" t="s">
        <v>313</v>
      </c>
      <c r="D33" s="132" t="s">
        <v>314</v>
      </c>
      <c r="E33" s="132"/>
      <c r="F33" s="132" t="s">
        <v>315</v>
      </c>
      <c r="G33" s="132">
        <v>0.78</v>
      </c>
      <c r="H33" s="98">
        <v>467</v>
      </c>
      <c r="I33" s="133" t="s">
        <v>250</v>
      </c>
    </row>
    <row r="34" spans="2:9" ht="17.100000000000001" customHeight="1">
      <c r="B34" s="131" t="s">
        <v>247</v>
      </c>
      <c r="C34" s="132" t="s">
        <v>316</v>
      </c>
      <c r="D34" s="132" t="s">
        <v>117</v>
      </c>
      <c r="E34" s="132"/>
      <c r="F34" s="132" t="s">
        <v>317</v>
      </c>
      <c r="G34" s="132">
        <v>0.45</v>
      </c>
      <c r="H34" s="98">
        <v>1329</v>
      </c>
      <c r="I34" s="133" t="s">
        <v>318</v>
      </c>
    </row>
    <row r="35" spans="2:9" ht="17.100000000000001" customHeight="1">
      <c r="B35" s="131" t="s">
        <v>247</v>
      </c>
      <c r="C35" s="132" t="s">
        <v>319</v>
      </c>
      <c r="D35" s="132" t="s">
        <v>117</v>
      </c>
      <c r="E35" s="132"/>
      <c r="F35" s="132" t="s">
        <v>317</v>
      </c>
      <c r="G35" s="132">
        <v>0.61</v>
      </c>
      <c r="H35" s="98">
        <v>1329</v>
      </c>
      <c r="I35" s="133" t="s">
        <v>318</v>
      </c>
    </row>
    <row r="36" spans="2:9" ht="17.100000000000001" customHeight="1">
      <c r="B36" s="131" t="s">
        <v>247</v>
      </c>
      <c r="C36" s="132" t="s">
        <v>320</v>
      </c>
      <c r="D36" s="132" t="s">
        <v>266</v>
      </c>
      <c r="E36" s="132" t="s">
        <v>118</v>
      </c>
      <c r="F36" s="132" t="s">
        <v>321</v>
      </c>
      <c r="G36" s="132">
        <v>2.98</v>
      </c>
      <c r="H36" s="98">
        <v>1329</v>
      </c>
      <c r="I36" s="133" t="s">
        <v>318</v>
      </c>
    </row>
    <row r="37" spans="2:9" ht="17.100000000000001" customHeight="1">
      <c r="B37" s="131" t="s">
        <v>247</v>
      </c>
      <c r="C37" s="132" t="s">
        <v>322</v>
      </c>
      <c r="D37" s="132" t="s">
        <v>117</v>
      </c>
      <c r="E37" s="132" t="s">
        <v>276</v>
      </c>
      <c r="F37" s="132" t="s">
        <v>323</v>
      </c>
      <c r="G37" s="132">
        <v>0.57999999999999996</v>
      </c>
      <c r="H37" s="98">
        <v>1329</v>
      </c>
      <c r="I37" s="133" t="s">
        <v>318</v>
      </c>
    </row>
    <row r="38" spans="2:9" ht="17.100000000000001" customHeight="1">
      <c r="B38" s="131" t="s">
        <v>247</v>
      </c>
      <c r="C38" s="132" t="s">
        <v>324</v>
      </c>
      <c r="D38" s="132" t="s">
        <v>117</v>
      </c>
      <c r="E38" s="132" t="s">
        <v>276</v>
      </c>
      <c r="F38" s="132" t="s">
        <v>323</v>
      </c>
      <c r="G38" s="132">
        <v>2.7</v>
      </c>
      <c r="H38" s="98">
        <v>1329</v>
      </c>
      <c r="I38" s="133" t="s">
        <v>318</v>
      </c>
    </row>
    <row r="39" spans="2:9" ht="17.100000000000001" customHeight="1">
      <c r="B39" s="131" t="s">
        <v>247</v>
      </c>
      <c r="C39" s="132" t="s">
        <v>325</v>
      </c>
      <c r="D39" s="132" t="s">
        <v>117</v>
      </c>
      <c r="E39" s="132" t="s">
        <v>276</v>
      </c>
      <c r="F39" s="132" t="s">
        <v>323</v>
      </c>
      <c r="G39" s="132">
        <v>1.02</v>
      </c>
      <c r="H39" s="98">
        <v>1329</v>
      </c>
      <c r="I39" s="133" t="s">
        <v>318</v>
      </c>
    </row>
    <row r="40" spans="2:9" ht="17.100000000000001" customHeight="1">
      <c r="B40" s="131" t="s">
        <v>247</v>
      </c>
      <c r="C40" s="132" t="s">
        <v>326</v>
      </c>
      <c r="D40" s="132" t="s">
        <v>266</v>
      </c>
      <c r="E40" s="132" t="s">
        <v>267</v>
      </c>
      <c r="F40" s="132" t="s">
        <v>270</v>
      </c>
      <c r="G40" s="132">
        <v>0.96</v>
      </c>
      <c r="H40" s="98">
        <v>1329</v>
      </c>
      <c r="I40" s="133" t="s">
        <v>318</v>
      </c>
    </row>
    <row r="41" spans="2:9" ht="17.100000000000001" customHeight="1">
      <c r="B41" s="131" t="s">
        <v>306</v>
      </c>
      <c r="C41" s="132" t="s">
        <v>327</v>
      </c>
      <c r="D41" s="132" t="s">
        <v>308</v>
      </c>
      <c r="E41" s="132" t="s">
        <v>116</v>
      </c>
      <c r="F41" s="132" t="s">
        <v>328</v>
      </c>
      <c r="G41" s="132">
        <v>0.72</v>
      </c>
      <c r="H41" s="98">
        <v>1329</v>
      </c>
      <c r="I41" s="133" t="s">
        <v>318</v>
      </c>
    </row>
    <row r="42" spans="2:9" ht="17.100000000000001" customHeight="1">
      <c r="B42" s="131" t="s">
        <v>281</v>
      </c>
      <c r="C42" s="132" t="s">
        <v>329</v>
      </c>
      <c r="D42" s="132" t="s">
        <v>285</v>
      </c>
      <c r="E42" s="132" t="s">
        <v>288</v>
      </c>
      <c r="F42" s="132" t="s">
        <v>330</v>
      </c>
      <c r="G42" s="132">
        <v>1.06</v>
      </c>
      <c r="H42" s="98">
        <v>1329</v>
      </c>
      <c r="I42" s="133" t="s">
        <v>318</v>
      </c>
    </row>
    <row r="43" spans="2:9" ht="17.100000000000001" customHeight="1">
      <c r="B43" s="131" t="s">
        <v>281</v>
      </c>
      <c r="C43" s="132" t="s">
        <v>331</v>
      </c>
      <c r="D43" s="132" t="s">
        <v>266</v>
      </c>
      <c r="E43" s="132" t="s">
        <v>36</v>
      </c>
      <c r="F43" s="132" t="s">
        <v>332</v>
      </c>
      <c r="G43" s="132">
        <v>0.83</v>
      </c>
      <c r="H43" s="98">
        <v>1329</v>
      </c>
      <c r="I43" s="133" t="s">
        <v>318</v>
      </c>
    </row>
    <row r="44" spans="2:9" ht="17.100000000000001" customHeight="1">
      <c r="B44" s="131" t="s">
        <v>281</v>
      </c>
      <c r="C44" s="132" t="s">
        <v>333</v>
      </c>
      <c r="D44" s="132" t="s">
        <v>266</v>
      </c>
      <c r="E44" s="132" t="s">
        <v>36</v>
      </c>
      <c r="F44" s="132" t="s">
        <v>332</v>
      </c>
      <c r="G44" s="132">
        <v>1.82</v>
      </c>
      <c r="H44" s="98" t="s">
        <v>334</v>
      </c>
      <c r="I44" s="133" t="s">
        <v>335</v>
      </c>
    </row>
    <row r="45" spans="2:9" ht="17.100000000000001" customHeight="1">
      <c r="B45" s="131" t="s">
        <v>281</v>
      </c>
      <c r="C45" s="132" t="s">
        <v>336</v>
      </c>
      <c r="D45" s="132" t="s">
        <v>266</v>
      </c>
      <c r="E45" s="132" t="s">
        <v>36</v>
      </c>
      <c r="F45" s="132" t="s">
        <v>273</v>
      </c>
      <c r="G45" s="132">
        <v>0.67</v>
      </c>
      <c r="H45" s="98">
        <v>1329</v>
      </c>
      <c r="I45" s="133" t="s">
        <v>318</v>
      </c>
    </row>
    <row r="46" spans="2:9" ht="17.100000000000001" customHeight="1">
      <c r="B46" s="131" t="s">
        <v>281</v>
      </c>
      <c r="C46" s="132" t="s">
        <v>337</v>
      </c>
      <c r="D46" s="132" t="s">
        <v>266</v>
      </c>
      <c r="E46" s="132" t="s">
        <v>36</v>
      </c>
      <c r="F46" s="132" t="s">
        <v>338</v>
      </c>
      <c r="G46" s="132">
        <v>1.83</v>
      </c>
      <c r="H46" s="98">
        <v>1329</v>
      </c>
      <c r="I46" s="133" t="s">
        <v>318</v>
      </c>
    </row>
    <row r="47" spans="2:9" ht="17.100000000000001" customHeight="1">
      <c r="B47" s="131" t="s">
        <v>281</v>
      </c>
      <c r="C47" s="132" t="s">
        <v>338</v>
      </c>
      <c r="D47" s="132" t="s">
        <v>266</v>
      </c>
      <c r="E47" s="132" t="s">
        <v>36</v>
      </c>
      <c r="F47" s="132" t="s">
        <v>338</v>
      </c>
      <c r="G47" s="132">
        <v>0.93</v>
      </c>
      <c r="H47" s="98">
        <v>1329</v>
      </c>
      <c r="I47" s="133" t="s">
        <v>318</v>
      </c>
    </row>
    <row r="48" spans="2:9" ht="17.100000000000001" customHeight="1">
      <c r="B48" s="131" t="s">
        <v>281</v>
      </c>
      <c r="C48" s="132" t="s">
        <v>339</v>
      </c>
      <c r="D48" s="132" t="s">
        <v>266</v>
      </c>
      <c r="E48" s="132" t="s">
        <v>36</v>
      </c>
      <c r="F48" s="132" t="s">
        <v>339</v>
      </c>
      <c r="G48" s="132">
        <v>1.47</v>
      </c>
      <c r="H48" s="98" t="s">
        <v>340</v>
      </c>
      <c r="I48" s="133" t="s">
        <v>341</v>
      </c>
    </row>
    <row r="49" spans="2:9" ht="17.100000000000001" customHeight="1">
      <c r="B49" s="131" t="s">
        <v>247</v>
      </c>
      <c r="C49" s="132" t="s">
        <v>342</v>
      </c>
      <c r="D49" s="132" t="s">
        <v>266</v>
      </c>
      <c r="E49" s="132" t="s">
        <v>267</v>
      </c>
      <c r="F49" s="132" t="s">
        <v>270</v>
      </c>
      <c r="G49" s="132">
        <v>0.59</v>
      </c>
      <c r="H49" s="98">
        <v>1711</v>
      </c>
      <c r="I49" s="133" t="s">
        <v>343</v>
      </c>
    </row>
    <row r="50" spans="2:9" ht="17.100000000000001" customHeight="1">
      <c r="B50" s="131" t="s">
        <v>247</v>
      </c>
      <c r="C50" s="132" t="s">
        <v>344</v>
      </c>
      <c r="D50" s="132" t="s">
        <v>266</v>
      </c>
      <c r="E50" s="132" t="s">
        <v>120</v>
      </c>
      <c r="F50" s="132" t="s">
        <v>345</v>
      </c>
      <c r="G50" s="132">
        <v>4.45</v>
      </c>
      <c r="H50" s="98">
        <v>1711</v>
      </c>
      <c r="I50" s="133" t="s">
        <v>343</v>
      </c>
    </row>
    <row r="51" spans="2:9" ht="17.100000000000001" customHeight="1">
      <c r="B51" s="131" t="s">
        <v>247</v>
      </c>
      <c r="C51" s="132" t="s">
        <v>346</v>
      </c>
      <c r="D51" s="132" t="s">
        <v>117</v>
      </c>
      <c r="E51" s="132" t="s">
        <v>249</v>
      </c>
      <c r="F51" s="132" t="s">
        <v>254</v>
      </c>
      <c r="G51" s="132">
        <v>1.69</v>
      </c>
      <c r="H51" s="98">
        <v>1720</v>
      </c>
      <c r="I51" s="133" t="s">
        <v>347</v>
      </c>
    </row>
    <row r="52" spans="2:9" ht="17.100000000000001" customHeight="1">
      <c r="B52" s="131" t="s">
        <v>247</v>
      </c>
      <c r="C52" s="132" t="s">
        <v>348</v>
      </c>
      <c r="D52" s="132" t="s">
        <v>266</v>
      </c>
      <c r="E52" s="132" t="s">
        <v>34</v>
      </c>
      <c r="F52" s="132" t="s">
        <v>349</v>
      </c>
      <c r="G52" s="132">
        <v>2.29</v>
      </c>
      <c r="H52" s="98">
        <v>9</v>
      </c>
      <c r="I52" s="133" t="s">
        <v>350</v>
      </c>
    </row>
    <row r="53" spans="2:9" ht="17.100000000000001" customHeight="1">
      <c r="B53" s="131" t="s">
        <v>351</v>
      </c>
      <c r="C53" s="132" t="s">
        <v>352</v>
      </c>
      <c r="D53" s="132" t="s">
        <v>85</v>
      </c>
      <c r="E53" s="132"/>
      <c r="F53" s="132" t="s">
        <v>352</v>
      </c>
      <c r="G53" s="132">
        <v>0.49</v>
      </c>
      <c r="H53" s="98">
        <v>452</v>
      </c>
      <c r="I53" s="133" t="s">
        <v>353</v>
      </c>
    </row>
    <row r="54" spans="2:9" ht="17.100000000000001" customHeight="1">
      <c r="B54" s="131" t="s">
        <v>281</v>
      </c>
      <c r="C54" s="132" t="s">
        <v>354</v>
      </c>
      <c r="D54" s="132" t="s">
        <v>266</v>
      </c>
      <c r="E54" s="132" t="s">
        <v>36</v>
      </c>
      <c r="F54" s="132" t="s">
        <v>273</v>
      </c>
      <c r="G54" s="132">
        <v>2.13</v>
      </c>
      <c r="H54" s="98">
        <v>452</v>
      </c>
      <c r="I54" s="133" t="s">
        <v>353</v>
      </c>
    </row>
    <row r="55" spans="2:9" ht="17.100000000000001" customHeight="1">
      <c r="B55" s="131" t="s">
        <v>281</v>
      </c>
      <c r="C55" s="132" t="s">
        <v>258</v>
      </c>
      <c r="D55" s="132" t="s">
        <v>266</v>
      </c>
      <c r="E55" s="132" t="s">
        <v>36</v>
      </c>
      <c r="F55" s="132" t="s">
        <v>273</v>
      </c>
      <c r="G55" s="132">
        <v>1.18</v>
      </c>
      <c r="H55" s="98">
        <v>732</v>
      </c>
      <c r="I55" s="133" t="s">
        <v>355</v>
      </c>
    </row>
    <row r="56" spans="2:9" ht="17.100000000000001" customHeight="1">
      <c r="B56" s="131" t="s">
        <v>281</v>
      </c>
      <c r="C56" s="132" t="s">
        <v>356</v>
      </c>
      <c r="D56" s="132" t="s">
        <v>266</v>
      </c>
      <c r="E56" s="132" t="s">
        <v>36</v>
      </c>
      <c r="F56" s="132" t="s">
        <v>357</v>
      </c>
      <c r="G56" s="132">
        <v>3.77</v>
      </c>
      <c r="H56" s="98" t="s">
        <v>358</v>
      </c>
      <c r="I56" s="133" t="s">
        <v>359</v>
      </c>
    </row>
    <row r="57" spans="2:9" ht="17.100000000000001" customHeight="1">
      <c r="B57" s="131" t="s">
        <v>247</v>
      </c>
      <c r="C57" s="132" t="s">
        <v>360</v>
      </c>
      <c r="D57" s="132" t="s">
        <v>117</v>
      </c>
      <c r="E57" s="132" t="s">
        <v>276</v>
      </c>
      <c r="F57" s="132" t="s">
        <v>323</v>
      </c>
      <c r="G57" s="132">
        <v>1.28</v>
      </c>
      <c r="H57" s="98">
        <v>1070</v>
      </c>
      <c r="I57" s="133" t="s">
        <v>361</v>
      </c>
    </row>
    <row r="58" spans="2:9" ht="17.100000000000001" customHeight="1">
      <c r="B58" s="131" t="s">
        <v>247</v>
      </c>
      <c r="C58" s="132" t="s">
        <v>362</v>
      </c>
      <c r="D58" s="132" t="s">
        <v>117</v>
      </c>
      <c r="E58" s="132" t="s">
        <v>276</v>
      </c>
      <c r="F58" s="132" t="s">
        <v>277</v>
      </c>
      <c r="G58" s="132">
        <v>2.73</v>
      </c>
      <c r="H58" s="98">
        <v>849</v>
      </c>
      <c r="I58" s="133" t="s">
        <v>363</v>
      </c>
    </row>
    <row r="59" spans="2:9" ht="17.100000000000001" customHeight="1">
      <c r="B59" s="131" t="s">
        <v>281</v>
      </c>
      <c r="C59" s="132" t="s">
        <v>364</v>
      </c>
      <c r="D59" s="132" t="s">
        <v>285</v>
      </c>
      <c r="E59" s="132" t="s">
        <v>109</v>
      </c>
      <c r="F59" s="132" t="s">
        <v>286</v>
      </c>
      <c r="G59" s="132">
        <v>2.06</v>
      </c>
      <c r="H59" s="98">
        <v>849</v>
      </c>
      <c r="I59" s="133" t="s">
        <v>363</v>
      </c>
    </row>
    <row r="60" spans="2:9" ht="17.100000000000001" customHeight="1">
      <c r="B60" s="131" t="s">
        <v>281</v>
      </c>
      <c r="C60" s="132" t="s">
        <v>365</v>
      </c>
      <c r="D60" s="132" t="s">
        <v>266</v>
      </c>
      <c r="E60" s="132" t="s">
        <v>36</v>
      </c>
      <c r="F60" s="132" t="s">
        <v>273</v>
      </c>
      <c r="G60" s="132">
        <v>3.41</v>
      </c>
      <c r="H60" s="98">
        <v>245</v>
      </c>
      <c r="I60" s="133" t="s">
        <v>366</v>
      </c>
    </row>
    <row r="61" spans="2:9" ht="17.100000000000001" customHeight="1">
      <c r="B61" s="131" t="s">
        <v>306</v>
      </c>
      <c r="C61" s="132" t="s">
        <v>367</v>
      </c>
      <c r="D61" s="132" t="s">
        <v>308</v>
      </c>
      <c r="E61" s="132" t="s">
        <v>116</v>
      </c>
      <c r="F61" s="132" t="s">
        <v>309</v>
      </c>
      <c r="G61" s="132">
        <v>0.84</v>
      </c>
      <c r="H61" s="98">
        <v>245</v>
      </c>
      <c r="I61" s="133" t="s">
        <v>366</v>
      </c>
    </row>
    <row r="62" spans="2:9" ht="17.100000000000001" customHeight="1">
      <c r="B62" s="131" t="s">
        <v>247</v>
      </c>
      <c r="C62" s="132" t="s">
        <v>368</v>
      </c>
      <c r="D62" s="132" t="s">
        <v>266</v>
      </c>
      <c r="E62" s="132" t="s">
        <v>118</v>
      </c>
      <c r="F62" s="132" t="s">
        <v>369</v>
      </c>
      <c r="G62" s="132">
        <v>0.09</v>
      </c>
      <c r="H62" s="98">
        <v>245</v>
      </c>
      <c r="I62" s="133" t="s">
        <v>366</v>
      </c>
    </row>
    <row r="63" spans="2:9" ht="17.100000000000001" customHeight="1">
      <c r="B63" s="131" t="s">
        <v>247</v>
      </c>
      <c r="C63" s="132" t="s">
        <v>370</v>
      </c>
      <c r="D63" s="132" t="s">
        <v>117</v>
      </c>
      <c r="E63" s="132" t="s">
        <v>276</v>
      </c>
      <c r="F63" s="132" t="s">
        <v>371</v>
      </c>
      <c r="G63" s="132">
        <v>1.18</v>
      </c>
      <c r="H63" s="98">
        <v>278</v>
      </c>
      <c r="I63" s="133" t="s">
        <v>372</v>
      </c>
    </row>
    <row r="64" spans="2:9" ht="17.100000000000001" customHeight="1">
      <c r="B64" s="131" t="s">
        <v>247</v>
      </c>
      <c r="C64" s="132" t="s">
        <v>373</v>
      </c>
      <c r="D64" s="132" t="s">
        <v>117</v>
      </c>
      <c r="E64" s="132" t="s">
        <v>276</v>
      </c>
      <c r="F64" s="132" t="s">
        <v>277</v>
      </c>
      <c r="G64" s="132">
        <v>0.93</v>
      </c>
      <c r="H64" s="98">
        <v>278</v>
      </c>
      <c r="I64" s="133" t="s">
        <v>372</v>
      </c>
    </row>
    <row r="65" spans="2:9" ht="17.100000000000001" customHeight="1">
      <c r="B65" s="131" t="s">
        <v>247</v>
      </c>
      <c r="C65" s="132" t="s">
        <v>374</v>
      </c>
      <c r="D65" s="132" t="s">
        <v>117</v>
      </c>
      <c r="E65" s="132" t="s">
        <v>249</v>
      </c>
      <c r="F65" s="132" t="s">
        <v>254</v>
      </c>
      <c r="G65" s="132">
        <v>3.88</v>
      </c>
      <c r="H65" s="98">
        <v>278</v>
      </c>
      <c r="I65" s="133" t="s">
        <v>372</v>
      </c>
    </row>
    <row r="66" spans="2:9" ht="17.100000000000001" customHeight="1">
      <c r="B66" s="131" t="s">
        <v>281</v>
      </c>
      <c r="C66" s="132" t="s">
        <v>332</v>
      </c>
      <c r="D66" s="132" t="s">
        <v>266</v>
      </c>
      <c r="E66" s="132" t="s">
        <v>36</v>
      </c>
      <c r="F66" s="132" t="s">
        <v>332</v>
      </c>
      <c r="G66" s="132">
        <v>1.45</v>
      </c>
      <c r="H66" s="98">
        <v>418</v>
      </c>
      <c r="I66" s="133" t="s">
        <v>375</v>
      </c>
    </row>
    <row r="67" spans="2:9" ht="17.100000000000001" customHeight="1">
      <c r="B67" s="131" t="s">
        <v>289</v>
      </c>
      <c r="C67" s="132" t="s">
        <v>376</v>
      </c>
      <c r="D67" s="132" t="s">
        <v>291</v>
      </c>
      <c r="E67" s="132" t="s">
        <v>302</v>
      </c>
      <c r="F67" s="132" t="s">
        <v>377</v>
      </c>
      <c r="G67" s="132">
        <v>0.56000000000000005</v>
      </c>
      <c r="H67" s="98">
        <v>418</v>
      </c>
      <c r="I67" s="133" t="s">
        <v>375</v>
      </c>
    </row>
    <row r="68" spans="2:9" ht="17.100000000000001" customHeight="1">
      <c r="B68" s="131" t="s">
        <v>351</v>
      </c>
      <c r="C68" s="132" t="s">
        <v>378</v>
      </c>
      <c r="D68" s="132" t="s">
        <v>85</v>
      </c>
      <c r="E68" s="132"/>
      <c r="F68" s="132" t="s">
        <v>378</v>
      </c>
      <c r="G68" s="132">
        <v>1.27</v>
      </c>
      <c r="H68" s="98">
        <v>280</v>
      </c>
      <c r="I68" s="133" t="s">
        <v>379</v>
      </c>
    </row>
    <row r="69" spans="2:9" ht="17.100000000000001" customHeight="1">
      <c r="B69" s="131" t="s">
        <v>281</v>
      </c>
      <c r="C69" s="132" t="s">
        <v>380</v>
      </c>
      <c r="D69" s="132" t="s">
        <v>266</v>
      </c>
      <c r="E69" s="132" t="s">
        <v>36</v>
      </c>
      <c r="F69" s="132" t="s">
        <v>283</v>
      </c>
      <c r="G69" s="132">
        <v>2.86</v>
      </c>
      <c r="H69" s="98">
        <v>405</v>
      </c>
      <c r="I69" s="133" t="s">
        <v>381</v>
      </c>
    </row>
    <row r="70" spans="2:9" ht="17.100000000000001" customHeight="1">
      <c r="B70" s="131" t="s">
        <v>281</v>
      </c>
      <c r="C70" s="132" t="s">
        <v>382</v>
      </c>
      <c r="D70" s="132" t="s">
        <v>266</v>
      </c>
      <c r="E70" s="132" t="s">
        <v>36</v>
      </c>
      <c r="F70" s="132" t="s">
        <v>338</v>
      </c>
      <c r="G70" s="132">
        <v>0.69</v>
      </c>
      <c r="H70" s="98">
        <v>405</v>
      </c>
      <c r="I70" s="133" t="s">
        <v>381</v>
      </c>
    </row>
    <row r="71" spans="2:9" ht="17.100000000000001" customHeight="1">
      <c r="B71" s="131" t="s">
        <v>383</v>
      </c>
      <c r="C71" s="132" t="s">
        <v>384</v>
      </c>
      <c r="D71" s="132" t="s">
        <v>91</v>
      </c>
      <c r="E71" s="132"/>
      <c r="F71" s="132" t="s">
        <v>384</v>
      </c>
      <c r="G71" s="132">
        <v>0.34</v>
      </c>
      <c r="H71" s="98">
        <v>394</v>
      </c>
      <c r="I71" s="133" t="s">
        <v>385</v>
      </c>
    </row>
    <row r="72" spans="2:9" ht="17.100000000000001" customHeight="1">
      <c r="B72" s="131" t="s">
        <v>247</v>
      </c>
      <c r="C72" s="132" t="s">
        <v>386</v>
      </c>
      <c r="D72" s="132" t="s">
        <v>117</v>
      </c>
      <c r="E72" s="132" t="s">
        <v>249</v>
      </c>
      <c r="F72" s="132" t="s">
        <v>254</v>
      </c>
      <c r="G72" s="132">
        <v>1.1599999999999999</v>
      </c>
      <c r="H72" s="98">
        <v>1266</v>
      </c>
      <c r="I72" s="133" t="s">
        <v>387</v>
      </c>
    </row>
    <row r="73" spans="2:9" ht="17.100000000000001" customHeight="1">
      <c r="B73" s="131" t="s">
        <v>383</v>
      </c>
      <c r="C73" s="132" t="s">
        <v>388</v>
      </c>
      <c r="D73" s="132" t="s">
        <v>91</v>
      </c>
      <c r="E73" s="132"/>
      <c r="F73" s="132" t="s">
        <v>388</v>
      </c>
      <c r="G73" s="132">
        <v>0.78</v>
      </c>
      <c r="H73" s="98">
        <v>1064</v>
      </c>
      <c r="I73" s="133" t="s">
        <v>389</v>
      </c>
    </row>
    <row r="74" spans="2:9" ht="17.100000000000001" customHeight="1">
      <c r="B74" s="131" t="s">
        <v>247</v>
      </c>
      <c r="C74" s="132" t="s">
        <v>390</v>
      </c>
      <c r="D74" s="132" t="s">
        <v>117</v>
      </c>
      <c r="E74" s="132" t="s">
        <v>249</v>
      </c>
      <c r="F74" s="132" t="s">
        <v>248</v>
      </c>
      <c r="G74" s="132">
        <v>0.97</v>
      </c>
      <c r="H74" s="98">
        <v>1064</v>
      </c>
      <c r="I74" s="133" t="s">
        <v>389</v>
      </c>
    </row>
    <row r="75" spans="2:9" ht="17.100000000000001" customHeight="1">
      <c r="B75" s="131" t="s">
        <v>247</v>
      </c>
      <c r="C75" s="132" t="s">
        <v>391</v>
      </c>
      <c r="D75" s="132" t="s">
        <v>117</v>
      </c>
      <c r="E75" s="132"/>
      <c r="F75" s="132" t="s">
        <v>392</v>
      </c>
      <c r="G75" s="132">
        <v>4.84</v>
      </c>
      <c r="H75" s="98">
        <v>1201</v>
      </c>
      <c r="I75" s="133" t="s">
        <v>393</v>
      </c>
    </row>
    <row r="76" spans="2:9" ht="17.100000000000001" customHeight="1">
      <c r="B76" s="131" t="s">
        <v>247</v>
      </c>
      <c r="C76" s="132" t="s">
        <v>394</v>
      </c>
      <c r="D76" s="132" t="s">
        <v>117</v>
      </c>
      <c r="E76" s="132"/>
      <c r="F76" s="132" t="s">
        <v>395</v>
      </c>
      <c r="G76" s="132">
        <v>0.61</v>
      </c>
      <c r="H76" s="98">
        <v>1059</v>
      </c>
      <c r="I76" s="133" t="s">
        <v>396</v>
      </c>
    </row>
    <row r="77" spans="2:9" ht="17.100000000000001" customHeight="1">
      <c r="B77" s="131" t="s">
        <v>397</v>
      </c>
      <c r="C77" s="132" t="s">
        <v>398</v>
      </c>
      <c r="D77" s="132" t="s">
        <v>77</v>
      </c>
      <c r="E77" s="132"/>
      <c r="F77" s="132" t="s">
        <v>399</v>
      </c>
      <c r="G77" s="132">
        <v>0.51</v>
      </c>
      <c r="H77" s="98">
        <v>115</v>
      </c>
      <c r="I77" s="133" t="s">
        <v>400</v>
      </c>
    </row>
    <row r="78" spans="2:9" ht="17.100000000000001" customHeight="1">
      <c r="B78" s="131" t="s">
        <v>247</v>
      </c>
      <c r="C78" s="132" t="s">
        <v>401</v>
      </c>
      <c r="D78" s="132" t="s">
        <v>117</v>
      </c>
      <c r="E78" s="132" t="s">
        <v>276</v>
      </c>
      <c r="F78" s="132" t="s">
        <v>401</v>
      </c>
      <c r="G78" s="132">
        <v>0.95</v>
      </c>
      <c r="H78" s="98">
        <v>1337</v>
      </c>
      <c r="I78" s="133" t="s">
        <v>402</v>
      </c>
    </row>
    <row r="79" spans="2:9" ht="17.100000000000001" customHeight="1">
      <c r="B79" s="131" t="s">
        <v>247</v>
      </c>
      <c r="C79" s="132" t="s">
        <v>403</v>
      </c>
      <c r="D79" s="132" t="s">
        <v>117</v>
      </c>
      <c r="E79" s="132" t="s">
        <v>276</v>
      </c>
      <c r="F79" s="132" t="s">
        <v>404</v>
      </c>
      <c r="G79" s="132">
        <v>1.36</v>
      </c>
      <c r="H79" s="98">
        <v>1337</v>
      </c>
      <c r="I79" s="133" t="s">
        <v>402</v>
      </c>
    </row>
    <row r="80" spans="2:9" ht="17.100000000000001" customHeight="1">
      <c r="B80" s="131" t="s">
        <v>281</v>
      </c>
      <c r="C80" s="132" t="s">
        <v>405</v>
      </c>
      <c r="D80" s="132" t="s">
        <v>285</v>
      </c>
      <c r="E80" s="132" t="s">
        <v>288</v>
      </c>
      <c r="F80" s="132" t="s">
        <v>269</v>
      </c>
      <c r="G80" s="132">
        <v>3.88</v>
      </c>
      <c r="H80" s="98">
        <v>601</v>
      </c>
      <c r="I80" s="133" t="s">
        <v>406</v>
      </c>
    </row>
    <row r="81" spans="2:9" ht="17.100000000000001" customHeight="1">
      <c r="B81" s="131" t="s">
        <v>247</v>
      </c>
      <c r="C81" s="132" t="s">
        <v>407</v>
      </c>
      <c r="D81" s="132" t="s">
        <v>266</v>
      </c>
      <c r="E81" s="132" t="s">
        <v>118</v>
      </c>
      <c r="F81" s="132" t="s">
        <v>369</v>
      </c>
      <c r="G81" s="132">
        <v>0.34</v>
      </c>
      <c r="H81" s="98">
        <v>602</v>
      </c>
      <c r="I81" s="133" t="s">
        <v>406</v>
      </c>
    </row>
    <row r="82" spans="2:9" ht="17.100000000000001" customHeight="1">
      <c r="B82" s="131" t="s">
        <v>247</v>
      </c>
      <c r="C82" s="132" t="s">
        <v>408</v>
      </c>
      <c r="D82" s="132" t="s">
        <v>117</v>
      </c>
      <c r="E82" s="132" t="s">
        <v>276</v>
      </c>
      <c r="F82" s="132" t="s">
        <v>408</v>
      </c>
      <c r="G82" s="132">
        <v>0.46</v>
      </c>
      <c r="H82" s="98">
        <v>1336</v>
      </c>
      <c r="I82" s="133" t="s">
        <v>409</v>
      </c>
    </row>
    <row r="83" spans="2:9" ht="17.100000000000001" customHeight="1">
      <c r="B83" s="131" t="s">
        <v>247</v>
      </c>
      <c r="C83" s="132" t="s">
        <v>410</v>
      </c>
      <c r="D83" s="132" t="s">
        <v>117</v>
      </c>
      <c r="E83" s="132" t="s">
        <v>249</v>
      </c>
      <c r="F83" s="132" t="s">
        <v>254</v>
      </c>
      <c r="G83" s="132">
        <v>1.07</v>
      </c>
      <c r="H83" s="98">
        <v>621</v>
      </c>
      <c r="I83" s="133" t="s">
        <v>411</v>
      </c>
    </row>
    <row r="84" spans="2:9" ht="17.100000000000001" customHeight="1">
      <c r="B84" s="131" t="s">
        <v>247</v>
      </c>
      <c r="C84" s="132" t="s">
        <v>412</v>
      </c>
      <c r="D84" s="132" t="s">
        <v>117</v>
      </c>
      <c r="E84" s="132" t="s">
        <v>249</v>
      </c>
      <c r="F84" s="132" t="s">
        <v>254</v>
      </c>
      <c r="G84" s="132">
        <v>4.17</v>
      </c>
      <c r="H84" s="98">
        <v>621</v>
      </c>
      <c r="I84" s="133" t="s">
        <v>411</v>
      </c>
    </row>
    <row r="85" spans="2:9" ht="17.100000000000001" customHeight="1">
      <c r="B85" s="131" t="s">
        <v>281</v>
      </c>
      <c r="C85" s="132" t="s">
        <v>413</v>
      </c>
      <c r="D85" s="132" t="s">
        <v>266</v>
      </c>
      <c r="E85" s="132" t="s">
        <v>36</v>
      </c>
      <c r="F85" s="132" t="s">
        <v>414</v>
      </c>
      <c r="G85" s="132">
        <v>0.54</v>
      </c>
      <c r="H85" s="98">
        <v>1422</v>
      </c>
      <c r="I85" s="133" t="s">
        <v>415</v>
      </c>
    </row>
    <row r="86" spans="2:9" ht="17.100000000000001" customHeight="1">
      <c r="B86" s="131" t="s">
        <v>247</v>
      </c>
      <c r="C86" s="132" t="s">
        <v>416</v>
      </c>
      <c r="D86" s="132" t="s">
        <v>266</v>
      </c>
      <c r="E86" s="132" t="s">
        <v>34</v>
      </c>
      <c r="F86" s="132" t="s">
        <v>417</v>
      </c>
      <c r="G86" s="132">
        <v>0.56000000000000005</v>
      </c>
      <c r="H86" s="98">
        <v>398</v>
      </c>
      <c r="I86" s="133" t="s">
        <v>418</v>
      </c>
    </row>
    <row r="87" spans="2:9" ht="17.100000000000001" customHeight="1">
      <c r="B87" s="131" t="s">
        <v>306</v>
      </c>
      <c r="C87" s="132" t="s">
        <v>419</v>
      </c>
      <c r="D87" s="132" t="s">
        <v>308</v>
      </c>
      <c r="E87" s="132" t="s">
        <v>116</v>
      </c>
      <c r="F87" s="132" t="s">
        <v>327</v>
      </c>
      <c r="G87" s="132">
        <v>0.13</v>
      </c>
      <c r="H87" s="98">
        <v>1553</v>
      </c>
      <c r="I87" s="133" t="s">
        <v>420</v>
      </c>
    </row>
    <row r="88" spans="2:9" ht="17.100000000000001" customHeight="1">
      <c r="B88" s="131" t="s">
        <v>247</v>
      </c>
      <c r="C88" s="132" t="s">
        <v>421</v>
      </c>
      <c r="D88" s="132" t="s">
        <v>117</v>
      </c>
      <c r="E88" s="132"/>
      <c r="F88" s="132" t="s">
        <v>421</v>
      </c>
      <c r="G88" s="132">
        <v>0.25</v>
      </c>
      <c r="H88" s="98">
        <v>411</v>
      </c>
      <c r="I88" s="133" t="s">
        <v>422</v>
      </c>
    </row>
    <row r="89" spans="2:9" ht="17.100000000000001" customHeight="1">
      <c r="B89" s="131" t="s">
        <v>247</v>
      </c>
      <c r="C89" s="132" t="s">
        <v>423</v>
      </c>
      <c r="D89" s="132" t="s">
        <v>117</v>
      </c>
      <c r="E89" s="132"/>
      <c r="F89" s="132" t="s">
        <v>371</v>
      </c>
      <c r="G89" s="132">
        <v>1.2</v>
      </c>
      <c r="H89" s="98">
        <v>473</v>
      </c>
      <c r="I89" s="133" t="s">
        <v>424</v>
      </c>
    </row>
    <row r="90" spans="2:9" ht="17.100000000000001" customHeight="1">
      <c r="B90" s="131" t="s">
        <v>247</v>
      </c>
      <c r="C90" s="132" t="s">
        <v>425</v>
      </c>
      <c r="D90" s="132" t="s">
        <v>117</v>
      </c>
      <c r="E90" s="132"/>
      <c r="F90" s="132" t="s">
        <v>254</v>
      </c>
      <c r="G90" s="132">
        <v>1.65</v>
      </c>
      <c r="H90" s="98">
        <v>472</v>
      </c>
      <c r="I90" s="133" t="s">
        <v>424</v>
      </c>
    </row>
    <row r="91" spans="2:9" ht="17.100000000000001" customHeight="1">
      <c r="B91" s="131" t="s">
        <v>351</v>
      </c>
      <c r="C91" s="132" t="s">
        <v>426</v>
      </c>
      <c r="D91" s="132" t="s">
        <v>85</v>
      </c>
      <c r="E91" s="132"/>
      <c r="F91" s="132" t="s">
        <v>427</v>
      </c>
      <c r="G91" s="132">
        <v>0.43</v>
      </c>
      <c r="H91" s="98">
        <v>137</v>
      </c>
      <c r="I91" s="133" t="s">
        <v>428</v>
      </c>
    </row>
    <row r="92" spans="2:9" ht="17.100000000000001" customHeight="1">
      <c r="B92" s="131" t="s">
        <v>247</v>
      </c>
      <c r="C92" s="132" t="s">
        <v>429</v>
      </c>
      <c r="D92" s="132" t="s">
        <v>117</v>
      </c>
      <c r="E92" s="132"/>
      <c r="F92" s="132" t="s">
        <v>429</v>
      </c>
      <c r="G92" s="132">
        <v>0.45</v>
      </c>
      <c r="H92" s="98">
        <v>268</v>
      </c>
      <c r="I92" s="133" t="s">
        <v>430</v>
      </c>
    </row>
    <row r="93" spans="2:9" ht="17.100000000000001" customHeight="1">
      <c r="B93" s="131" t="s">
        <v>247</v>
      </c>
      <c r="C93" s="132" t="s">
        <v>431</v>
      </c>
      <c r="D93" s="132" t="s">
        <v>117</v>
      </c>
      <c r="E93" s="132"/>
      <c r="F93" s="132" t="s">
        <v>254</v>
      </c>
      <c r="G93" s="132">
        <v>0.81</v>
      </c>
      <c r="H93" s="98">
        <v>386</v>
      </c>
      <c r="I93" s="133" t="s">
        <v>432</v>
      </c>
    </row>
    <row r="94" spans="2:9" ht="17.100000000000001" customHeight="1">
      <c r="B94" s="131" t="s">
        <v>247</v>
      </c>
      <c r="C94" s="132" t="s">
        <v>433</v>
      </c>
      <c r="D94" s="132" t="s">
        <v>266</v>
      </c>
      <c r="E94" s="132" t="s">
        <v>120</v>
      </c>
      <c r="F94" s="132" t="s">
        <v>380</v>
      </c>
      <c r="G94" s="132">
        <v>3.26</v>
      </c>
      <c r="H94" s="98">
        <v>1012</v>
      </c>
      <c r="I94" s="133" t="s">
        <v>434</v>
      </c>
    </row>
    <row r="95" spans="2:9" ht="17.100000000000001" customHeight="1">
      <c r="B95" s="131" t="s">
        <v>383</v>
      </c>
      <c r="C95" s="132" t="s">
        <v>435</v>
      </c>
      <c r="D95" s="132" t="s">
        <v>91</v>
      </c>
      <c r="E95" s="132"/>
      <c r="F95" s="132" t="s">
        <v>436</v>
      </c>
      <c r="G95" s="132">
        <v>0.65</v>
      </c>
      <c r="H95" s="98">
        <v>1586</v>
      </c>
      <c r="I95" s="133" t="s">
        <v>437</v>
      </c>
    </row>
    <row r="96" spans="2:9" ht="17.100000000000001" customHeight="1">
      <c r="B96" s="131" t="s">
        <v>289</v>
      </c>
      <c r="C96" s="132" t="s">
        <v>438</v>
      </c>
      <c r="D96" s="132" t="s">
        <v>291</v>
      </c>
      <c r="E96" s="132" t="s">
        <v>114</v>
      </c>
      <c r="F96" s="132" t="s">
        <v>439</v>
      </c>
      <c r="G96" s="132">
        <v>0.54</v>
      </c>
      <c r="H96" s="98">
        <v>269</v>
      </c>
      <c r="I96" s="133" t="s">
        <v>440</v>
      </c>
    </row>
    <row r="97" spans="2:9" ht="17.100000000000001" customHeight="1">
      <c r="B97" s="131" t="s">
        <v>289</v>
      </c>
      <c r="C97" s="132" t="s">
        <v>441</v>
      </c>
      <c r="D97" s="132" t="s">
        <v>291</v>
      </c>
      <c r="E97" s="132" t="s">
        <v>114</v>
      </c>
      <c r="F97" s="132" t="s">
        <v>303</v>
      </c>
      <c r="G97" s="132">
        <v>0.23</v>
      </c>
      <c r="H97" s="98">
        <v>767</v>
      </c>
      <c r="I97" s="133" t="s">
        <v>442</v>
      </c>
    </row>
    <row r="98" spans="2:9" ht="17.100000000000001" customHeight="1">
      <c r="B98" s="131" t="s">
        <v>247</v>
      </c>
      <c r="C98" s="132" t="s">
        <v>443</v>
      </c>
      <c r="D98" s="132" t="s">
        <v>117</v>
      </c>
      <c r="E98" s="132"/>
      <c r="F98" s="132" t="s">
        <v>429</v>
      </c>
      <c r="G98" s="132">
        <v>0.34</v>
      </c>
      <c r="H98" s="98">
        <v>902</v>
      </c>
      <c r="I98" s="133" t="s">
        <v>444</v>
      </c>
    </row>
    <row r="99" spans="2:9" ht="17.100000000000001" customHeight="1">
      <c r="B99" s="131" t="s">
        <v>281</v>
      </c>
      <c r="C99" s="132" t="s">
        <v>445</v>
      </c>
      <c r="D99" s="132" t="s">
        <v>446</v>
      </c>
      <c r="E99" s="132"/>
      <c r="F99" s="132" t="s">
        <v>330</v>
      </c>
      <c r="G99" s="132">
        <v>2.59</v>
      </c>
      <c r="H99" s="98">
        <v>901</v>
      </c>
      <c r="I99" s="133" t="s">
        <v>447</v>
      </c>
    </row>
    <row r="100" spans="2:9" ht="17.100000000000001" customHeight="1" thickBot="1">
      <c r="B100" s="134" t="s">
        <v>247</v>
      </c>
      <c r="C100" s="135" t="s">
        <v>448</v>
      </c>
      <c r="D100" s="135" t="s">
        <v>117</v>
      </c>
      <c r="E100" s="135"/>
      <c r="F100" s="135" t="s">
        <v>449</v>
      </c>
      <c r="G100" s="135">
        <v>2.91</v>
      </c>
      <c r="H100" s="136">
        <v>902</v>
      </c>
      <c r="I100" s="137" t="s">
        <v>447</v>
      </c>
    </row>
    <row r="101" spans="2:9" ht="17.100000000000001" customHeight="1"/>
  </sheetData>
  <mergeCells count="5">
    <mergeCell ref="B5:B6"/>
    <mergeCell ref="C5:C6"/>
    <mergeCell ref="D5:F5"/>
    <mergeCell ref="H5:H6"/>
    <mergeCell ref="I5:I6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B1:E12"/>
  <sheetViews>
    <sheetView view="pageBreakPreview" zoomScaleNormal="100" zoomScaleSheetLayoutView="100" workbookViewId="0"/>
  </sheetViews>
  <sheetFormatPr defaultRowHeight="13.5"/>
  <cols>
    <col min="1" max="1" width="3.25" style="81" customWidth="1"/>
    <col min="2" max="2" width="27" style="121" customWidth="1"/>
    <col min="3" max="3" width="26.625" style="121" customWidth="1"/>
    <col min="4" max="4" width="20.625" style="138" customWidth="1"/>
    <col min="5" max="5" width="20.625" style="81" customWidth="1"/>
    <col min="6" max="16384" width="9" style="81"/>
  </cols>
  <sheetData>
    <row r="1" spans="2:5" ht="11.25" customHeight="1"/>
    <row r="2" spans="2:5" ht="19.5" customHeight="1">
      <c r="B2" s="139" t="s">
        <v>450</v>
      </c>
    </row>
    <row r="4" spans="2:5" ht="17.100000000000001" customHeight="1" thickBot="1">
      <c r="B4" s="121" t="s">
        <v>451</v>
      </c>
    </row>
    <row r="5" spans="2:5" ht="30.75" customHeight="1">
      <c r="B5" s="388" t="s">
        <v>452</v>
      </c>
      <c r="C5" s="325"/>
      <c r="D5" s="140" t="s">
        <v>453</v>
      </c>
      <c r="E5" s="141" t="s">
        <v>454</v>
      </c>
    </row>
    <row r="6" spans="2:5" s="106" customFormat="1" ht="17.100000000000001" customHeight="1">
      <c r="B6" s="389" t="s">
        <v>455</v>
      </c>
      <c r="C6" s="142" t="s">
        <v>456</v>
      </c>
      <c r="D6" s="143" t="s">
        <v>457</v>
      </c>
      <c r="E6" s="144" t="s">
        <v>458</v>
      </c>
    </row>
    <row r="7" spans="2:5" s="106" customFormat="1" ht="17.100000000000001" customHeight="1">
      <c r="B7" s="390"/>
      <c r="C7" s="142" t="s">
        <v>459</v>
      </c>
      <c r="D7" s="143" t="s">
        <v>460</v>
      </c>
      <c r="E7" s="144" t="s">
        <v>461</v>
      </c>
    </row>
    <row r="8" spans="2:5" s="106" customFormat="1" ht="17.100000000000001" customHeight="1">
      <c r="B8" s="391"/>
      <c r="C8" s="142" t="s">
        <v>462</v>
      </c>
      <c r="D8" s="143" t="s">
        <v>460</v>
      </c>
      <c r="E8" s="144" t="s">
        <v>463</v>
      </c>
    </row>
    <row r="9" spans="2:5" s="106" customFormat="1" ht="17.100000000000001" customHeight="1">
      <c r="B9" s="392" t="s">
        <v>464</v>
      </c>
      <c r="C9" s="393"/>
      <c r="D9" s="143" t="s">
        <v>465</v>
      </c>
      <c r="E9" s="144" t="s">
        <v>463</v>
      </c>
    </row>
    <row r="10" spans="2:5" s="106" customFormat="1" ht="17.100000000000001" customHeight="1" thickBot="1">
      <c r="B10" s="394" t="s">
        <v>466</v>
      </c>
      <c r="C10" s="395"/>
      <c r="D10" s="145" t="s">
        <v>467</v>
      </c>
      <c r="E10" s="146" t="s">
        <v>468</v>
      </c>
    </row>
    <row r="11" spans="2:5" s="106" customFormat="1" ht="17.100000000000001" customHeight="1">
      <c r="B11" s="121" t="s">
        <v>469</v>
      </c>
      <c r="C11" s="121"/>
      <c r="D11" s="138"/>
    </row>
    <row r="12" spans="2:5" s="106" customFormat="1">
      <c r="B12" s="121"/>
      <c r="C12" s="121"/>
      <c r="D12" s="138"/>
    </row>
  </sheetData>
  <mergeCells count="4">
    <mergeCell ref="B5:C5"/>
    <mergeCell ref="B6:B8"/>
    <mergeCell ref="B9:C9"/>
    <mergeCell ref="B10:C10"/>
  </mergeCells>
  <phoneticPr fontId="2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A1:X31"/>
  <sheetViews>
    <sheetView view="pageBreakPreview" zoomScale="110" zoomScaleNormal="100" zoomScaleSheetLayoutView="110" workbookViewId="0"/>
  </sheetViews>
  <sheetFormatPr defaultRowHeight="13.5"/>
  <cols>
    <col min="1" max="1" width="2.5" style="147" customWidth="1"/>
    <col min="2" max="2" width="16.125" style="148" customWidth="1"/>
    <col min="3" max="9" width="12.625" style="148" customWidth="1"/>
    <col min="10" max="21" width="9" style="147"/>
    <col min="22" max="24" width="9" style="81"/>
  </cols>
  <sheetData>
    <row r="1" spans="1:24" ht="15" customHeight="1"/>
    <row r="2" spans="1:24" s="154" customFormat="1" ht="24.95" customHeight="1">
      <c r="A2" s="149"/>
      <c r="B2" s="150" t="s">
        <v>470</v>
      </c>
      <c r="C2" s="151"/>
      <c r="D2" s="152"/>
      <c r="E2" s="152"/>
      <c r="F2" s="152"/>
      <c r="G2" s="152"/>
      <c r="H2" s="152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53"/>
      <c r="W2" s="153"/>
      <c r="X2" s="153"/>
    </row>
    <row r="3" spans="1:24" ht="17.100000000000001" customHeight="1" thickBot="1"/>
    <row r="4" spans="1:24" ht="17.100000000000001" customHeight="1">
      <c r="B4" s="396" t="s">
        <v>471</v>
      </c>
      <c r="C4" s="399" t="s">
        <v>472</v>
      </c>
      <c r="D4" s="400"/>
      <c r="E4" s="399" t="s">
        <v>473</v>
      </c>
      <c r="F4" s="401"/>
      <c r="G4" s="400"/>
      <c r="H4" s="399" t="s">
        <v>474</v>
      </c>
      <c r="I4" s="402"/>
      <c r="J4" s="155"/>
      <c r="K4" s="155"/>
    </row>
    <row r="5" spans="1:24" ht="17.100000000000001" customHeight="1">
      <c r="B5" s="397"/>
      <c r="C5" s="156" t="s">
        <v>475</v>
      </c>
      <c r="D5" s="156" t="s">
        <v>476</v>
      </c>
      <c r="E5" s="156" t="s">
        <v>477</v>
      </c>
      <c r="F5" s="156" t="s">
        <v>478</v>
      </c>
      <c r="G5" s="156" t="s">
        <v>479</v>
      </c>
      <c r="H5" s="156" t="s">
        <v>480</v>
      </c>
      <c r="I5" s="157" t="s">
        <v>481</v>
      </c>
      <c r="J5" s="155"/>
      <c r="K5" s="155"/>
    </row>
    <row r="6" spans="1:24" s="163" customFormat="1" ht="17.100000000000001" customHeight="1">
      <c r="A6" s="158"/>
      <c r="B6" s="398"/>
      <c r="C6" s="159" t="s">
        <v>482</v>
      </c>
      <c r="D6" s="159" t="s">
        <v>482</v>
      </c>
      <c r="E6" s="160" t="s">
        <v>483</v>
      </c>
      <c r="F6" s="160" t="s">
        <v>484</v>
      </c>
      <c r="G6" s="160" t="s">
        <v>484</v>
      </c>
      <c r="H6" s="160" t="s">
        <v>485</v>
      </c>
      <c r="I6" s="161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62"/>
      <c r="W6" s="162"/>
      <c r="X6" s="162"/>
    </row>
    <row r="7" spans="1:24" ht="17.100000000000001" customHeight="1">
      <c r="B7" s="164" t="s">
        <v>486</v>
      </c>
      <c r="C7" s="165">
        <v>72</v>
      </c>
      <c r="D7" s="165">
        <v>42</v>
      </c>
      <c r="E7" s="166">
        <v>16.100000000000001</v>
      </c>
      <c r="F7" s="166">
        <v>20.9</v>
      </c>
      <c r="G7" s="166">
        <v>11.7</v>
      </c>
      <c r="H7" s="166">
        <v>2.2999999999999998</v>
      </c>
      <c r="I7" s="167" t="s">
        <v>487</v>
      </c>
    </row>
    <row r="8" spans="1:24" ht="17.100000000000001" customHeight="1">
      <c r="B8" s="164" t="s">
        <v>488</v>
      </c>
      <c r="C8" s="165">
        <v>132.5</v>
      </c>
      <c r="D8" s="165">
        <v>49.5</v>
      </c>
      <c r="E8" s="166">
        <v>15.2</v>
      </c>
      <c r="F8" s="166">
        <v>20</v>
      </c>
      <c r="G8" s="166">
        <v>11.3</v>
      </c>
      <c r="H8" s="166">
        <v>2.4</v>
      </c>
      <c r="I8" s="167" t="s">
        <v>489</v>
      </c>
    </row>
    <row r="9" spans="1:24" ht="17.100000000000001" customHeight="1">
      <c r="B9" s="164" t="s">
        <v>490</v>
      </c>
      <c r="C9" s="165">
        <v>82</v>
      </c>
      <c r="D9" s="165">
        <v>80.5</v>
      </c>
      <c r="E9" s="166">
        <v>15.9</v>
      </c>
      <c r="F9" s="166">
        <v>20.9</v>
      </c>
      <c r="G9" s="166">
        <v>11.4</v>
      </c>
      <c r="H9" s="166">
        <v>1.6</v>
      </c>
      <c r="I9" s="167" t="s">
        <v>491</v>
      </c>
    </row>
    <row r="10" spans="1:24" ht="17.100000000000001" customHeight="1">
      <c r="B10" s="164" t="s">
        <v>492</v>
      </c>
      <c r="C10" s="165">
        <v>96.5</v>
      </c>
      <c r="D10" s="165">
        <v>44</v>
      </c>
      <c r="E10" s="168" t="s">
        <v>493</v>
      </c>
      <c r="F10" s="168" t="s">
        <v>493</v>
      </c>
      <c r="G10" s="168" t="s">
        <v>493</v>
      </c>
      <c r="H10" s="168" t="s">
        <v>493</v>
      </c>
      <c r="I10" s="167" t="s">
        <v>493</v>
      </c>
    </row>
    <row r="11" spans="1:24" ht="17.100000000000001" customHeight="1">
      <c r="B11" s="164" t="s">
        <v>494</v>
      </c>
      <c r="C11" s="165">
        <v>66</v>
      </c>
      <c r="D11" s="165">
        <v>34.5</v>
      </c>
      <c r="E11" s="168" t="s">
        <v>493</v>
      </c>
      <c r="F11" s="168" t="s">
        <v>493</v>
      </c>
      <c r="G11" s="168" t="s">
        <v>493</v>
      </c>
      <c r="H11" s="168" t="s">
        <v>493</v>
      </c>
      <c r="I11" s="167" t="s">
        <v>493</v>
      </c>
    </row>
    <row r="12" spans="1:24" ht="17.100000000000001" customHeight="1">
      <c r="B12" s="164" t="s">
        <v>495</v>
      </c>
      <c r="C12" s="165">
        <v>98</v>
      </c>
      <c r="D12" s="165">
        <v>87</v>
      </c>
      <c r="E12" s="166">
        <v>15.6</v>
      </c>
      <c r="F12" s="166">
        <v>20.9</v>
      </c>
      <c r="G12" s="166">
        <v>10.9</v>
      </c>
      <c r="H12" s="166">
        <v>1.8</v>
      </c>
      <c r="I12" s="167" t="s">
        <v>491</v>
      </c>
    </row>
    <row r="13" spans="1:24" ht="17.100000000000001" customHeight="1">
      <c r="B13" s="164" t="s">
        <v>681</v>
      </c>
      <c r="C13" s="165">
        <v>106</v>
      </c>
      <c r="D13" s="165">
        <v>56</v>
      </c>
      <c r="E13" s="166">
        <v>15.3</v>
      </c>
      <c r="F13" s="166">
        <v>21.4</v>
      </c>
      <c r="G13" s="166">
        <v>10</v>
      </c>
      <c r="H13" s="166">
        <v>1.5</v>
      </c>
      <c r="I13" s="167" t="s">
        <v>487</v>
      </c>
    </row>
    <row r="14" spans="1:24" ht="17.100000000000001" customHeight="1">
      <c r="B14" s="164" t="s">
        <v>496</v>
      </c>
      <c r="C14" s="165">
        <v>101.5</v>
      </c>
      <c r="D14" s="165">
        <v>35.5</v>
      </c>
      <c r="E14" s="168" t="s">
        <v>493</v>
      </c>
      <c r="F14" s="168" t="s">
        <v>493</v>
      </c>
      <c r="G14" s="168" t="s">
        <v>493</v>
      </c>
      <c r="H14" s="168" t="s">
        <v>493</v>
      </c>
      <c r="I14" s="167" t="s">
        <v>493</v>
      </c>
    </row>
    <row r="15" spans="1:24" ht="17.100000000000001" customHeight="1">
      <c r="B15" s="164" t="s">
        <v>497</v>
      </c>
      <c r="C15" s="165">
        <v>76.5</v>
      </c>
      <c r="D15" s="165">
        <v>64</v>
      </c>
      <c r="E15" s="166">
        <v>16.2</v>
      </c>
      <c r="F15" s="166">
        <v>21.4</v>
      </c>
      <c r="G15" s="166">
        <v>11.8</v>
      </c>
      <c r="H15" s="166">
        <v>2.4</v>
      </c>
      <c r="I15" s="167" t="s">
        <v>498</v>
      </c>
    </row>
    <row r="16" spans="1:24" ht="17.100000000000001" customHeight="1">
      <c r="B16" s="164" t="s">
        <v>499</v>
      </c>
      <c r="C16" s="165">
        <v>84.5</v>
      </c>
      <c r="D16" s="165">
        <v>35.5</v>
      </c>
      <c r="E16" s="166">
        <v>14.8</v>
      </c>
      <c r="F16" s="166">
        <v>20.6</v>
      </c>
      <c r="G16" s="166">
        <v>9.6999999999999993</v>
      </c>
      <c r="H16" s="166">
        <v>1.5</v>
      </c>
      <c r="I16" s="167" t="s">
        <v>487</v>
      </c>
    </row>
    <row r="17" spans="2:9" ht="17.100000000000001" customHeight="1">
      <c r="B17" s="164" t="s">
        <v>500</v>
      </c>
      <c r="C17" s="165">
        <v>91.5</v>
      </c>
      <c r="D17" s="165">
        <v>36</v>
      </c>
      <c r="E17" s="166">
        <v>14.2</v>
      </c>
      <c r="F17" s="166">
        <v>20.2</v>
      </c>
      <c r="G17" s="166">
        <v>9.3000000000000007</v>
      </c>
      <c r="H17" s="166">
        <v>1.6</v>
      </c>
      <c r="I17" s="167" t="s">
        <v>498</v>
      </c>
    </row>
    <row r="18" spans="2:9" ht="17.100000000000001" customHeight="1">
      <c r="B18" s="164" t="s">
        <v>501</v>
      </c>
      <c r="C18" s="165">
        <v>155</v>
      </c>
      <c r="D18" s="165">
        <v>69.5</v>
      </c>
      <c r="E18" s="168" t="s">
        <v>493</v>
      </c>
      <c r="F18" s="168" t="s">
        <v>493</v>
      </c>
      <c r="G18" s="168" t="s">
        <v>493</v>
      </c>
      <c r="H18" s="168" t="s">
        <v>493</v>
      </c>
      <c r="I18" s="167" t="s">
        <v>493</v>
      </c>
    </row>
    <row r="19" spans="2:9" ht="17.100000000000001" customHeight="1">
      <c r="B19" s="164" t="s">
        <v>502</v>
      </c>
      <c r="C19" s="165">
        <v>126</v>
      </c>
      <c r="D19" s="165">
        <v>46.5</v>
      </c>
      <c r="E19" s="168" t="s">
        <v>493</v>
      </c>
      <c r="F19" s="168" t="s">
        <v>493</v>
      </c>
      <c r="G19" s="168" t="s">
        <v>493</v>
      </c>
      <c r="H19" s="168" t="s">
        <v>493</v>
      </c>
      <c r="I19" s="167" t="s">
        <v>493</v>
      </c>
    </row>
    <row r="20" spans="2:9" ht="17.100000000000001" customHeight="1" thickBot="1">
      <c r="B20" s="169" t="s">
        <v>503</v>
      </c>
      <c r="C20" s="170">
        <v>85</v>
      </c>
      <c r="D20" s="170">
        <v>68</v>
      </c>
      <c r="E20" s="171" t="s">
        <v>493</v>
      </c>
      <c r="F20" s="171" t="s">
        <v>493</v>
      </c>
      <c r="G20" s="171" t="s">
        <v>493</v>
      </c>
      <c r="H20" s="171" t="s">
        <v>493</v>
      </c>
      <c r="I20" s="172" t="s">
        <v>493</v>
      </c>
    </row>
    <row r="21" spans="2:9" ht="17.100000000000001" customHeight="1">
      <c r="C21" s="173"/>
      <c r="D21" s="173"/>
      <c r="E21" s="173"/>
      <c r="F21" s="173"/>
      <c r="G21" s="173"/>
      <c r="H21" s="173"/>
      <c r="I21" s="173"/>
    </row>
    <row r="22" spans="2:9">
      <c r="C22" s="173"/>
      <c r="D22" s="173"/>
      <c r="E22" s="173"/>
      <c r="F22" s="173"/>
      <c r="G22" s="173"/>
      <c r="H22" s="173"/>
      <c r="I22" s="173"/>
    </row>
    <row r="23" spans="2:9">
      <c r="C23" s="173"/>
      <c r="D23" s="173"/>
      <c r="E23" s="173"/>
      <c r="F23" s="173"/>
      <c r="G23" s="173"/>
      <c r="H23" s="173"/>
      <c r="I23" s="173"/>
    </row>
    <row r="24" spans="2:9">
      <c r="C24" s="173"/>
      <c r="D24" s="173"/>
      <c r="E24" s="173"/>
      <c r="F24" s="173"/>
      <c r="G24" s="173"/>
      <c r="H24" s="173"/>
      <c r="I24" s="173"/>
    </row>
    <row r="25" spans="2:9">
      <c r="C25" s="173"/>
      <c r="D25" s="173"/>
      <c r="E25" s="173"/>
      <c r="F25" s="173"/>
      <c r="G25" s="173"/>
      <c r="H25" s="173"/>
      <c r="I25" s="173"/>
    </row>
    <row r="26" spans="2:9">
      <c r="C26" s="173"/>
      <c r="D26" s="173"/>
      <c r="E26" s="173"/>
      <c r="F26" s="173"/>
      <c r="G26" s="173"/>
      <c r="H26" s="173"/>
      <c r="I26" s="173"/>
    </row>
    <row r="27" spans="2:9">
      <c r="C27" s="173"/>
      <c r="D27" s="173"/>
      <c r="E27" s="173"/>
      <c r="F27" s="173"/>
      <c r="G27" s="173"/>
      <c r="H27" s="173"/>
      <c r="I27" s="173"/>
    </row>
    <row r="28" spans="2:9">
      <c r="C28" s="173"/>
      <c r="D28" s="173"/>
      <c r="E28" s="173"/>
      <c r="F28" s="173"/>
      <c r="G28" s="173"/>
      <c r="H28" s="173"/>
      <c r="I28" s="173"/>
    </row>
    <row r="29" spans="2:9">
      <c r="C29" s="173"/>
      <c r="D29" s="173"/>
      <c r="E29" s="173"/>
      <c r="F29" s="173"/>
      <c r="G29" s="173"/>
      <c r="H29" s="173"/>
      <c r="I29" s="173"/>
    </row>
    <row r="30" spans="2:9">
      <c r="C30" s="173"/>
      <c r="D30" s="173"/>
      <c r="E30" s="173"/>
      <c r="F30" s="173"/>
      <c r="G30" s="173"/>
      <c r="H30" s="173"/>
      <c r="I30" s="173"/>
    </row>
    <row r="31" spans="2:9">
      <c r="C31" s="173"/>
      <c r="D31" s="173"/>
      <c r="E31" s="173"/>
      <c r="F31" s="173"/>
      <c r="G31" s="173"/>
      <c r="H31" s="173"/>
      <c r="I31" s="173"/>
    </row>
  </sheetData>
  <mergeCells count="4">
    <mergeCell ref="B4:B6"/>
    <mergeCell ref="C4:D4"/>
    <mergeCell ref="E4:G4"/>
    <mergeCell ref="H4:I4"/>
  </mergeCells>
  <phoneticPr fontId="2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E171"/>
  <sheetViews>
    <sheetView view="pageBreakPreview" zoomScaleNormal="75" zoomScaleSheetLayoutView="100" workbookViewId="0">
      <pane ySplit="8" topLeftCell="A9" activePane="bottomLeft" state="frozen"/>
      <selection activeCell="AA18" sqref="AA18"/>
      <selection pane="bottomLeft"/>
    </sheetView>
  </sheetViews>
  <sheetFormatPr defaultRowHeight="13.5"/>
  <cols>
    <col min="1" max="1" width="2.5" style="174" customWidth="1"/>
    <col min="2" max="2" width="10.25" style="238" customWidth="1"/>
    <col min="3" max="3" width="16.625" style="238" customWidth="1"/>
    <col min="4" max="5" width="18.625" style="237" customWidth="1"/>
    <col min="6" max="34" width="10.25" style="174" customWidth="1"/>
    <col min="35" max="16384" width="9" style="174"/>
  </cols>
  <sheetData>
    <row r="1" spans="1:5" ht="15" customHeight="1">
      <c r="B1" s="175"/>
      <c r="C1" s="175"/>
      <c r="D1" s="176"/>
      <c r="E1" s="176"/>
    </row>
    <row r="2" spans="1:5" ht="21.75" thickBot="1">
      <c r="B2" s="177" t="s">
        <v>504</v>
      </c>
      <c r="C2" s="178"/>
      <c r="D2" s="179"/>
      <c r="E2" s="179"/>
    </row>
    <row r="3" spans="1:5" ht="16.899999999999999" customHeight="1">
      <c r="B3" s="406" t="s">
        <v>505</v>
      </c>
      <c r="C3" s="409" t="s">
        <v>506</v>
      </c>
      <c r="D3" s="412" t="s">
        <v>507</v>
      </c>
      <c r="E3" s="414" t="s">
        <v>508</v>
      </c>
    </row>
    <row r="4" spans="1:5" ht="16.899999999999999" customHeight="1">
      <c r="B4" s="407"/>
      <c r="C4" s="410"/>
      <c r="D4" s="413"/>
      <c r="E4" s="415"/>
    </row>
    <row r="5" spans="1:5" ht="16.899999999999999" customHeight="1">
      <c r="B5" s="407"/>
      <c r="C5" s="410"/>
      <c r="D5" s="413"/>
      <c r="E5" s="415"/>
    </row>
    <row r="6" spans="1:5" ht="16.899999999999999" customHeight="1">
      <c r="A6" s="180"/>
      <c r="B6" s="407"/>
      <c r="C6" s="410"/>
      <c r="D6" s="413"/>
      <c r="E6" s="415"/>
    </row>
    <row r="7" spans="1:5" ht="16.899999999999999" customHeight="1" thickBot="1">
      <c r="A7" s="181"/>
      <c r="B7" s="408"/>
      <c r="C7" s="411"/>
      <c r="D7" s="182" t="s">
        <v>246</v>
      </c>
      <c r="E7" s="183" t="s">
        <v>509</v>
      </c>
    </row>
    <row r="8" spans="1:5" ht="16.899999999999999" customHeight="1" thickTop="1">
      <c r="B8" s="184" t="s">
        <v>510</v>
      </c>
      <c r="C8" s="185" t="s">
        <v>12</v>
      </c>
      <c r="D8" s="186">
        <v>8139</v>
      </c>
      <c r="E8" s="187">
        <v>37.4</v>
      </c>
    </row>
    <row r="9" spans="1:5" ht="16.899999999999999" customHeight="1">
      <c r="B9" s="188" t="s">
        <v>511</v>
      </c>
      <c r="C9" s="189" t="s">
        <v>512</v>
      </c>
      <c r="D9" s="190">
        <v>930.2</v>
      </c>
      <c r="E9" s="191">
        <v>15.1</v>
      </c>
    </row>
    <row r="10" spans="1:5" ht="16.899999999999999" customHeight="1">
      <c r="B10" s="192" t="s">
        <v>513</v>
      </c>
      <c r="C10" s="189" t="s">
        <v>514</v>
      </c>
      <c r="D10" s="190">
        <v>3597.8</v>
      </c>
      <c r="E10" s="191">
        <v>50</v>
      </c>
    </row>
    <row r="11" spans="1:5" ht="16.899999999999999" customHeight="1">
      <c r="B11" s="192" t="s">
        <v>515</v>
      </c>
      <c r="C11" s="189" t="s">
        <v>516</v>
      </c>
      <c r="D11" s="190">
        <v>3269.6</v>
      </c>
      <c r="E11" s="191">
        <v>49.6</v>
      </c>
    </row>
    <row r="12" spans="1:5" ht="16.899999999999999" customHeight="1">
      <c r="B12" s="403" t="s">
        <v>517</v>
      </c>
      <c r="C12" s="193" t="s">
        <v>518</v>
      </c>
      <c r="D12" s="194">
        <v>314.7</v>
      </c>
      <c r="E12" s="195">
        <v>11.5</v>
      </c>
    </row>
    <row r="13" spans="1:5" ht="16.899999999999999" customHeight="1">
      <c r="B13" s="404"/>
      <c r="C13" s="193" t="s">
        <v>519</v>
      </c>
      <c r="D13" s="194">
        <v>330.2</v>
      </c>
      <c r="E13" s="195">
        <v>18.2</v>
      </c>
    </row>
    <row r="14" spans="1:5" ht="16.899999999999999" customHeight="1">
      <c r="B14" s="404"/>
      <c r="C14" s="193" t="s">
        <v>520</v>
      </c>
      <c r="D14" s="194">
        <v>797.9</v>
      </c>
      <c r="E14" s="195">
        <v>26.6</v>
      </c>
    </row>
    <row r="15" spans="1:5" ht="16.899999999999999" customHeight="1">
      <c r="B15" s="405"/>
      <c r="C15" s="189" t="s">
        <v>521</v>
      </c>
      <c r="D15" s="190">
        <f>SUM(D12:D14)</f>
        <v>1442.8</v>
      </c>
      <c r="E15" s="196" t="s">
        <v>493</v>
      </c>
    </row>
    <row r="16" spans="1:5" ht="16.899999999999999" customHeight="1">
      <c r="B16" s="403" t="s">
        <v>522</v>
      </c>
      <c r="C16" s="193" t="s">
        <v>523</v>
      </c>
      <c r="D16" s="194">
        <v>1762.2</v>
      </c>
      <c r="E16" s="195">
        <v>29.3</v>
      </c>
    </row>
    <row r="17" spans="1:5" ht="16.899999999999999" customHeight="1">
      <c r="B17" s="404"/>
      <c r="C17" s="193" t="s">
        <v>524</v>
      </c>
      <c r="D17" s="197">
        <v>1845.1</v>
      </c>
      <c r="E17" s="198">
        <v>58.6</v>
      </c>
    </row>
    <row r="18" spans="1:5" ht="16.899999999999999" customHeight="1">
      <c r="B18" s="404"/>
      <c r="C18" s="193" t="s">
        <v>525</v>
      </c>
      <c r="D18" s="194">
        <v>978.1</v>
      </c>
      <c r="E18" s="195">
        <v>60</v>
      </c>
    </row>
    <row r="19" spans="1:5" ht="16.899999999999999" customHeight="1">
      <c r="B19" s="405"/>
      <c r="C19" s="189" t="s">
        <v>526</v>
      </c>
      <c r="D19" s="190">
        <f>SUM(D16:D18)</f>
        <v>4585.4000000000005</v>
      </c>
      <c r="E19" s="196" t="s">
        <v>493</v>
      </c>
    </row>
    <row r="20" spans="1:5" ht="16.899999999999999" customHeight="1">
      <c r="B20" s="192" t="s">
        <v>527</v>
      </c>
      <c r="C20" s="189" t="s">
        <v>528</v>
      </c>
      <c r="D20" s="190">
        <v>21.8</v>
      </c>
      <c r="E20" s="191">
        <v>4.3</v>
      </c>
    </row>
    <row r="21" spans="1:5" ht="16.899999999999999" customHeight="1">
      <c r="B21" s="192" t="s">
        <v>529</v>
      </c>
      <c r="C21" s="189" t="s">
        <v>530</v>
      </c>
      <c r="D21" s="190">
        <v>327.7</v>
      </c>
      <c r="E21" s="191">
        <v>18</v>
      </c>
    </row>
    <row r="22" spans="1:5" ht="16.899999999999999" customHeight="1">
      <c r="B22" s="192" t="s">
        <v>531</v>
      </c>
      <c r="C22" s="189" t="s">
        <v>532</v>
      </c>
      <c r="D22" s="190">
        <v>622.4</v>
      </c>
      <c r="E22" s="191">
        <v>34</v>
      </c>
    </row>
    <row r="23" spans="1:5" ht="16.899999999999999" customHeight="1">
      <c r="B23" s="192" t="s">
        <v>533</v>
      </c>
      <c r="C23" s="189" t="s">
        <v>534</v>
      </c>
      <c r="D23" s="190">
        <v>284.10000000000002</v>
      </c>
      <c r="E23" s="191">
        <v>31.3</v>
      </c>
    </row>
    <row r="24" spans="1:5" ht="16.899999999999999" customHeight="1">
      <c r="B24" s="192" t="s">
        <v>535</v>
      </c>
      <c r="C24" s="189" t="s">
        <v>536</v>
      </c>
      <c r="D24" s="190">
        <v>329.2</v>
      </c>
      <c r="E24" s="191">
        <v>29.9</v>
      </c>
    </row>
    <row r="25" spans="1:5" ht="16.899999999999999" customHeight="1">
      <c r="B25" s="192" t="s">
        <v>537</v>
      </c>
      <c r="C25" s="189" t="s">
        <v>538</v>
      </c>
      <c r="D25" s="190">
        <v>771.5</v>
      </c>
      <c r="E25" s="191">
        <v>33.799999999999997</v>
      </c>
    </row>
    <row r="26" spans="1:5" ht="16.5" customHeight="1">
      <c r="B26" s="403" t="s">
        <v>539</v>
      </c>
      <c r="C26" s="193" t="s">
        <v>540</v>
      </c>
      <c r="D26" s="194">
        <v>926.6</v>
      </c>
      <c r="E26" s="195">
        <v>46.6</v>
      </c>
    </row>
    <row r="27" spans="1:5" ht="16.899999999999999" customHeight="1">
      <c r="B27" s="404"/>
      <c r="C27" s="193" t="s">
        <v>79</v>
      </c>
      <c r="D27" s="194">
        <v>431.3</v>
      </c>
      <c r="E27" s="195">
        <v>29.6</v>
      </c>
    </row>
    <row r="28" spans="1:5" ht="16.899999999999999" customHeight="1">
      <c r="B28" s="404"/>
      <c r="C28" s="193" t="s">
        <v>541</v>
      </c>
      <c r="D28" s="194">
        <v>813.3</v>
      </c>
      <c r="E28" s="195">
        <v>53.2</v>
      </c>
    </row>
    <row r="29" spans="1:5" ht="16.899999999999999" customHeight="1">
      <c r="A29" s="181"/>
      <c r="B29" s="405"/>
      <c r="C29" s="199" t="s">
        <v>526</v>
      </c>
      <c r="D29" s="190">
        <f>SUM(D26:D28)</f>
        <v>2171.1999999999998</v>
      </c>
      <c r="E29" s="196" t="s">
        <v>493</v>
      </c>
    </row>
    <row r="30" spans="1:5" ht="16.899999999999999" customHeight="1" thickBot="1">
      <c r="B30" s="416" t="s">
        <v>542</v>
      </c>
      <c r="C30" s="417"/>
      <c r="D30" s="200">
        <f>SUM(D8:D9,D10:D11,D15,D19:D25,D29)</f>
        <v>26492.700000000004</v>
      </c>
      <c r="E30" s="201" t="s">
        <v>493</v>
      </c>
    </row>
    <row r="31" spans="1:5" ht="16.899999999999999" customHeight="1">
      <c r="B31" s="418" t="s">
        <v>543</v>
      </c>
      <c r="C31" s="193" t="s">
        <v>544</v>
      </c>
      <c r="D31" s="197">
        <v>5631.2</v>
      </c>
      <c r="E31" s="198">
        <v>51.6</v>
      </c>
    </row>
    <row r="32" spans="1:5" ht="16.899999999999999" customHeight="1">
      <c r="B32" s="404"/>
      <c r="C32" s="193" t="s">
        <v>14</v>
      </c>
      <c r="D32" s="194">
        <v>3504.1</v>
      </c>
      <c r="E32" s="195">
        <v>73.900000000000006</v>
      </c>
    </row>
    <row r="33" spans="2:5" ht="16.899999999999999" customHeight="1">
      <c r="B33" s="404"/>
      <c r="C33" s="193" t="s">
        <v>545</v>
      </c>
      <c r="D33" s="194">
        <v>3195.4</v>
      </c>
      <c r="E33" s="195">
        <v>76.8</v>
      </c>
    </row>
    <row r="34" spans="2:5" ht="16.899999999999999" customHeight="1">
      <c r="B34" s="405"/>
      <c r="C34" s="189" t="s">
        <v>526</v>
      </c>
      <c r="D34" s="190">
        <f>SUM(D31:D33)</f>
        <v>12330.699999999999</v>
      </c>
      <c r="E34" s="196" t="s">
        <v>493</v>
      </c>
    </row>
    <row r="35" spans="2:5" ht="16.899999999999999" customHeight="1">
      <c r="B35" s="202" t="s">
        <v>546</v>
      </c>
      <c r="C35" s="185" t="s">
        <v>547</v>
      </c>
      <c r="D35" s="186">
        <v>4167.2</v>
      </c>
      <c r="E35" s="187">
        <v>61.6</v>
      </c>
    </row>
    <row r="36" spans="2:5" ht="16.899999999999999" customHeight="1">
      <c r="B36" s="192" t="s">
        <v>548</v>
      </c>
      <c r="C36" s="189" t="s">
        <v>549</v>
      </c>
      <c r="D36" s="190">
        <v>17364.099999999999</v>
      </c>
      <c r="E36" s="191">
        <v>89.9</v>
      </c>
    </row>
    <row r="37" spans="2:5" ht="16.899999999999999" customHeight="1">
      <c r="B37" s="192" t="s">
        <v>550</v>
      </c>
      <c r="C37" s="203" t="s">
        <v>551</v>
      </c>
      <c r="D37" s="204">
        <v>8325.4</v>
      </c>
      <c r="E37" s="205">
        <v>62.4</v>
      </c>
    </row>
    <row r="38" spans="2:5" ht="16.899999999999999" customHeight="1">
      <c r="B38" s="419" t="s">
        <v>552</v>
      </c>
      <c r="C38" s="193" t="s">
        <v>553</v>
      </c>
      <c r="D38" s="194">
        <v>4642.6000000000004</v>
      </c>
      <c r="E38" s="195">
        <v>71</v>
      </c>
    </row>
    <row r="39" spans="2:5" ht="16.899999999999999" customHeight="1">
      <c r="B39" s="420"/>
      <c r="C39" s="193" t="s">
        <v>554</v>
      </c>
      <c r="D39" s="194">
        <v>2350.9</v>
      </c>
      <c r="E39" s="195">
        <v>79</v>
      </c>
    </row>
    <row r="40" spans="2:5" ht="16.899999999999999" customHeight="1">
      <c r="B40" s="420"/>
      <c r="C40" s="193" t="s">
        <v>555</v>
      </c>
      <c r="D40" s="194">
        <v>2320.8000000000002</v>
      </c>
      <c r="E40" s="195">
        <v>78</v>
      </c>
    </row>
    <row r="41" spans="2:5" ht="16.899999999999999" customHeight="1">
      <c r="B41" s="420"/>
      <c r="C41" s="193" t="s">
        <v>556</v>
      </c>
      <c r="D41" s="206">
        <v>2915.3</v>
      </c>
      <c r="E41" s="207">
        <v>75.599999999999994</v>
      </c>
    </row>
    <row r="42" spans="2:5" ht="16.899999999999999" customHeight="1">
      <c r="B42" s="421"/>
      <c r="C42" s="189" t="s">
        <v>526</v>
      </c>
      <c r="D42" s="190">
        <f>SUM(D38:D41)</f>
        <v>12229.599999999999</v>
      </c>
      <c r="E42" s="196" t="s">
        <v>493</v>
      </c>
    </row>
    <row r="43" spans="2:5" ht="16.899999999999999" customHeight="1">
      <c r="B43" s="192" t="s">
        <v>557</v>
      </c>
      <c r="C43" s="189" t="s">
        <v>558</v>
      </c>
      <c r="D43" s="186">
        <v>2512</v>
      </c>
      <c r="E43" s="187">
        <v>51.2</v>
      </c>
    </row>
    <row r="44" spans="2:5" ht="16.899999999999999" customHeight="1">
      <c r="B44" s="192" t="s">
        <v>559</v>
      </c>
      <c r="C44" s="189" t="s">
        <v>560</v>
      </c>
      <c r="D44" s="190">
        <v>3349.1</v>
      </c>
      <c r="E44" s="191">
        <v>57</v>
      </c>
    </row>
    <row r="45" spans="2:5" ht="16.899999999999999" customHeight="1">
      <c r="B45" s="188" t="s">
        <v>561</v>
      </c>
      <c r="C45" s="189" t="s">
        <v>562</v>
      </c>
      <c r="D45" s="190">
        <v>4118.5</v>
      </c>
      <c r="E45" s="191">
        <v>61</v>
      </c>
    </row>
    <row r="46" spans="2:5" ht="16.899999999999999" customHeight="1">
      <c r="B46" s="403" t="s">
        <v>563</v>
      </c>
      <c r="C46" s="193" t="s">
        <v>564</v>
      </c>
      <c r="D46" s="194">
        <v>1710.7</v>
      </c>
      <c r="E46" s="195">
        <v>37.5</v>
      </c>
    </row>
    <row r="47" spans="2:5" ht="16.899999999999999" customHeight="1">
      <c r="B47" s="404"/>
      <c r="C47" s="193" t="s">
        <v>565</v>
      </c>
      <c r="D47" s="194">
        <v>747.3</v>
      </c>
      <c r="E47" s="195">
        <v>50.7</v>
      </c>
    </row>
    <row r="48" spans="2:5" ht="16.899999999999999" customHeight="1">
      <c r="B48" s="405"/>
      <c r="C48" s="189" t="s">
        <v>526</v>
      </c>
      <c r="D48" s="190">
        <f>SUM(D46:D47)</f>
        <v>2458</v>
      </c>
      <c r="E48" s="196" t="s">
        <v>493</v>
      </c>
    </row>
    <row r="49" spans="2:5" ht="16.899999999999999" customHeight="1">
      <c r="B49" s="192" t="s">
        <v>566</v>
      </c>
      <c r="C49" s="189" t="s">
        <v>567</v>
      </c>
      <c r="D49" s="190">
        <v>2451.1999999999998</v>
      </c>
      <c r="E49" s="191">
        <v>54.8</v>
      </c>
    </row>
    <row r="50" spans="2:5" ht="16.899999999999999" customHeight="1">
      <c r="B50" s="192" t="s">
        <v>568</v>
      </c>
      <c r="C50" s="189" t="s">
        <v>569</v>
      </c>
      <c r="D50" s="190">
        <v>1256.8</v>
      </c>
      <c r="E50" s="191">
        <v>49.9</v>
      </c>
    </row>
    <row r="51" spans="2:5" ht="16.899999999999999" customHeight="1">
      <c r="B51" s="188" t="s">
        <v>570</v>
      </c>
      <c r="C51" s="189" t="s">
        <v>571</v>
      </c>
      <c r="D51" s="190">
        <v>4216.1000000000004</v>
      </c>
      <c r="E51" s="191">
        <v>51.3</v>
      </c>
    </row>
    <row r="52" spans="2:5" ht="16.899999999999999" customHeight="1">
      <c r="B52" s="192" t="s">
        <v>572</v>
      </c>
      <c r="C52" s="189" t="s">
        <v>573</v>
      </c>
      <c r="D52" s="190">
        <v>933.8</v>
      </c>
      <c r="E52" s="191">
        <v>47.1</v>
      </c>
    </row>
    <row r="53" spans="2:5" ht="16.899999999999999" customHeight="1">
      <c r="B53" s="403" t="s">
        <v>574</v>
      </c>
      <c r="C53" s="193" t="s">
        <v>575</v>
      </c>
      <c r="D53" s="194">
        <v>1598.1</v>
      </c>
      <c r="E53" s="195">
        <v>58.6</v>
      </c>
    </row>
    <row r="54" spans="2:5" ht="16.899999999999999" customHeight="1">
      <c r="B54" s="404"/>
      <c r="C54" s="193" t="s">
        <v>576</v>
      </c>
      <c r="D54" s="194">
        <v>1340.8</v>
      </c>
      <c r="E54" s="195">
        <v>53.8</v>
      </c>
    </row>
    <row r="55" spans="2:5" ht="16.899999999999999" customHeight="1">
      <c r="B55" s="405"/>
      <c r="C55" s="189" t="s">
        <v>526</v>
      </c>
      <c r="D55" s="190">
        <f>SUM(D53:D54)</f>
        <v>2938.8999999999996</v>
      </c>
      <c r="E55" s="196" t="s">
        <v>493</v>
      </c>
    </row>
    <row r="56" spans="2:5" ht="16.899999999999999" customHeight="1">
      <c r="B56" s="403" t="s">
        <v>577</v>
      </c>
      <c r="C56" s="193" t="s">
        <v>578</v>
      </c>
      <c r="D56" s="197">
        <v>2458.1</v>
      </c>
      <c r="E56" s="198">
        <v>60</v>
      </c>
    </row>
    <row r="57" spans="2:5" ht="16.899999999999999" customHeight="1">
      <c r="B57" s="404"/>
      <c r="C57" s="193" t="s">
        <v>579</v>
      </c>
      <c r="D57" s="197">
        <v>856.5</v>
      </c>
      <c r="E57" s="198">
        <v>48.5</v>
      </c>
    </row>
    <row r="58" spans="2:5" ht="16.899999999999999" customHeight="1">
      <c r="B58" s="405"/>
      <c r="C58" s="189" t="s">
        <v>526</v>
      </c>
      <c r="D58" s="190">
        <f>SUM(D56:D57)</f>
        <v>3314.6</v>
      </c>
      <c r="E58" s="196" t="s">
        <v>493</v>
      </c>
    </row>
    <row r="59" spans="2:5" ht="16.899999999999999" customHeight="1">
      <c r="B59" s="403" t="s">
        <v>580</v>
      </c>
      <c r="C59" s="193" t="s">
        <v>581</v>
      </c>
      <c r="D59" s="194">
        <v>1851.1</v>
      </c>
      <c r="E59" s="195">
        <v>54.5</v>
      </c>
    </row>
    <row r="60" spans="2:5" ht="16.5" customHeight="1">
      <c r="B60" s="404"/>
      <c r="C60" s="193" t="s">
        <v>582</v>
      </c>
      <c r="D60" s="194">
        <v>887.9</v>
      </c>
      <c r="E60" s="195">
        <v>55.6</v>
      </c>
    </row>
    <row r="61" spans="2:5" ht="16.899999999999999" customHeight="1">
      <c r="B61" s="404"/>
      <c r="C61" s="193" t="s">
        <v>583</v>
      </c>
      <c r="D61" s="194">
        <v>1746</v>
      </c>
      <c r="E61" s="195">
        <v>58.2</v>
      </c>
    </row>
    <row r="62" spans="2:5" ht="16.899999999999999" customHeight="1">
      <c r="B62" s="405"/>
      <c r="C62" s="189" t="s">
        <v>526</v>
      </c>
      <c r="D62" s="190">
        <f>SUM(D59:D61)</f>
        <v>4485</v>
      </c>
      <c r="E62" s="196" t="s">
        <v>493</v>
      </c>
    </row>
    <row r="63" spans="2:5" ht="17.25" customHeight="1">
      <c r="B63" s="192" t="s">
        <v>584</v>
      </c>
      <c r="C63" s="208" t="s">
        <v>585</v>
      </c>
      <c r="D63" s="209">
        <v>5017.6000000000004</v>
      </c>
      <c r="E63" s="210">
        <v>83.1</v>
      </c>
    </row>
    <row r="64" spans="2:5" ht="16.5" customHeight="1">
      <c r="B64" s="422" t="s">
        <v>586</v>
      </c>
      <c r="C64" s="193" t="s">
        <v>587</v>
      </c>
      <c r="D64" s="194">
        <v>2656.8</v>
      </c>
      <c r="E64" s="195">
        <v>78.2</v>
      </c>
    </row>
    <row r="65" spans="2:5" ht="16.899999999999999" customHeight="1">
      <c r="B65" s="423"/>
      <c r="C65" s="193" t="s">
        <v>588</v>
      </c>
      <c r="D65" s="194">
        <v>3642.7</v>
      </c>
      <c r="E65" s="195">
        <v>89.9</v>
      </c>
    </row>
    <row r="66" spans="2:5" ht="16.899999999999999" customHeight="1">
      <c r="B66" s="423"/>
      <c r="C66" s="193" t="s">
        <v>589</v>
      </c>
      <c r="D66" s="194">
        <v>2316.6</v>
      </c>
      <c r="E66" s="195">
        <v>90</v>
      </c>
    </row>
    <row r="67" spans="2:5" ht="16.899999999999999" customHeight="1">
      <c r="B67" s="424"/>
      <c r="C67" s="189" t="s">
        <v>526</v>
      </c>
      <c r="D67" s="190">
        <f>SUM(D64:D66)</f>
        <v>8616.1</v>
      </c>
      <c r="E67" s="196" t="s">
        <v>493</v>
      </c>
    </row>
    <row r="68" spans="2:5" ht="16.899999999999999" customHeight="1">
      <c r="B68" s="211" t="s">
        <v>590</v>
      </c>
      <c r="C68" s="199" t="s">
        <v>24</v>
      </c>
      <c r="D68" s="212">
        <v>5079.5</v>
      </c>
      <c r="E68" s="213">
        <v>91.1</v>
      </c>
    </row>
    <row r="69" spans="2:5" ht="16.899999999999999" customHeight="1" thickBot="1">
      <c r="B69" s="416" t="s">
        <v>591</v>
      </c>
      <c r="C69" s="417"/>
      <c r="D69" s="200">
        <f>SUM(D34:D37,D42:D45,D48:D52,D55,D58,D62:D63,D67:D68)</f>
        <v>105164.20000000003</v>
      </c>
      <c r="E69" s="201" t="s">
        <v>493</v>
      </c>
    </row>
    <row r="70" spans="2:5" ht="16.899999999999999" customHeight="1">
      <c r="B70" s="214" t="s">
        <v>592</v>
      </c>
      <c r="C70" s="215" t="s">
        <v>25</v>
      </c>
      <c r="D70" s="216">
        <v>10075.1</v>
      </c>
      <c r="E70" s="217">
        <v>63.2</v>
      </c>
    </row>
    <row r="71" spans="2:5" ht="16.899999999999999" customHeight="1">
      <c r="B71" s="188" t="s">
        <v>593</v>
      </c>
      <c r="C71" s="189" t="s">
        <v>26</v>
      </c>
      <c r="D71" s="190">
        <v>6237</v>
      </c>
      <c r="E71" s="191">
        <v>69.5</v>
      </c>
    </row>
    <row r="72" spans="2:5" ht="16.899999999999999" customHeight="1">
      <c r="B72" s="188" t="s">
        <v>594</v>
      </c>
      <c r="C72" s="203" t="s">
        <v>595</v>
      </c>
      <c r="D72" s="204">
        <v>8938.4</v>
      </c>
      <c r="E72" s="205">
        <v>64.5</v>
      </c>
    </row>
    <row r="73" spans="2:5" ht="16.899999999999999" customHeight="1">
      <c r="B73" s="404" t="s">
        <v>596</v>
      </c>
      <c r="C73" s="218" t="s">
        <v>597</v>
      </c>
      <c r="D73" s="219">
        <v>2683.5</v>
      </c>
      <c r="E73" s="220">
        <v>80</v>
      </c>
    </row>
    <row r="74" spans="2:5" ht="16.899999999999999" customHeight="1">
      <c r="B74" s="404"/>
      <c r="C74" s="221" t="s">
        <v>598</v>
      </c>
      <c r="D74" s="222">
        <v>3853.4</v>
      </c>
      <c r="E74" s="223">
        <v>81</v>
      </c>
    </row>
    <row r="75" spans="2:5" ht="16.899999999999999" customHeight="1">
      <c r="B75" s="404"/>
      <c r="C75" s="218" t="s">
        <v>599</v>
      </c>
      <c r="D75" s="219">
        <v>1816.1</v>
      </c>
      <c r="E75" s="220">
        <v>62.3</v>
      </c>
    </row>
    <row r="76" spans="2:5" ht="16.899999999999999" customHeight="1">
      <c r="B76" s="405"/>
      <c r="C76" s="189" t="s">
        <v>526</v>
      </c>
      <c r="D76" s="190">
        <f>SUM(D73:D75)</f>
        <v>8353</v>
      </c>
      <c r="E76" s="196" t="s">
        <v>493</v>
      </c>
    </row>
    <row r="77" spans="2:5" ht="16.899999999999999" customHeight="1">
      <c r="B77" s="404" t="s">
        <v>600</v>
      </c>
      <c r="C77" s="193" t="s">
        <v>601</v>
      </c>
      <c r="D77" s="194">
        <v>5136.8999999999996</v>
      </c>
      <c r="E77" s="195">
        <v>79.7</v>
      </c>
    </row>
    <row r="78" spans="2:5" ht="16.899999999999999" customHeight="1">
      <c r="B78" s="405"/>
      <c r="C78" s="199" t="s">
        <v>526</v>
      </c>
      <c r="D78" s="212">
        <f>SUM(D77:D77)</f>
        <v>5136.8999999999996</v>
      </c>
      <c r="E78" s="224" t="s">
        <v>493</v>
      </c>
    </row>
    <row r="79" spans="2:5" ht="16.899999999999999" customHeight="1" thickBot="1">
      <c r="B79" s="416" t="s">
        <v>602</v>
      </c>
      <c r="C79" s="417"/>
      <c r="D79" s="200">
        <f>SUM(D70,D71,D72,D76,D78)</f>
        <v>38740.400000000001</v>
      </c>
      <c r="E79" s="201" t="s">
        <v>493</v>
      </c>
    </row>
    <row r="80" spans="2:5" ht="16.899999999999999" customHeight="1">
      <c r="B80" s="418" t="s">
        <v>603</v>
      </c>
      <c r="C80" s="193" t="s">
        <v>31</v>
      </c>
      <c r="D80" s="197">
        <v>50431</v>
      </c>
      <c r="E80" s="198">
        <v>87.2</v>
      </c>
    </row>
    <row r="81" spans="2:5" ht="16.899999999999999" customHeight="1">
      <c r="B81" s="404"/>
      <c r="C81" s="193" t="s">
        <v>604</v>
      </c>
      <c r="D81" s="194">
        <v>4445.1000000000004</v>
      </c>
      <c r="E81" s="195">
        <v>90.4</v>
      </c>
    </row>
    <row r="82" spans="2:5" ht="16.5" customHeight="1">
      <c r="B82" s="404"/>
      <c r="C82" s="218" t="s">
        <v>605</v>
      </c>
      <c r="D82" s="219">
        <v>5790.8</v>
      </c>
      <c r="E82" s="220">
        <v>91.3</v>
      </c>
    </row>
    <row r="83" spans="2:5" ht="16.5" customHeight="1">
      <c r="B83" s="405"/>
      <c r="C83" s="189" t="s">
        <v>526</v>
      </c>
      <c r="D83" s="190">
        <f>SUM(D80:D82)</f>
        <v>60666.9</v>
      </c>
      <c r="E83" s="196" t="s">
        <v>493</v>
      </c>
    </row>
    <row r="84" spans="2:5" ht="16.899999999999999" customHeight="1">
      <c r="B84" s="225" t="s">
        <v>606</v>
      </c>
      <c r="C84" s="226" t="s">
        <v>607</v>
      </c>
      <c r="D84" s="227">
        <v>16450.7</v>
      </c>
      <c r="E84" s="228">
        <v>96.1</v>
      </c>
    </row>
    <row r="85" spans="2:5" ht="16.899999999999999" customHeight="1" thickBot="1">
      <c r="B85" s="416" t="s">
        <v>608</v>
      </c>
      <c r="C85" s="417"/>
      <c r="D85" s="200">
        <f>SUM(D83:D84)</f>
        <v>77117.600000000006</v>
      </c>
      <c r="E85" s="201" t="s">
        <v>493</v>
      </c>
    </row>
    <row r="86" spans="2:5" ht="16.899999999999999" customHeight="1">
      <c r="B86" s="192"/>
      <c r="C86" s="193" t="s">
        <v>609</v>
      </c>
      <c r="D86" s="197">
        <v>2762.1</v>
      </c>
      <c r="E86" s="198">
        <v>90.7</v>
      </c>
    </row>
    <row r="87" spans="2:5" ht="16.899999999999999" customHeight="1" thickBot="1">
      <c r="B87" s="192"/>
      <c r="C87" s="193" t="s">
        <v>610</v>
      </c>
      <c r="D87" s="229">
        <v>3511.5</v>
      </c>
      <c r="E87" s="230">
        <v>94.6</v>
      </c>
    </row>
    <row r="88" spans="2:5" ht="16.899999999999999" customHeight="1" thickTop="1">
      <c r="B88" s="427" t="s">
        <v>611</v>
      </c>
      <c r="C88" s="428"/>
      <c r="D88" s="197">
        <f>SUM(D8:D9,D10:D11,D15,D19:D25,D29,D34:D37,D42:D45,D48:D52,D55,D58,D62:D63,D67,D70,D71,D72)</f>
        <v>151827.9</v>
      </c>
      <c r="E88" s="231" t="s">
        <v>493</v>
      </c>
    </row>
    <row r="89" spans="2:5" ht="16.899999999999999" customHeight="1">
      <c r="B89" s="429" t="s">
        <v>612</v>
      </c>
      <c r="C89" s="430"/>
      <c r="D89" s="194">
        <f>SUM(D68,D76,D78,D83,D84)</f>
        <v>95687</v>
      </c>
      <c r="E89" s="232" t="s">
        <v>493</v>
      </c>
    </row>
    <row r="90" spans="2:5" ht="16.899999999999999" customHeight="1">
      <c r="B90" s="431" t="s">
        <v>613</v>
      </c>
      <c r="C90" s="432"/>
      <c r="D90" s="219">
        <f>SUM(D86:D87)</f>
        <v>6273.6</v>
      </c>
      <c r="E90" s="233" t="s">
        <v>493</v>
      </c>
    </row>
    <row r="91" spans="2:5" ht="16.899999999999999" customHeight="1" thickBot="1">
      <c r="B91" s="425" t="s">
        <v>614</v>
      </c>
      <c r="C91" s="426"/>
      <c r="D91" s="234">
        <f>SUM(D88:D90)</f>
        <v>253788.5</v>
      </c>
      <c r="E91" s="235" t="s">
        <v>493</v>
      </c>
    </row>
    <row r="92" spans="2:5" ht="16.899999999999999" customHeight="1">
      <c r="B92" s="236" t="s">
        <v>615</v>
      </c>
      <c r="C92" s="174"/>
    </row>
    <row r="93" spans="2:5" ht="16.5" customHeight="1"/>
    <row r="94" spans="2:5" ht="16.5" customHeight="1"/>
    <row r="95" spans="2:5" ht="16.5" customHeight="1"/>
    <row r="96" spans="2:5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3.15" customHeight="1"/>
    <row r="103" ht="13.15" customHeight="1"/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15" ht="13.15" customHeight="1"/>
    <row r="116" ht="13.15" customHeight="1"/>
    <row r="117" ht="13.15" customHeight="1"/>
    <row r="118" ht="13.15" customHeight="1"/>
    <row r="119" ht="13.15" customHeight="1"/>
    <row r="120" ht="13.15" customHeight="1"/>
    <row r="121" ht="13.15" customHeight="1"/>
    <row r="122" ht="13.15" customHeight="1"/>
    <row r="123" ht="13.15" customHeight="1"/>
    <row r="124" ht="13.15" customHeight="1"/>
    <row r="125" ht="13.15" customHeight="1"/>
    <row r="126" ht="13.15" customHeight="1"/>
    <row r="127" ht="13.15" customHeight="1"/>
    <row r="128" ht="13.15" customHeight="1"/>
    <row r="129" ht="13.15" customHeight="1"/>
    <row r="130" ht="13.15" customHeight="1"/>
    <row r="131" ht="13.15" customHeight="1"/>
    <row r="132" ht="13.15" customHeight="1"/>
    <row r="133" ht="13.15" customHeight="1"/>
    <row r="134" ht="13.15" customHeight="1"/>
    <row r="135" ht="13.15" customHeight="1"/>
    <row r="136" ht="13.15" customHeight="1"/>
    <row r="137" ht="13.15" customHeight="1"/>
    <row r="138" ht="13.15" customHeight="1"/>
    <row r="139" ht="13.15" customHeight="1"/>
    <row r="140" ht="13.15" customHeight="1"/>
    <row r="141" ht="13.15" customHeight="1"/>
    <row r="142" ht="13.15" customHeight="1"/>
    <row r="143" ht="13.15" customHeight="1"/>
    <row r="144" ht="13.15" customHeight="1"/>
    <row r="145" ht="13.15" customHeight="1"/>
    <row r="146" ht="13.15" customHeight="1"/>
    <row r="147" ht="13.15" customHeight="1"/>
    <row r="148" ht="13.15" customHeight="1"/>
    <row r="149" ht="13.15" customHeight="1"/>
    <row r="150" ht="13.15" customHeight="1"/>
    <row r="151" ht="13.15" customHeight="1"/>
    <row r="152" ht="13.15" customHeight="1"/>
    <row r="153" ht="13.15" customHeight="1"/>
    <row r="154" ht="13.15" customHeight="1"/>
    <row r="155" ht="13.15" customHeight="1"/>
    <row r="156" ht="13.15" customHeight="1"/>
    <row r="157" ht="13.15" customHeight="1"/>
    <row r="158" ht="13.15" customHeight="1"/>
    <row r="159" ht="13.15" customHeight="1"/>
    <row r="160" ht="13.15" customHeight="1"/>
    <row r="161" ht="13.15" customHeight="1"/>
    <row r="162" ht="13.15" customHeight="1"/>
    <row r="163" ht="13.15" customHeight="1"/>
    <row r="164" ht="13.15" customHeight="1"/>
    <row r="165" ht="13.15" customHeight="1"/>
    <row r="166" ht="13.15" customHeight="1"/>
    <row r="167" ht="13.15" customHeight="1"/>
    <row r="168" ht="13.15" customHeight="1"/>
    <row r="169" ht="13.15" customHeight="1"/>
    <row r="170" ht="13.15" customHeight="1"/>
    <row r="171" ht="13.15" customHeight="1"/>
  </sheetData>
  <mergeCells count="25">
    <mergeCell ref="B91:C91"/>
    <mergeCell ref="B79:C79"/>
    <mergeCell ref="B80:B83"/>
    <mergeCell ref="B85:C85"/>
    <mergeCell ref="B88:C88"/>
    <mergeCell ref="B89:C89"/>
    <mergeCell ref="B90:C90"/>
    <mergeCell ref="B77:B78"/>
    <mergeCell ref="B26:B29"/>
    <mergeCell ref="B30:C30"/>
    <mergeCell ref="B31:B34"/>
    <mergeCell ref="B38:B42"/>
    <mergeCell ref="B46:B48"/>
    <mergeCell ref="B53:B55"/>
    <mergeCell ref="B56:B58"/>
    <mergeCell ref="B59:B62"/>
    <mergeCell ref="B64:B67"/>
    <mergeCell ref="B69:C69"/>
    <mergeCell ref="B73:B76"/>
    <mergeCell ref="B16:B19"/>
    <mergeCell ref="B3:B7"/>
    <mergeCell ref="C3:C7"/>
    <mergeCell ref="D3:D6"/>
    <mergeCell ref="E3:E6"/>
    <mergeCell ref="B12:B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/>
  <rowBreaks count="1" manualBreakCount="1">
    <brk id="69" min="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F0"/>
  </sheetPr>
  <dimension ref="A1:AM80"/>
  <sheetViews>
    <sheetView view="pageBreakPreview" zoomScaleNormal="100" zoomScaleSheetLayoutView="100" workbookViewId="0"/>
  </sheetViews>
  <sheetFormatPr defaultRowHeight="13.5"/>
  <cols>
    <col min="1" max="1" width="2.5" style="147" customWidth="1"/>
    <col min="2" max="2" width="15.625" style="148" customWidth="1"/>
    <col min="3" max="24" width="5.125" style="239" customWidth="1"/>
    <col min="25" max="36" width="9" style="147"/>
    <col min="37" max="39" width="9" style="81"/>
  </cols>
  <sheetData>
    <row r="1" spans="1:39" ht="15" customHeight="1"/>
    <row r="2" spans="1:39" s="154" customFormat="1" ht="24.95" customHeight="1">
      <c r="A2" s="149"/>
      <c r="B2" s="240" t="s">
        <v>616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3"/>
      <c r="AL2" s="153"/>
      <c r="AM2" s="153"/>
    </row>
    <row r="3" spans="1:39" ht="17.100000000000001" customHeight="1" thickBot="1"/>
    <row r="4" spans="1:39" ht="17.100000000000001" customHeight="1">
      <c r="B4" s="433" t="s">
        <v>617</v>
      </c>
      <c r="C4" s="435" t="s">
        <v>618</v>
      </c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7"/>
      <c r="P4" s="435" t="s">
        <v>619</v>
      </c>
      <c r="Q4" s="436"/>
      <c r="R4" s="436"/>
      <c r="S4" s="436"/>
      <c r="T4" s="437"/>
      <c r="U4" s="435" t="s">
        <v>620</v>
      </c>
      <c r="V4" s="436"/>
      <c r="W4" s="436"/>
      <c r="X4" s="437"/>
      <c r="Y4" s="155"/>
      <c r="Z4" s="155"/>
    </row>
    <row r="5" spans="1:39" ht="99.95" customHeight="1" thickBot="1">
      <c r="B5" s="434"/>
      <c r="C5" s="242" t="s">
        <v>621</v>
      </c>
      <c r="D5" s="243" t="s">
        <v>622</v>
      </c>
      <c r="E5" s="243" t="s">
        <v>623</v>
      </c>
      <c r="F5" s="243" t="s">
        <v>624</v>
      </c>
      <c r="G5" s="243" t="s">
        <v>625</v>
      </c>
      <c r="H5" s="243" t="s">
        <v>626</v>
      </c>
      <c r="I5" s="243" t="s">
        <v>627</v>
      </c>
      <c r="J5" s="244" t="s">
        <v>628</v>
      </c>
      <c r="K5" s="243" t="s">
        <v>629</v>
      </c>
      <c r="L5" s="243" t="s">
        <v>630</v>
      </c>
      <c r="M5" s="243" t="s">
        <v>631</v>
      </c>
      <c r="N5" s="243" t="s">
        <v>632</v>
      </c>
      <c r="O5" s="245" t="s">
        <v>633</v>
      </c>
      <c r="P5" s="242" t="s">
        <v>634</v>
      </c>
      <c r="Q5" s="243" t="s">
        <v>635</v>
      </c>
      <c r="R5" s="243" t="s">
        <v>636</v>
      </c>
      <c r="S5" s="244" t="s">
        <v>637</v>
      </c>
      <c r="T5" s="246" t="s">
        <v>638</v>
      </c>
      <c r="U5" s="247" t="s">
        <v>639</v>
      </c>
      <c r="V5" s="248" t="s">
        <v>640</v>
      </c>
      <c r="W5" s="249" t="s">
        <v>641</v>
      </c>
      <c r="X5" s="250" t="s">
        <v>642</v>
      </c>
      <c r="Y5" s="155"/>
      <c r="Z5" s="155"/>
    </row>
    <row r="6" spans="1:39" ht="17.100000000000001" customHeight="1">
      <c r="B6" s="251" t="s">
        <v>643</v>
      </c>
      <c r="C6" s="252">
        <v>11</v>
      </c>
      <c r="D6" s="253">
        <v>0</v>
      </c>
      <c r="E6" s="254">
        <v>4</v>
      </c>
      <c r="F6" s="254">
        <v>0</v>
      </c>
      <c r="G6" s="254">
        <v>0</v>
      </c>
      <c r="H6" s="254">
        <v>0</v>
      </c>
      <c r="I6" s="254">
        <v>1</v>
      </c>
      <c r="J6" s="255">
        <v>0</v>
      </c>
      <c r="K6" s="254">
        <v>4</v>
      </c>
      <c r="L6" s="254">
        <v>1</v>
      </c>
      <c r="M6" s="254">
        <v>2</v>
      </c>
      <c r="N6" s="254">
        <v>0</v>
      </c>
      <c r="O6" s="256">
        <v>0</v>
      </c>
      <c r="P6" s="257">
        <v>0</v>
      </c>
      <c r="Q6" s="258">
        <v>0</v>
      </c>
      <c r="R6" s="258">
        <v>0</v>
      </c>
      <c r="S6" s="259">
        <v>0</v>
      </c>
      <c r="T6" s="260">
        <v>0</v>
      </c>
      <c r="U6" s="261">
        <v>0</v>
      </c>
      <c r="V6" s="254">
        <v>0</v>
      </c>
      <c r="W6" s="255">
        <v>0</v>
      </c>
      <c r="X6" s="262">
        <v>0</v>
      </c>
    </row>
    <row r="7" spans="1:39" ht="17.100000000000001" customHeight="1">
      <c r="B7" s="263" t="s">
        <v>644</v>
      </c>
      <c r="C7" s="264">
        <v>18</v>
      </c>
      <c r="D7" s="265">
        <v>0</v>
      </c>
      <c r="E7" s="266">
        <v>3</v>
      </c>
      <c r="F7" s="266">
        <v>0</v>
      </c>
      <c r="G7" s="266">
        <v>0</v>
      </c>
      <c r="H7" s="266">
        <v>0</v>
      </c>
      <c r="I7" s="266">
        <v>3</v>
      </c>
      <c r="J7" s="267">
        <v>0</v>
      </c>
      <c r="K7" s="266">
        <v>2</v>
      </c>
      <c r="L7" s="266">
        <v>1</v>
      </c>
      <c r="M7" s="266">
        <v>1</v>
      </c>
      <c r="N7" s="266">
        <v>0</v>
      </c>
      <c r="O7" s="268">
        <v>0</v>
      </c>
      <c r="P7" s="269">
        <v>0</v>
      </c>
      <c r="Q7" s="270">
        <v>0</v>
      </c>
      <c r="R7" s="270">
        <v>0</v>
      </c>
      <c r="S7" s="271">
        <v>0</v>
      </c>
      <c r="T7" s="272">
        <v>0</v>
      </c>
      <c r="U7" s="273">
        <v>0</v>
      </c>
      <c r="V7" s="266">
        <v>0</v>
      </c>
      <c r="W7" s="267">
        <v>0</v>
      </c>
      <c r="X7" s="274">
        <v>0</v>
      </c>
    </row>
    <row r="8" spans="1:39" ht="17.100000000000001" customHeight="1">
      <c r="B8" s="263" t="s">
        <v>645</v>
      </c>
      <c r="C8" s="264">
        <v>18</v>
      </c>
      <c r="D8" s="265">
        <v>0</v>
      </c>
      <c r="E8" s="266">
        <v>4</v>
      </c>
      <c r="F8" s="266">
        <v>0</v>
      </c>
      <c r="G8" s="266">
        <v>0</v>
      </c>
      <c r="H8" s="266">
        <v>0</v>
      </c>
      <c r="I8" s="266">
        <v>3</v>
      </c>
      <c r="J8" s="267">
        <v>0</v>
      </c>
      <c r="K8" s="266">
        <v>2</v>
      </c>
      <c r="L8" s="266">
        <v>1</v>
      </c>
      <c r="M8" s="266">
        <v>1</v>
      </c>
      <c r="N8" s="266">
        <v>0</v>
      </c>
      <c r="O8" s="268">
        <v>0</v>
      </c>
      <c r="P8" s="269">
        <v>0</v>
      </c>
      <c r="Q8" s="270">
        <v>0</v>
      </c>
      <c r="R8" s="270">
        <v>0</v>
      </c>
      <c r="S8" s="271">
        <v>0</v>
      </c>
      <c r="T8" s="272">
        <v>0</v>
      </c>
      <c r="U8" s="273">
        <v>0</v>
      </c>
      <c r="V8" s="266">
        <v>0</v>
      </c>
      <c r="W8" s="267">
        <v>0</v>
      </c>
      <c r="X8" s="274">
        <v>0</v>
      </c>
    </row>
    <row r="9" spans="1:39" ht="17.100000000000001" customHeight="1">
      <c r="B9" s="263" t="s">
        <v>646</v>
      </c>
      <c r="C9" s="264">
        <v>11</v>
      </c>
      <c r="D9" s="265">
        <v>0</v>
      </c>
      <c r="E9" s="266">
        <v>3</v>
      </c>
      <c r="F9" s="266">
        <v>0</v>
      </c>
      <c r="G9" s="266">
        <v>0</v>
      </c>
      <c r="H9" s="266">
        <v>0</v>
      </c>
      <c r="I9" s="266">
        <v>2</v>
      </c>
      <c r="J9" s="267">
        <v>1</v>
      </c>
      <c r="K9" s="266">
        <v>2</v>
      </c>
      <c r="L9" s="266">
        <v>1</v>
      </c>
      <c r="M9" s="266">
        <v>1</v>
      </c>
      <c r="N9" s="266">
        <v>0</v>
      </c>
      <c r="O9" s="268">
        <v>0</v>
      </c>
      <c r="P9" s="269">
        <v>0</v>
      </c>
      <c r="Q9" s="270">
        <v>0</v>
      </c>
      <c r="R9" s="270">
        <v>1.5955127040000001E-3</v>
      </c>
      <c r="S9" s="271">
        <v>0</v>
      </c>
      <c r="T9" s="272">
        <v>0</v>
      </c>
      <c r="U9" s="273">
        <v>1</v>
      </c>
      <c r="V9" s="266">
        <v>0</v>
      </c>
      <c r="W9" s="267">
        <v>0</v>
      </c>
      <c r="X9" s="274">
        <v>3</v>
      </c>
    </row>
    <row r="10" spans="1:39" ht="17.100000000000001" customHeight="1">
      <c r="B10" s="263" t="s">
        <v>647</v>
      </c>
      <c r="C10" s="264">
        <v>9</v>
      </c>
      <c r="D10" s="265">
        <v>0</v>
      </c>
      <c r="E10" s="266">
        <v>5</v>
      </c>
      <c r="F10" s="266">
        <v>0</v>
      </c>
      <c r="G10" s="266">
        <v>0</v>
      </c>
      <c r="H10" s="266">
        <v>0</v>
      </c>
      <c r="I10" s="266">
        <v>1</v>
      </c>
      <c r="J10" s="267">
        <v>0</v>
      </c>
      <c r="K10" s="266">
        <v>0</v>
      </c>
      <c r="L10" s="266">
        <v>0</v>
      </c>
      <c r="M10" s="266">
        <v>0</v>
      </c>
      <c r="N10" s="266">
        <v>0</v>
      </c>
      <c r="O10" s="268">
        <v>0</v>
      </c>
      <c r="P10" s="269">
        <v>0</v>
      </c>
      <c r="Q10" s="270">
        <v>0</v>
      </c>
      <c r="R10" s="270">
        <v>0</v>
      </c>
      <c r="S10" s="271">
        <v>0</v>
      </c>
      <c r="T10" s="272">
        <v>0</v>
      </c>
      <c r="U10" s="273">
        <v>0</v>
      </c>
      <c r="V10" s="266">
        <v>0</v>
      </c>
      <c r="W10" s="267">
        <v>0</v>
      </c>
      <c r="X10" s="274">
        <v>1</v>
      </c>
    </row>
    <row r="11" spans="1:39" ht="17.100000000000001" customHeight="1">
      <c r="B11" s="263" t="s">
        <v>648</v>
      </c>
      <c r="C11" s="264">
        <v>13</v>
      </c>
      <c r="D11" s="265">
        <v>0</v>
      </c>
      <c r="E11" s="266">
        <v>5</v>
      </c>
      <c r="F11" s="266">
        <v>0</v>
      </c>
      <c r="G11" s="266">
        <v>0</v>
      </c>
      <c r="H11" s="266">
        <v>0</v>
      </c>
      <c r="I11" s="266">
        <v>3</v>
      </c>
      <c r="J11" s="267">
        <v>0</v>
      </c>
      <c r="K11" s="266">
        <v>0</v>
      </c>
      <c r="L11" s="266">
        <v>1</v>
      </c>
      <c r="M11" s="266">
        <v>2</v>
      </c>
      <c r="N11" s="266">
        <v>0</v>
      </c>
      <c r="O11" s="268">
        <v>1</v>
      </c>
      <c r="P11" s="269">
        <v>0</v>
      </c>
      <c r="Q11" s="270">
        <v>0</v>
      </c>
      <c r="R11" s="270">
        <v>0</v>
      </c>
      <c r="S11" s="271">
        <v>0</v>
      </c>
      <c r="T11" s="272">
        <v>0</v>
      </c>
      <c r="U11" s="273">
        <v>0</v>
      </c>
      <c r="V11" s="266">
        <v>0</v>
      </c>
      <c r="W11" s="267">
        <v>1</v>
      </c>
      <c r="X11" s="274">
        <v>1</v>
      </c>
    </row>
    <row r="12" spans="1:39" ht="17.100000000000001" customHeight="1">
      <c r="B12" s="263" t="s">
        <v>649</v>
      </c>
      <c r="C12" s="264">
        <v>2</v>
      </c>
      <c r="D12" s="265">
        <v>0</v>
      </c>
      <c r="E12" s="266">
        <v>4</v>
      </c>
      <c r="F12" s="266">
        <v>0</v>
      </c>
      <c r="G12" s="266">
        <v>0</v>
      </c>
      <c r="H12" s="266">
        <v>0</v>
      </c>
      <c r="I12" s="266">
        <v>0</v>
      </c>
      <c r="J12" s="267">
        <v>0</v>
      </c>
      <c r="K12" s="266">
        <v>2</v>
      </c>
      <c r="L12" s="266">
        <v>0</v>
      </c>
      <c r="M12" s="266">
        <v>0</v>
      </c>
      <c r="N12" s="266">
        <v>0</v>
      </c>
      <c r="O12" s="268">
        <v>0</v>
      </c>
      <c r="P12" s="269">
        <v>0</v>
      </c>
      <c r="Q12" s="270">
        <v>0</v>
      </c>
      <c r="R12" s="270">
        <v>0</v>
      </c>
      <c r="S12" s="271">
        <v>0</v>
      </c>
      <c r="T12" s="272">
        <v>0</v>
      </c>
      <c r="U12" s="273">
        <v>0</v>
      </c>
      <c r="V12" s="266">
        <v>0</v>
      </c>
      <c r="W12" s="267">
        <v>0</v>
      </c>
      <c r="X12" s="274">
        <v>0</v>
      </c>
    </row>
    <row r="13" spans="1:39" ht="17.100000000000001" customHeight="1">
      <c r="B13" s="263" t="s">
        <v>650</v>
      </c>
      <c r="C13" s="264">
        <v>6</v>
      </c>
      <c r="D13" s="265">
        <v>0</v>
      </c>
      <c r="E13" s="266">
        <v>4</v>
      </c>
      <c r="F13" s="266">
        <v>0</v>
      </c>
      <c r="G13" s="266">
        <v>0</v>
      </c>
      <c r="H13" s="266">
        <v>0</v>
      </c>
      <c r="I13" s="266">
        <v>2</v>
      </c>
      <c r="J13" s="267">
        <v>0</v>
      </c>
      <c r="K13" s="266">
        <v>0</v>
      </c>
      <c r="L13" s="266">
        <v>0</v>
      </c>
      <c r="M13" s="266">
        <v>0</v>
      </c>
      <c r="N13" s="266">
        <v>0</v>
      </c>
      <c r="O13" s="268">
        <v>0</v>
      </c>
      <c r="P13" s="269">
        <v>0</v>
      </c>
      <c r="Q13" s="270">
        <v>0</v>
      </c>
      <c r="R13" s="270">
        <v>0</v>
      </c>
      <c r="S13" s="271">
        <v>0</v>
      </c>
      <c r="T13" s="272">
        <v>0</v>
      </c>
      <c r="U13" s="273">
        <v>0</v>
      </c>
      <c r="V13" s="266">
        <v>0</v>
      </c>
      <c r="W13" s="267">
        <v>0</v>
      </c>
      <c r="X13" s="274">
        <v>0</v>
      </c>
    </row>
    <row r="14" spans="1:39" ht="17.100000000000001" customHeight="1">
      <c r="B14" s="263" t="s">
        <v>651</v>
      </c>
      <c r="C14" s="264">
        <v>2</v>
      </c>
      <c r="D14" s="265">
        <v>0</v>
      </c>
      <c r="E14" s="266">
        <v>5</v>
      </c>
      <c r="F14" s="266">
        <v>0</v>
      </c>
      <c r="G14" s="266">
        <v>0</v>
      </c>
      <c r="H14" s="266">
        <v>0</v>
      </c>
      <c r="I14" s="266">
        <v>1</v>
      </c>
      <c r="J14" s="267">
        <v>0</v>
      </c>
      <c r="K14" s="266">
        <v>2</v>
      </c>
      <c r="L14" s="266">
        <v>1</v>
      </c>
      <c r="M14" s="266">
        <v>0</v>
      </c>
      <c r="N14" s="266">
        <v>1</v>
      </c>
      <c r="O14" s="268">
        <v>0</v>
      </c>
      <c r="P14" s="269">
        <v>0</v>
      </c>
      <c r="Q14" s="270">
        <v>0</v>
      </c>
      <c r="R14" s="270">
        <v>4.4729533594069997</v>
      </c>
      <c r="S14" s="271">
        <v>0</v>
      </c>
      <c r="T14" s="272">
        <v>0</v>
      </c>
      <c r="U14" s="273">
        <v>1</v>
      </c>
      <c r="V14" s="266">
        <v>0</v>
      </c>
      <c r="W14" s="267">
        <v>0</v>
      </c>
      <c r="X14" s="274">
        <v>6</v>
      </c>
    </row>
    <row r="15" spans="1:39" ht="17.100000000000001" customHeight="1">
      <c r="B15" s="263" t="s">
        <v>652</v>
      </c>
      <c r="C15" s="264">
        <v>15</v>
      </c>
      <c r="D15" s="265">
        <v>0</v>
      </c>
      <c r="E15" s="266">
        <v>1</v>
      </c>
      <c r="F15" s="266">
        <v>0</v>
      </c>
      <c r="G15" s="266">
        <v>0</v>
      </c>
      <c r="H15" s="266">
        <v>1</v>
      </c>
      <c r="I15" s="266">
        <v>2</v>
      </c>
      <c r="J15" s="267">
        <v>1</v>
      </c>
      <c r="K15" s="266">
        <v>2</v>
      </c>
      <c r="L15" s="266">
        <v>1</v>
      </c>
      <c r="M15" s="266">
        <v>2</v>
      </c>
      <c r="N15" s="266">
        <v>1</v>
      </c>
      <c r="O15" s="268">
        <v>1</v>
      </c>
      <c r="P15" s="269">
        <v>0</v>
      </c>
      <c r="Q15" s="270">
        <v>0</v>
      </c>
      <c r="R15" s="270">
        <v>0</v>
      </c>
      <c r="S15" s="271">
        <v>0</v>
      </c>
      <c r="T15" s="272">
        <v>0</v>
      </c>
      <c r="U15" s="273">
        <v>1</v>
      </c>
      <c r="V15" s="266">
        <v>0</v>
      </c>
      <c r="W15" s="267">
        <v>0</v>
      </c>
      <c r="X15" s="274">
        <v>0</v>
      </c>
    </row>
    <row r="16" spans="1:39" ht="17.100000000000001" customHeight="1">
      <c r="B16" s="263" t="s">
        <v>544</v>
      </c>
      <c r="C16" s="264">
        <v>18</v>
      </c>
      <c r="D16" s="265">
        <v>0</v>
      </c>
      <c r="E16" s="266">
        <v>1</v>
      </c>
      <c r="F16" s="266">
        <v>0</v>
      </c>
      <c r="G16" s="266">
        <v>0</v>
      </c>
      <c r="H16" s="266">
        <v>3</v>
      </c>
      <c r="I16" s="266">
        <v>1</v>
      </c>
      <c r="J16" s="267">
        <v>0</v>
      </c>
      <c r="K16" s="266">
        <v>6</v>
      </c>
      <c r="L16" s="266">
        <v>0</v>
      </c>
      <c r="M16" s="266">
        <v>2</v>
      </c>
      <c r="N16" s="266">
        <v>1</v>
      </c>
      <c r="O16" s="268">
        <v>6</v>
      </c>
      <c r="P16" s="269">
        <v>0</v>
      </c>
      <c r="Q16" s="270">
        <v>0</v>
      </c>
      <c r="R16" s="270">
        <v>0</v>
      </c>
      <c r="S16" s="271">
        <v>0</v>
      </c>
      <c r="T16" s="272">
        <v>0</v>
      </c>
      <c r="U16" s="273">
        <v>0</v>
      </c>
      <c r="V16" s="266">
        <v>0</v>
      </c>
      <c r="W16" s="267">
        <v>0</v>
      </c>
      <c r="X16" s="274">
        <v>2</v>
      </c>
    </row>
    <row r="17" spans="2:24" ht="17.100000000000001" customHeight="1">
      <c r="B17" s="263" t="s">
        <v>25</v>
      </c>
      <c r="C17" s="264">
        <v>18</v>
      </c>
      <c r="D17" s="265">
        <v>0</v>
      </c>
      <c r="E17" s="266">
        <v>7</v>
      </c>
      <c r="F17" s="266">
        <v>0</v>
      </c>
      <c r="G17" s="266">
        <v>0</v>
      </c>
      <c r="H17" s="266">
        <v>7</v>
      </c>
      <c r="I17" s="266">
        <v>2</v>
      </c>
      <c r="J17" s="267">
        <v>2</v>
      </c>
      <c r="K17" s="266">
        <v>2</v>
      </c>
      <c r="L17" s="266">
        <v>1</v>
      </c>
      <c r="M17" s="266">
        <v>3</v>
      </c>
      <c r="N17" s="266">
        <v>2</v>
      </c>
      <c r="O17" s="268">
        <v>6</v>
      </c>
      <c r="P17" s="269">
        <v>0</v>
      </c>
      <c r="Q17" s="270">
        <v>0</v>
      </c>
      <c r="R17" s="270">
        <v>4.0578489479000002E-2</v>
      </c>
      <c r="S17" s="271">
        <v>0</v>
      </c>
      <c r="T17" s="272">
        <v>9.858396325499999E-2</v>
      </c>
      <c r="U17" s="273">
        <v>0</v>
      </c>
      <c r="V17" s="266">
        <v>0</v>
      </c>
      <c r="W17" s="267">
        <v>1</v>
      </c>
      <c r="X17" s="274">
        <v>0</v>
      </c>
    </row>
    <row r="18" spans="2:24" ht="17.100000000000001" customHeight="1">
      <c r="B18" s="263" t="s">
        <v>512</v>
      </c>
      <c r="C18" s="264">
        <v>7</v>
      </c>
      <c r="D18" s="265">
        <v>0</v>
      </c>
      <c r="E18" s="266">
        <v>5</v>
      </c>
      <c r="F18" s="266">
        <v>0</v>
      </c>
      <c r="G18" s="266">
        <v>0</v>
      </c>
      <c r="H18" s="266">
        <v>0</v>
      </c>
      <c r="I18" s="266">
        <v>4</v>
      </c>
      <c r="J18" s="267">
        <v>0</v>
      </c>
      <c r="K18" s="266">
        <v>2</v>
      </c>
      <c r="L18" s="266">
        <v>1</v>
      </c>
      <c r="M18" s="266">
        <v>1</v>
      </c>
      <c r="N18" s="266">
        <v>0</v>
      </c>
      <c r="O18" s="268">
        <v>0</v>
      </c>
      <c r="P18" s="269">
        <v>0</v>
      </c>
      <c r="Q18" s="270">
        <v>0</v>
      </c>
      <c r="R18" s="270">
        <v>7.3979720557209996</v>
      </c>
      <c r="S18" s="271">
        <v>0</v>
      </c>
      <c r="T18" s="272">
        <v>0</v>
      </c>
      <c r="U18" s="273">
        <v>0</v>
      </c>
      <c r="V18" s="266">
        <v>0</v>
      </c>
      <c r="W18" s="267">
        <v>0</v>
      </c>
      <c r="X18" s="274">
        <v>1</v>
      </c>
    </row>
    <row r="19" spans="2:24" ht="17.100000000000001" customHeight="1">
      <c r="B19" s="263" t="s">
        <v>653</v>
      </c>
      <c r="C19" s="264">
        <v>39</v>
      </c>
      <c r="D19" s="265">
        <v>0</v>
      </c>
      <c r="E19" s="266">
        <v>5</v>
      </c>
      <c r="F19" s="266">
        <v>0</v>
      </c>
      <c r="G19" s="266">
        <v>0</v>
      </c>
      <c r="H19" s="266">
        <v>7</v>
      </c>
      <c r="I19" s="266">
        <v>4</v>
      </c>
      <c r="J19" s="267">
        <v>1</v>
      </c>
      <c r="K19" s="266">
        <v>1</v>
      </c>
      <c r="L19" s="266">
        <v>0</v>
      </c>
      <c r="M19" s="266">
        <v>3</v>
      </c>
      <c r="N19" s="266">
        <v>1</v>
      </c>
      <c r="O19" s="268">
        <v>10</v>
      </c>
      <c r="P19" s="269">
        <v>0</v>
      </c>
      <c r="Q19" s="270">
        <v>0</v>
      </c>
      <c r="R19" s="270">
        <v>0</v>
      </c>
      <c r="S19" s="271">
        <v>0</v>
      </c>
      <c r="T19" s="272">
        <v>0</v>
      </c>
      <c r="U19" s="273">
        <v>0</v>
      </c>
      <c r="V19" s="266">
        <v>0</v>
      </c>
      <c r="W19" s="267">
        <v>0</v>
      </c>
      <c r="X19" s="274">
        <v>0</v>
      </c>
    </row>
    <row r="20" spans="2:24" ht="17.100000000000001" customHeight="1">
      <c r="B20" s="263" t="s">
        <v>31</v>
      </c>
      <c r="C20" s="264">
        <v>21</v>
      </c>
      <c r="D20" s="265">
        <v>3</v>
      </c>
      <c r="E20" s="266">
        <v>6</v>
      </c>
      <c r="F20" s="266">
        <v>0</v>
      </c>
      <c r="G20" s="266">
        <v>0</v>
      </c>
      <c r="H20" s="266">
        <v>6</v>
      </c>
      <c r="I20" s="266">
        <v>9</v>
      </c>
      <c r="J20" s="267">
        <v>6</v>
      </c>
      <c r="K20" s="266">
        <v>20</v>
      </c>
      <c r="L20" s="266">
        <v>0</v>
      </c>
      <c r="M20" s="266">
        <v>1</v>
      </c>
      <c r="N20" s="266">
        <v>8</v>
      </c>
      <c r="O20" s="268">
        <v>14</v>
      </c>
      <c r="P20" s="269">
        <v>331.05408821638201</v>
      </c>
      <c r="Q20" s="270">
        <v>0</v>
      </c>
      <c r="R20" s="270">
        <v>16.683001419395001</v>
      </c>
      <c r="S20" s="271">
        <v>0</v>
      </c>
      <c r="T20" s="272">
        <v>0.19932254761499998</v>
      </c>
      <c r="U20" s="273">
        <v>0</v>
      </c>
      <c r="V20" s="266">
        <v>3</v>
      </c>
      <c r="W20" s="267">
        <v>8</v>
      </c>
      <c r="X20" s="274">
        <v>21</v>
      </c>
    </row>
    <row r="21" spans="2:24" ht="17.100000000000001" customHeight="1">
      <c r="B21" s="263" t="s">
        <v>514</v>
      </c>
      <c r="C21" s="264">
        <v>5</v>
      </c>
      <c r="D21" s="265">
        <v>0</v>
      </c>
      <c r="E21" s="266">
        <v>8</v>
      </c>
      <c r="F21" s="266">
        <v>0</v>
      </c>
      <c r="G21" s="266">
        <v>1</v>
      </c>
      <c r="H21" s="266">
        <v>3</v>
      </c>
      <c r="I21" s="266">
        <v>1</v>
      </c>
      <c r="J21" s="267">
        <v>1</v>
      </c>
      <c r="K21" s="266">
        <v>1</v>
      </c>
      <c r="L21" s="266">
        <v>1</v>
      </c>
      <c r="M21" s="266">
        <v>0</v>
      </c>
      <c r="N21" s="266">
        <v>2</v>
      </c>
      <c r="O21" s="268">
        <v>3</v>
      </c>
      <c r="P21" s="269">
        <v>0</v>
      </c>
      <c r="Q21" s="270">
        <v>0</v>
      </c>
      <c r="R21" s="270">
        <v>17.718553742098997</v>
      </c>
      <c r="S21" s="271">
        <v>0</v>
      </c>
      <c r="T21" s="272">
        <v>0</v>
      </c>
      <c r="U21" s="273">
        <v>1</v>
      </c>
      <c r="V21" s="266">
        <v>0</v>
      </c>
      <c r="W21" s="267">
        <v>0</v>
      </c>
      <c r="X21" s="274">
        <v>2</v>
      </c>
    </row>
    <row r="22" spans="2:24" ht="17.100000000000001" customHeight="1">
      <c r="B22" s="263" t="s">
        <v>549</v>
      </c>
      <c r="C22" s="264">
        <v>13</v>
      </c>
      <c r="D22" s="265">
        <v>2</v>
      </c>
      <c r="E22" s="266">
        <v>7</v>
      </c>
      <c r="F22" s="266">
        <v>0</v>
      </c>
      <c r="G22" s="266">
        <v>1</v>
      </c>
      <c r="H22" s="266">
        <v>2</v>
      </c>
      <c r="I22" s="266">
        <v>5</v>
      </c>
      <c r="J22" s="267">
        <v>0</v>
      </c>
      <c r="K22" s="266">
        <v>11</v>
      </c>
      <c r="L22" s="266">
        <v>0</v>
      </c>
      <c r="M22" s="266">
        <v>2</v>
      </c>
      <c r="N22" s="266">
        <v>11</v>
      </c>
      <c r="O22" s="268">
        <v>8</v>
      </c>
      <c r="P22" s="269">
        <v>4.4031328086E-2</v>
      </c>
      <c r="Q22" s="270">
        <v>0</v>
      </c>
      <c r="R22" s="270">
        <v>0</v>
      </c>
      <c r="S22" s="271">
        <v>0</v>
      </c>
      <c r="T22" s="272">
        <v>0</v>
      </c>
      <c r="U22" s="273">
        <v>0</v>
      </c>
      <c r="V22" s="266">
        <v>0</v>
      </c>
      <c r="W22" s="267">
        <v>0</v>
      </c>
      <c r="X22" s="274">
        <v>7</v>
      </c>
    </row>
    <row r="23" spans="2:24" ht="17.100000000000001" customHeight="1">
      <c r="B23" s="263" t="s">
        <v>551</v>
      </c>
      <c r="C23" s="264">
        <v>46</v>
      </c>
      <c r="D23" s="265">
        <v>0</v>
      </c>
      <c r="E23" s="266">
        <v>4</v>
      </c>
      <c r="F23" s="266">
        <v>0</v>
      </c>
      <c r="G23" s="266">
        <v>0</v>
      </c>
      <c r="H23" s="266">
        <v>6</v>
      </c>
      <c r="I23" s="266">
        <v>6</v>
      </c>
      <c r="J23" s="267">
        <v>0</v>
      </c>
      <c r="K23" s="266">
        <v>2</v>
      </c>
      <c r="L23" s="266">
        <v>0</v>
      </c>
      <c r="M23" s="266">
        <v>1</v>
      </c>
      <c r="N23" s="266">
        <v>2</v>
      </c>
      <c r="O23" s="268">
        <v>7</v>
      </c>
      <c r="P23" s="269">
        <v>0</v>
      </c>
      <c r="Q23" s="270">
        <v>0</v>
      </c>
      <c r="R23" s="270">
        <v>0</v>
      </c>
      <c r="S23" s="271">
        <v>0</v>
      </c>
      <c r="T23" s="272">
        <v>9.1824126608000003E-2</v>
      </c>
      <c r="U23" s="273">
        <v>1</v>
      </c>
      <c r="V23" s="266">
        <v>0</v>
      </c>
      <c r="W23" s="267">
        <v>1</v>
      </c>
      <c r="X23" s="274">
        <v>2</v>
      </c>
    </row>
    <row r="24" spans="2:24" ht="17.100000000000001" customHeight="1">
      <c r="B24" s="263" t="s">
        <v>26</v>
      </c>
      <c r="C24" s="264">
        <v>24</v>
      </c>
      <c r="D24" s="265">
        <v>0</v>
      </c>
      <c r="E24" s="266">
        <v>4</v>
      </c>
      <c r="F24" s="266">
        <v>0</v>
      </c>
      <c r="G24" s="266">
        <v>0</v>
      </c>
      <c r="H24" s="266">
        <v>6</v>
      </c>
      <c r="I24" s="266">
        <v>3</v>
      </c>
      <c r="J24" s="267">
        <v>2</v>
      </c>
      <c r="K24" s="266">
        <v>2</v>
      </c>
      <c r="L24" s="266">
        <v>2</v>
      </c>
      <c r="M24" s="266">
        <v>1</v>
      </c>
      <c r="N24" s="266">
        <v>2</v>
      </c>
      <c r="O24" s="268">
        <v>8</v>
      </c>
      <c r="P24" s="269">
        <v>0</v>
      </c>
      <c r="Q24" s="270">
        <v>0</v>
      </c>
      <c r="R24" s="270">
        <v>6.5864993726479995</v>
      </c>
      <c r="S24" s="271">
        <v>0</v>
      </c>
      <c r="T24" s="272">
        <v>0</v>
      </c>
      <c r="U24" s="273">
        <v>0</v>
      </c>
      <c r="V24" s="266">
        <v>0</v>
      </c>
      <c r="W24" s="267">
        <v>0</v>
      </c>
      <c r="X24" s="274">
        <v>0</v>
      </c>
    </row>
    <row r="25" spans="2:24" ht="17.100000000000001" customHeight="1">
      <c r="B25" s="263" t="s">
        <v>553</v>
      </c>
      <c r="C25" s="264">
        <v>17</v>
      </c>
      <c r="D25" s="265">
        <v>0</v>
      </c>
      <c r="E25" s="266">
        <v>5</v>
      </c>
      <c r="F25" s="266">
        <v>0</v>
      </c>
      <c r="G25" s="266">
        <v>1</v>
      </c>
      <c r="H25" s="266">
        <v>5</v>
      </c>
      <c r="I25" s="266">
        <v>2</v>
      </c>
      <c r="J25" s="267">
        <v>0</v>
      </c>
      <c r="K25" s="266">
        <v>2</v>
      </c>
      <c r="L25" s="266">
        <v>0</v>
      </c>
      <c r="M25" s="266">
        <v>3</v>
      </c>
      <c r="N25" s="266">
        <v>3</v>
      </c>
      <c r="O25" s="268">
        <v>5</v>
      </c>
      <c r="P25" s="269">
        <v>0</v>
      </c>
      <c r="Q25" s="270">
        <v>0</v>
      </c>
      <c r="R25" s="270">
        <v>18.525105699687998</v>
      </c>
      <c r="S25" s="271">
        <v>0</v>
      </c>
      <c r="T25" s="272">
        <v>0</v>
      </c>
      <c r="U25" s="273">
        <v>0</v>
      </c>
      <c r="V25" s="266">
        <v>0</v>
      </c>
      <c r="W25" s="267">
        <v>0</v>
      </c>
      <c r="X25" s="274">
        <v>1</v>
      </c>
    </row>
    <row r="26" spans="2:24" ht="17.100000000000001" customHeight="1">
      <c r="B26" s="263" t="s">
        <v>516</v>
      </c>
      <c r="C26" s="264">
        <v>18</v>
      </c>
      <c r="D26" s="265">
        <v>0</v>
      </c>
      <c r="E26" s="266">
        <v>2</v>
      </c>
      <c r="F26" s="266">
        <v>0</v>
      </c>
      <c r="G26" s="266">
        <v>0</v>
      </c>
      <c r="H26" s="266">
        <v>3</v>
      </c>
      <c r="I26" s="266">
        <v>3</v>
      </c>
      <c r="J26" s="267">
        <v>0</v>
      </c>
      <c r="K26" s="266">
        <v>2</v>
      </c>
      <c r="L26" s="266">
        <v>1</v>
      </c>
      <c r="M26" s="266">
        <v>1</v>
      </c>
      <c r="N26" s="266">
        <v>0</v>
      </c>
      <c r="O26" s="268">
        <v>4</v>
      </c>
      <c r="P26" s="269">
        <v>0</v>
      </c>
      <c r="Q26" s="270">
        <v>0</v>
      </c>
      <c r="R26" s="270">
        <v>0</v>
      </c>
      <c r="S26" s="271">
        <v>0</v>
      </c>
      <c r="T26" s="272">
        <v>0</v>
      </c>
      <c r="U26" s="273">
        <v>0</v>
      </c>
      <c r="V26" s="266">
        <v>0</v>
      </c>
      <c r="W26" s="267">
        <v>0</v>
      </c>
      <c r="X26" s="274">
        <v>0</v>
      </c>
    </row>
    <row r="27" spans="2:24" ht="17.100000000000001" customHeight="1">
      <c r="B27" s="263" t="s">
        <v>558</v>
      </c>
      <c r="C27" s="264">
        <v>5</v>
      </c>
      <c r="D27" s="265">
        <v>0</v>
      </c>
      <c r="E27" s="266">
        <v>7</v>
      </c>
      <c r="F27" s="266">
        <v>0</v>
      </c>
      <c r="G27" s="266">
        <v>0</v>
      </c>
      <c r="H27" s="266">
        <v>0</v>
      </c>
      <c r="I27" s="266">
        <v>2</v>
      </c>
      <c r="J27" s="267">
        <v>0</v>
      </c>
      <c r="K27" s="266">
        <v>5</v>
      </c>
      <c r="L27" s="266">
        <v>0</v>
      </c>
      <c r="M27" s="266">
        <v>0</v>
      </c>
      <c r="N27" s="266">
        <v>1</v>
      </c>
      <c r="O27" s="268">
        <v>3</v>
      </c>
      <c r="P27" s="269">
        <v>0</v>
      </c>
      <c r="Q27" s="270">
        <v>0</v>
      </c>
      <c r="R27" s="270">
        <v>0</v>
      </c>
      <c r="S27" s="271">
        <v>0</v>
      </c>
      <c r="T27" s="272">
        <v>0</v>
      </c>
      <c r="U27" s="273">
        <v>0</v>
      </c>
      <c r="V27" s="266">
        <v>0</v>
      </c>
      <c r="W27" s="267">
        <v>0</v>
      </c>
      <c r="X27" s="274">
        <v>0</v>
      </c>
    </row>
    <row r="28" spans="2:24" ht="17.100000000000001" customHeight="1">
      <c r="B28" s="263" t="s">
        <v>560</v>
      </c>
      <c r="C28" s="264">
        <v>39</v>
      </c>
      <c r="D28" s="265">
        <v>0</v>
      </c>
      <c r="E28" s="266">
        <v>5</v>
      </c>
      <c r="F28" s="266">
        <v>0</v>
      </c>
      <c r="G28" s="266">
        <v>0</v>
      </c>
      <c r="H28" s="266">
        <v>5</v>
      </c>
      <c r="I28" s="266">
        <v>5</v>
      </c>
      <c r="J28" s="267">
        <v>0</v>
      </c>
      <c r="K28" s="266">
        <v>1</v>
      </c>
      <c r="L28" s="266">
        <v>0</v>
      </c>
      <c r="M28" s="266">
        <v>3</v>
      </c>
      <c r="N28" s="266">
        <v>2</v>
      </c>
      <c r="O28" s="268">
        <v>6</v>
      </c>
      <c r="P28" s="269">
        <v>0</v>
      </c>
      <c r="Q28" s="270">
        <v>0</v>
      </c>
      <c r="R28" s="270">
        <v>0</v>
      </c>
      <c r="S28" s="271">
        <v>0</v>
      </c>
      <c r="T28" s="272">
        <v>0</v>
      </c>
      <c r="U28" s="273">
        <v>1</v>
      </c>
      <c r="V28" s="266">
        <v>0</v>
      </c>
      <c r="W28" s="267">
        <v>0</v>
      </c>
      <c r="X28" s="274">
        <v>0</v>
      </c>
    </row>
    <row r="29" spans="2:24" ht="17.100000000000001" customHeight="1">
      <c r="B29" s="263" t="s">
        <v>654</v>
      </c>
      <c r="C29" s="264">
        <v>11</v>
      </c>
      <c r="D29" s="265">
        <v>0</v>
      </c>
      <c r="E29" s="266">
        <v>6</v>
      </c>
      <c r="F29" s="266">
        <v>0</v>
      </c>
      <c r="G29" s="266">
        <v>0</v>
      </c>
      <c r="H29" s="266">
        <v>4</v>
      </c>
      <c r="I29" s="266">
        <v>3</v>
      </c>
      <c r="J29" s="267">
        <v>0</v>
      </c>
      <c r="K29" s="266">
        <v>1</v>
      </c>
      <c r="L29" s="266">
        <v>0</v>
      </c>
      <c r="M29" s="266">
        <v>3</v>
      </c>
      <c r="N29" s="266">
        <v>0</v>
      </c>
      <c r="O29" s="268">
        <v>5</v>
      </c>
      <c r="P29" s="269">
        <v>0</v>
      </c>
      <c r="Q29" s="270">
        <v>0</v>
      </c>
      <c r="R29" s="270">
        <v>0</v>
      </c>
      <c r="S29" s="271">
        <v>0</v>
      </c>
      <c r="T29" s="272">
        <v>0</v>
      </c>
      <c r="U29" s="273">
        <v>0</v>
      </c>
      <c r="V29" s="266">
        <v>0</v>
      </c>
      <c r="W29" s="267">
        <v>0</v>
      </c>
      <c r="X29" s="274">
        <v>0</v>
      </c>
    </row>
    <row r="30" spans="2:24" ht="17.100000000000001" customHeight="1">
      <c r="B30" s="263" t="s">
        <v>595</v>
      </c>
      <c r="C30" s="264">
        <v>15</v>
      </c>
      <c r="D30" s="265">
        <v>0</v>
      </c>
      <c r="E30" s="266">
        <v>4</v>
      </c>
      <c r="F30" s="266">
        <v>0</v>
      </c>
      <c r="G30" s="266">
        <v>1</v>
      </c>
      <c r="H30" s="266">
        <v>4</v>
      </c>
      <c r="I30" s="266">
        <v>2</v>
      </c>
      <c r="J30" s="267">
        <v>1</v>
      </c>
      <c r="K30" s="266">
        <v>6</v>
      </c>
      <c r="L30" s="266">
        <v>0</v>
      </c>
      <c r="M30" s="266">
        <v>0</v>
      </c>
      <c r="N30" s="266">
        <v>3</v>
      </c>
      <c r="O30" s="268">
        <v>7</v>
      </c>
      <c r="P30" s="269">
        <v>0</v>
      </c>
      <c r="Q30" s="270">
        <v>0</v>
      </c>
      <c r="R30" s="270">
        <v>0</v>
      </c>
      <c r="S30" s="271">
        <v>0</v>
      </c>
      <c r="T30" s="272">
        <v>0</v>
      </c>
      <c r="U30" s="273">
        <v>0</v>
      </c>
      <c r="V30" s="266">
        <v>0</v>
      </c>
      <c r="W30" s="267">
        <v>0</v>
      </c>
      <c r="X30" s="274">
        <v>0</v>
      </c>
    </row>
    <row r="31" spans="2:24" ht="17.100000000000001" customHeight="1">
      <c r="B31" s="263" t="s">
        <v>655</v>
      </c>
      <c r="C31" s="264">
        <v>16</v>
      </c>
      <c r="D31" s="265">
        <v>0</v>
      </c>
      <c r="E31" s="266">
        <v>4</v>
      </c>
      <c r="F31" s="266">
        <v>0</v>
      </c>
      <c r="G31" s="266">
        <v>0</v>
      </c>
      <c r="H31" s="266">
        <v>0</v>
      </c>
      <c r="I31" s="266">
        <v>3</v>
      </c>
      <c r="J31" s="267">
        <v>0</v>
      </c>
      <c r="K31" s="266">
        <v>2</v>
      </c>
      <c r="L31" s="266">
        <v>0</v>
      </c>
      <c r="M31" s="266">
        <v>1</v>
      </c>
      <c r="N31" s="266">
        <v>0</v>
      </c>
      <c r="O31" s="268">
        <v>0</v>
      </c>
      <c r="P31" s="269">
        <v>0</v>
      </c>
      <c r="Q31" s="270">
        <v>0</v>
      </c>
      <c r="R31" s="270">
        <v>0</v>
      </c>
      <c r="S31" s="271">
        <v>0</v>
      </c>
      <c r="T31" s="272">
        <v>0</v>
      </c>
      <c r="U31" s="273">
        <v>0</v>
      </c>
      <c r="V31" s="266">
        <v>0</v>
      </c>
      <c r="W31" s="267">
        <v>0</v>
      </c>
      <c r="X31" s="274">
        <v>0</v>
      </c>
    </row>
    <row r="32" spans="2:24" ht="17.100000000000001" customHeight="1">
      <c r="B32" s="263" t="s">
        <v>518</v>
      </c>
      <c r="C32" s="264">
        <v>6</v>
      </c>
      <c r="D32" s="265">
        <v>0</v>
      </c>
      <c r="E32" s="266">
        <v>1</v>
      </c>
      <c r="F32" s="266">
        <v>0</v>
      </c>
      <c r="G32" s="266">
        <v>0</v>
      </c>
      <c r="H32" s="266">
        <v>2</v>
      </c>
      <c r="I32" s="266">
        <v>2</v>
      </c>
      <c r="J32" s="267">
        <v>0</v>
      </c>
      <c r="K32" s="266">
        <v>0</v>
      </c>
      <c r="L32" s="266">
        <v>0</v>
      </c>
      <c r="M32" s="266">
        <v>0</v>
      </c>
      <c r="N32" s="266">
        <v>0</v>
      </c>
      <c r="O32" s="268">
        <v>3</v>
      </c>
      <c r="P32" s="269">
        <v>0</v>
      </c>
      <c r="Q32" s="270">
        <v>0</v>
      </c>
      <c r="R32" s="270">
        <v>0</v>
      </c>
      <c r="S32" s="271">
        <v>0</v>
      </c>
      <c r="T32" s="272">
        <v>0</v>
      </c>
      <c r="U32" s="273">
        <v>0</v>
      </c>
      <c r="V32" s="266">
        <v>0</v>
      </c>
      <c r="W32" s="267">
        <v>0</v>
      </c>
      <c r="X32" s="274">
        <v>0</v>
      </c>
    </row>
    <row r="33" spans="2:24" ht="17.100000000000001" customHeight="1">
      <c r="B33" s="263" t="s">
        <v>523</v>
      </c>
      <c r="C33" s="264">
        <v>15</v>
      </c>
      <c r="D33" s="265">
        <v>0</v>
      </c>
      <c r="E33" s="266">
        <v>4</v>
      </c>
      <c r="F33" s="266">
        <v>0</v>
      </c>
      <c r="G33" s="266">
        <v>0</v>
      </c>
      <c r="H33" s="266">
        <v>2</v>
      </c>
      <c r="I33" s="266">
        <v>2</v>
      </c>
      <c r="J33" s="267">
        <v>0</v>
      </c>
      <c r="K33" s="266">
        <v>0</v>
      </c>
      <c r="L33" s="266">
        <v>1</v>
      </c>
      <c r="M33" s="266">
        <v>2</v>
      </c>
      <c r="N33" s="266">
        <v>0</v>
      </c>
      <c r="O33" s="268">
        <v>5</v>
      </c>
      <c r="P33" s="269">
        <v>0</v>
      </c>
      <c r="Q33" s="270">
        <v>0</v>
      </c>
      <c r="R33" s="270">
        <v>0</v>
      </c>
      <c r="S33" s="271">
        <v>0</v>
      </c>
      <c r="T33" s="272">
        <v>0</v>
      </c>
      <c r="U33" s="273">
        <v>0</v>
      </c>
      <c r="V33" s="266">
        <v>0</v>
      </c>
      <c r="W33" s="267">
        <v>0</v>
      </c>
      <c r="X33" s="274">
        <v>1</v>
      </c>
    </row>
    <row r="34" spans="2:24" ht="17.100000000000001" customHeight="1">
      <c r="B34" s="263" t="s">
        <v>528</v>
      </c>
      <c r="C34" s="264">
        <v>4</v>
      </c>
      <c r="D34" s="265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1</v>
      </c>
      <c r="J34" s="267">
        <v>0</v>
      </c>
      <c r="K34" s="266">
        <v>0</v>
      </c>
      <c r="L34" s="266">
        <v>0</v>
      </c>
      <c r="M34" s="266">
        <v>0</v>
      </c>
      <c r="N34" s="266">
        <v>0</v>
      </c>
      <c r="O34" s="268">
        <v>1</v>
      </c>
      <c r="P34" s="269">
        <v>0</v>
      </c>
      <c r="Q34" s="270">
        <v>0</v>
      </c>
      <c r="R34" s="270">
        <v>0</v>
      </c>
      <c r="S34" s="271">
        <v>0</v>
      </c>
      <c r="T34" s="272">
        <v>0</v>
      </c>
      <c r="U34" s="273">
        <v>0</v>
      </c>
      <c r="V34" s="266">
        <v>0</v>
      </c>
      <c r="W34" s="267">
        <v>0</v>
      </c>
      <c r="X34" s="274">
        <v>0</v>
      </c>
    </row>
    <row r="35" spans="2:24" ht="17.100000000000001" customHeight="1">
      <c r="B35" s="263" t="s">
        <v>530</v>
      </c>
      <c r="C35" s="264">
        <v>6</v>
      </c>
      <c r="D35" s="265">
        <v>0</v>
      </c>
      <c r="E35" s="266">
        <v>2</v>
      </c>
      <c r="F35" s="266">
        <v>0</v>
      </c>
      <c r="G35" s="266">
        <v>0</v>
      </c>
      <c r="H35" s="266">
        <v>4</v>
      </c>
      <c r="I35" s="266">
        <v>1</v>
      </c>
      <c r="J35" s="267">
        <v>0</v>
      </c>
      <c r="K35" s="266">
        <v>1</v>
      </c>
      <c r="L35" s="266">
        <v>0</v>
      </c>
      <c r="M35" s="266">
        <v>0</v>
      </c>
      <c r="N35" s="266">
        <v>0</v>
      </c>
      <c r="O35" s="268">
        <v>5</v>
      </c>
      <c r="P35" s="269">
        <v>0</v>
      </c>
      <c r="Q35" s="270">
        <v>0</v>
      </c>
      <c r="R35" s="270">
        <v>0</v>
      </c>
      <c r="S35" s="271">
        <v>0</v>
      </c>
      <c r="T35" s="272">
        <v>0</v>
      </c>
      <c r="U35" s="273">
        <v>0</v>
      </c>
      <c r="V35" s="266">
        <v>0</v>
      </c>
      <c r="W35" s="267">
        <v>1</v>
      </c>
      <c r="X35" s="274">
        <v>0</v>
      </c>
    </row>
    <row r="36" spans="2:24" ht="17.100000000000001" customHeight="1">
      <c r="B36" s="263" t="s">
        <v>656</v>
      </c>
      <c r="C36" s="264">
        <v>6</v>
      </c>
      <c r="D36" s="265">
        <v>0</v>
      </c>
      <c r="E36" s="266">
        <v>0</v>
      </c>
      <c r="F36" s="266">
        <v>0</v>
      </c>
      <c r="G36" s="266">
        <v>1</v>
      </c>
      <c r="H36" s="266">
        <v>0</v>
      </c>
      <c r="I36" s="266">
        <v>2</v>
      </c>
      <c r="J36" s="267">
        <v>0</v>
      </c>
      <c r="K36" s="266">
        <v>5</v>
      </c>
      <c r="L36" s="266">
        <v>2</v>
      </c>
      <c r="M36" s="266">
        <v>0</v>
      </c>
      <c r="N36" s="266">
        <v>2</v>
      </c>
      <c r="O36" s="268">
        <v>2</v>
      </c>
      <c r="P36" s="269">
        <v>0</v>
      </c>
      <c r="Q36" s="270">
        <v>0</v>
      </c>
      <c r="R36" s="270">
        <v>2.1750902304139998</v>
      </c>
      <c r="S36" s="271">
        <v>0</v>
      </c>
      <c r="T36" s="272">
        <v>0</v>
      </c>
      <c r="U36" s="273">
        <v>1</v>
      </c>
      <c r="V36" s="266">
        <v>0</v>
      </c>
      <c r="W36" s="267">
        <v>0</v>
      </c>
      <c r="X36" s="274">
        <v>1</v>
      </c>
    </row>
    <row r="37" spans="2:24" ht="17.100000000000001" customHeight="1">
      <c r="B37" s="263" t="s">
        <v>657</v>
      </c>
      <c r="C37" s="264">
        <v>6</v>
      </c>
      <c r="D37" s="265">
        <v>0</v>
      </c>
      <c r="E37" s="266">
        <v>3</v>
      </c>
      <c r="F37" s="266">
        <v>0</v>
      </c>
      <c r="G37" s="266">
        <v>0</v>
      </c>
      <c r="H37" s="266">
        <v>0</v>
      </c>
      <c r="I37" s="266">
        <v>3</v>
      </c>
      <c r="J37" s="267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69">
        <v>0</v>
      </c>
      <c r="Q37" s="270">
        <v>0</v>
      </c>
      <c r="R37" s="270">
        <v>0</v>
      </c>
      <c r="S37" s="271">
        <v>0</v>
      </c>
      <c r="T37" s="272">
        <v>0</v>
      </c>
      <c r="U37" s="273">
        <v>0</v>
      </c>
      <c r="V37" s="266">
        <v>0</v>
      </c>
      <c r="W37" s="267">
        <v>0</v>
      </c>
      <c r="X37" s="274">
        <v>0</v>
      </c>
    </row>
    <row r="38" spans="2:24" ht="17.100000000000001" customHeight="1">
      <c r="B38" s="263" t="s">
        <v>658</v>
      </c>
      <c r="C38" s="264">
        <v>6</v>
      </c>
      <c r="D38" s="265">
        <v>0</v>
      </c>
      <c r="E38" s="266">
        <v>2</v>
      </c>
      <c r="F38" s="266">
        <v>0</v>
      </c>
      <c r="G38" s="266">
        <v>0</v>
      </c>
      <c r="H38" s="266">
        <v>2</v>
      </c>
      <c r="I38" s="266">
        <v>1</v>
      </c>
      <c r="J38" s="267">
        <v>0</v>
      </c>
      <c r="K38" s="266">
        <v>3</v>
      </c>
      <c r="L38" s="266">
        <v>0</v>
      </c>
      <c r="M38" s="266">
        <v>2</v>
      </c>
      <c r="N38" s="266">
        <v>1</v>
      </c>
      <c r="O38" s="268">
        <v>4</v>
      </c>
      <c r="P38" s="269">
        <v>0</v>
      </c>
      <c r="Q38" s="270">
        <v>0</v>
      </c>
      <c r="R38" s="270">
        <v>0</v>
      </c>
      <c r="S38" s="271">
        <v>0</v>
      </c>
      <c r="T38" s="272">
        <v>0</v>
      </c>
      <c r="U38" s="273">
        <v>0</v>
      </c>
      <c r="V38" s="266">
        <v>0</v>
      </c>
      <c r="W38" s="267">
        <v>1</v>
      </c>
      <c r="X38" s="274">
        <v>1</v>
      </c>
    </row>
    <row r="39" spans="2:24" ht="17.100000000000001" customHeight="1">
      <c r="B39" s="263" t="s">
        <v>534</v>
      </c>
      <c r="C39" s="264">
        <v>10</v>
      </c>
      <c r="D39" s="265">
        <v>0</v>
      </c>
      <c r="E39" s="266">
        <v>5</v>
      </c>
      <c r="F39" s="266">
        <v>0</v>
      </c>
      <c r="G39" s="266">
        <v>0</v>
      </c>
      <c r="H39" s="266">
        <v>0</v>
      </c>
      <c r="I39" s="266">
        <v>1</v>
      </c>
      <c r="J39" s="267">
        <v>0</v>
      </c>
      <c r="K39" s="266">
        <v>0</v>
      </c>
      <c r="L39" s="266">
        <v>1</v>
      </c>
      <c r="M39" s="266">
        <v>1</v>
      </c>
      <c r="N39" s="266">
        <v>1</v>
      </c>
      <c r="O39" s="268">
        <v>1</v>
      </c>
      <c r="P39" s="269">
        <v>0</v>
      </c>
      <c r="Q39" s="270">
        <v>0</v>
      </c>
      <c r="R39" s="270">
        <v>0</v>
      </c>
      <c r="S39" s="271">
        <v>0</v>
      </c>
      <c r="T39" s="272">
        <v>0</v>
      </c>
      <c r="U39" s="273">
        <v>0</v>
      </c>
      <c r="V39" s="266">
        <v>0</v>
      </c>
      <c r="W39" s="267">
        <v>0</v>
      </c>
      <c r="X39" s="274">
        <v>0</v>
      </c>
    </row>
    <row r="40" spans="2:24" ht="17.100000000000001" customHeight="1">
      <c r="B40" s="263" t="s">
        <v>536</v>
      </c>
      <c r="C40" s="264">
        <v>6</v>
      </c>
      <c r="D40" s="265">
        <v>0</v>
      </c>
      <c r="E40" s="266">
        <v>2</v>
      </c>
      <c r="F40" s="266">
        <v>0</v>
      </c>
      <c r="G40" s="266">
        <v>0</v>
      </c>
      <c r="H40" s="266">
        <v>1</v>
      </c>
      <c r="I40" s="266">
        <v>1</v>
      </c>
      <c r="J40" s="267">
        <v>0</v>
      </c>
      <c r="K40" s="266">
        <v>0</v>
      </c>
      <c r="L40" s="266">
        <v>0</v>
      </c>
      <c r="M40" s="266">
        <v>0</v>
      </c>
      <c r="N40" s="266">
        <v>0</v>
      </c>
      <c r="O40" s="268">
        <v>3</v>
      </c>
      <c r="P40" s="269">
        <v>0</v>
      </c>
      <c r="Q40" s="270">
        <v>0</v>
      </c>
      <c r="R40" s="270">
        <v>0</v>
      </c>
      <c r="S40" s="271">
        <v>0</v>
      </c>
      <c r="T40" s="272">
        <v>0</v>
      </c>
      <c r="U40" s="273">
        <v>0</v>
      </c>
      <c r="V40" s="266">
        <v>0</v>
      </c>
      <c r="W40" s="267">
        <v>1</v>
      </c>
      <c r="X40" s="274">
        <v>0</v>
      </c>
    </row>
    <row r="41" spans="2:24" ht="17.100000000000001" customHeight="1">
      <c r="B41" s="263" t="s">
        <v>538</v>
      </c>
      <c r="C41" s="264">
        <v>2</v>
      </c>
      <c r="D41" s="265">
        <v>0</v>
      </c>
      <c r="E41" s="266">
        <v>1</v>
      </c>
      <c r="F41" s="266">
        <v>0</v>
      </c>
      <c r="G41" s="266">
        <v>0</v>
      </c>
      <c r="H41" s="266">
        <v>4</v>
      </c>
      <c r="I41" s="266">
        <v>0</v>
      </c>
      <c r="J41" s="267">
        <v>0</v>
      </c>
      <c r="K41" s="266">
        <v>0</v>
      </c>
      <c r="L41" s="266">
        <v>0</v>
      </c>
      <c r="M41" s="266">
        <v>0</v>
      </c>
      <c r="N41" s="266">
        <v>0</v>
      </c>
      <c r="O41" s="268">
        <v>3</v>
      </c>
      <c r="P41" s="269">
        <v>0</v>
      </c>
      <c r="Q41" s="270">
        <v>0</v>
      </c>
      <c r="R41" s="270">
        <v>0</v>
      </c>
      <c r="S41" s="271">
        <v>0</v>
      </c>
      <c r="T41" s="272">
        <v>0</v>
      </c>
      <c r="U41" s="273">
        <v>0</v>
      </c>
      <c r="V41" s="266">
        <v>0</v>
      </c>
      <c r="W41" s="267">
        <v>0</v>
      </c>
      <c r="X41" s="274">
        <v>0</v>
      </c>
    </row>
    <row r="42" spans="2:24" ht="17.100000000000001" customHeight="1">
      <c r="B42" s="263" t="s">
        <v>659</v>
      </c>
      <c r="C42" s="264">
        <v>10</v>
      </c>
      <c r="D42" s="265">
        <v>0</v>
      </c>
      <c r="E42" s="266">
        <v>4</v>
      </c>
      <c r="F42" s="266">
        <v>0</v>
      </c>
      <c r="G42" s="266">
        <v>0</v>
      </c>
      <c r="H42" s="266">
        <v>3</v>
      </c>
      <c r="I42" s="266">
        <v>4</v>
      </c>
      <c r="J42" s="267">
        <v>0</v>
      </c>
      <c r="K42" s="266">
        <v>6</v>
      </c>
      <c r="L42" s="266">
        <v>0</v>
      </c>
      <c r="M42" s="266">
        <v>1</v>
      </c>
      <c r="N42" s="266">
        <v>0</v>
      </c>
      <c r="O42" s="268">
        <v>4</v>
      </c>
      <c r="P42" s="269">
        <v>0</v>
      </c>
      <c r="Q42" s="270">
        <v>0</v>
      </c>
      <c r="R42" s="270">
        <v>0</v>
      </c>
      <c r="S42" s="271">
        <v>0</v>
      </c>
      <c r="T42" s="272">
        <v>0</v>
      </c>
      <c r="U42" s="273">
        <v>0</v>
      </c>
      <c r="V42" s="266">
        <v>0</v>
      </c>
      <c r="W42" s="267">
        <v>0</v>
      </c>
      <c r="X42" s="274">
        <v>0</v>
      </c>
    </row>
    <row r="43" spans="2:24" ht="17.100000000000001" customHeight="1">
      <c r="B43" s="263" t="s">
        <v>571</v>
      </c>
      <c r="C43" s="264">
        <v>11</v>
      </c>
      <c r="D43" s="265">
        <v>0</v>
      </c>
      <c r="E43" s="266">
        <v>4</v>
      </c>
      <c r="F43" s="266">
        <v>0</v>
      </c>
      <c r="G43" s="266">
        <v>0</v>
      </c>
      <c r="H43" s="266">
        <v>3</v>
      </c>
      <c r="I43" s="266">
        <v>6</v>
      </c>
      <c r="J43" s="267">
        <v>4</v>
      </c>
      <c r="K43" s="266">
        <v>2</v>
      </c>
      <c r="L43" s="266">
        <v>0</v>
      </c>
      <c r="M43" s="266">
        <v>1</v>
      </c>
      <c r="N43" s="266">
        <v>0</v>
      </c>
      <c r="O43" s="268">
        <v>4</v>
      </c>
      <c r="P43" s="269">
        <v>0</v>
      </c>
      <c r="Q43" s="270">
        <v>0</v>
      </c>
      <c r="R43" s="270">
        <v>0</v>
      </c>
      <c r="S43" s="271">
        <v>0</v>
      </c>
      <c r="T43" s="272">
        <v>0</v>
      </c>
      <c r="U43" s="273">
        <v>0</v>
      </c>
      <c r="V43" s="266">
        <v>0</v>
      </c>
      <c r="W43" s="267">
        <v>0</v>
      </c>
      <c r="X43" s="274">
        <v>1</v>
      </c>
    </row>
    <row r="44" spans="2:24" ht="17.100000000000001" customHeight="1">
      <c r="B44" s="263" t="s">
        <v>573</v>
      </c>
      <c r="C44" s="264">
        <v>12</v>
      </c>
      <c r="D44" s="265">
        <v>0</v>
      </c>
      <c r="E44" s="266">
        <v>4</v>
      </c>
      <c r="F44" s="266">
        <v>0</v>
      </c>
      <c r="G44" s="266">
        <v>0</v>
      </c>
      <c r="H44" s="266">
        <v>1</v>
      </c>
      <c r="I44" s="266">
        <v>5</v>
      </c>
      <c r="J44" s="267">
        <v>0</v>
      </c>
      <c r="K44" s="266">
        <v>4</v>
      </c>
      <c r="L44" s="266">
        <v>0</v>
      </c>
      <c r="M44" s="266">
        <v>1</v>
      </c>
      <c r="N44" s="266">
        <v>0</v>
      </c>
      <c r="O44" s="268">
        <v>3</v>
      </c>
      <c r="P44" s="269">
        <v>0</v>
      </c>
      <c r="Q44" s="270">
        <v>0</v>
      </c>
      <c r="R44" s="270">
        <v>0</v>
      </c>
      <c r="S44" s="271">
        <v>0</v>
      </c>
      <c r="T44" s="272">
        <v>0</v>
      </c>
      <c r="U44" s="273">
        <v>0</v>
      </c>
      <c r="V44" s="266">
        <v>0</v>
      </c>
      <c r="W44" s="267">
        <v>0</v>
      </c>
      <c r="X44" s="274">
        <v>0</v>
      </c>
    </row>
    <row r="45" spans="2:24" ht="17.100000000000001" customHeight="1">
      <c r="B45" s="263" t="s">
        <v>519</v>
      </c>
      <c r="C45" s="264">
        <v>6</v>
      </c>
      <c r="D45" s="265">
        <v>0</v>
      </c>
      <c r="E45" s="266">
        <v>1</v>
      </c>
      <c r="F45" s="266">
        <v>0</v>
      </c>
      <c r="G45" s="266">
        <v>0</v>
      </c>
      <c r="H45" s="266">
        <v>2</v>
      </c>
      <c r="I45" s="266">
        <v>2</v>
      </c>
      <c r="J45" s="267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5</v>
      </c>
      <c r="P45" s="269">
        <v>0</v>
      </c>
      <c r="Q45" s="270">
        <v>0</v>
      </c>
      <c r="R45" s="270">
        <v>0</v>
      </c>
      <c r="S45" s="271">
        <v>0</v>
      </c>
      <c r="T45" s="272">
        <v>0</v>
      </c>
      <c r="U45" s="273">
        <v>0</v>
      </c>
      <c r="V45" s="266">
        <v>0</v>
      </c>
      <c r="W45" s="267">
        <v>0</v>
      </c>
      <c r="X45" s="274">
        <v>0</v>
      </c>
    </row>
    <row r="46" spans="2:24" ht="17.100000000000001" customHeight="1">
      <c r="B46" s="263" t="s">
        <v>540</v>
      </c>
      <c r="C46" s="264">
        <v>10</v>
      </c>
      <c r="D46" s="265">
        <v>0</v>
      </c>
      <c r="E46" s="266">
        <v>5</v>
      </c>
      <c r="F46" s="266">
        <v>0</v>
      </c>
      <c r="G46" s="266">
        <v>0</v>
      </c>
      <c r="H46" s="266">
        <v>0</v>
      </c>
      <c r="I46" s="266">
        <v>1</v>
      </c>
      <c r="J46" s="267">
        <v>0</v>
      </c>
      <c r="K46" s="266">
        <v>3</v>
      </c>
      <c r="L46" s="266">
        <v>0</v>
      </c>
      <c r="M46" s="266">
        <v>2</v>
      </c>
      <c r="N46" s="266">
        <v>1</v>
      </c>
      <c r="O46" s="268">
        <v>0</v>
      </c>
      <c r="P46" s="269">
        <v>0</v>
      </c>
      <c r="Q46" s="270">
        <v>0</v>
      </c>
      <c r="R46" s="270">
        <v>0</v>
      </c>
      <c r="S46" s="271">
        <v>0</v>
      </c>
      <c r="T46" s="272">
        <v>0</v>
      </c>
      <c r="U46" s="273">
        <v>0</v>
      </c>
      <c r="V46" s="266">
        <v>0</v>
      </c>
      <c r="W46" s="267">
        <v>0</v>
      </c>
      <c r="X46" s="274">
        <v>0</v>
      </c>
    </row>
    <row r="47" spans="2:24" ht="17.100000000000001" customHeight="1">
      <c r="B47" s="263" t="s">
        <v>660</v>
      </c>
      <c r="C47" s="264">
        <v>20</v>
      </c>
      <c r="D47" s="265">
        <v>0</v>
      </c>
      <c r="E47" s="266">
        <v>3</v>
      </c>
      <c r="F47" s="266">
        <v>0</v>
      </c>
      <c r="G47" s="266">
        <v>0</v>
      </c>
      <c r="H47" s="266">
        <v>2</v>
      </c>
      <c r="I47" s="266">
        <v>6</v>
      </c>
      <c r="J47" s="267">
        <v>1</v>
      </c>
      <c r="K47" s="266">
        <v>0</v>
      </c>
      <c r="L47" s="266">
        <v>0</v>
      </c>
      <c r="M47" s="266">
        <v>0</v>
      </c>
      <c r="N47" s="266">
        <v>1</v>
      </c>
      <c r="O47" s="268">
        <v>3</v>
      </c>
      <c r="P47" s="269">
        <v>0</v>
      </c>
      <c r="Q47" s="270">
        <v>0</v>
      </c>
      <c r="R47" s="270">
        <v>0</v>
      </c>
      <c r="S47" s="271">
        <v>0</v>
      </c>
      <c r="T47" s="272">
        <v>0</v>
      </c>
      <c r="U47" s="273">
        <v>0</v>
      </c>
      <c r="V47" s="266">
        <v>0</v>
      </c>
      <c r="W47" s="267">
        <v>0</v>
      </c>
      <c r="X47" s="274">
        <v>0</v>
      </c>
    </row>
    <row r="48" spans="2:24" ht="17.100000000000001" customHeight="1">
      <c r="B48" s="263" t="s">
        <v>575</v>
      </c>
      <c r="C48" s="264">
        <v>13</v>
      </c>
      <c r="D48" s="265">
        <v>0</v>
      </c>
      <c r="E48" s="266">
        <v>2</v>
      </c>
      <c r="F48" s="266">
        <v>0</v>
      </c>
      <c r="G48" s="266">
        <v>0</v>
      </c>
      <c r="H48" s="266">
        <v>3</v>
      </c>
      <c r="I48" s="266">
        <v>3</v>
      </c>
      <c r="J48" s="267">
        <v>0</v>
      </c>
      <c r="K48" s="266">
        <v>2</v>
      </c>
      <c r="L48" s="266">
        <v>0</v>
      </c>
      <c r="M48" s="266">
        <v>1</v>
      </c>
      <c r="N48" s="266">
        <v>0</v>
      </c>
      <c r="O48" s="268">
        <v>4</v>
      </c>
      <c r="P48" s="269">
        <v>0</v>
      </c>
      <c r="Q48" s="270">
        <v>0</v>
      </c>
      <c r="R48" s="270">
        <v>0</v>
      </c>
      <c r="S48" s="271">
        <v>0</v>
      </c>
      <c r="T48" s="272">
        <v>5.6035213808999999E-2</v>
      </c>
      <c r="U48" s="273">
        <v>0</v>
      </c>
      <c r="V48" s="266">
        <v>0</v>
      </c>
      <c r="W48" s="267">
        <v>0</v>
      </c>
      <c r="X48" s="274">
        <v>0</v>
      </c>
    </row>
    <row r="49" spans="2:24" ht="17.100000000000001" customHeight="1">
      <c r="B49" s="263" t="s">
        <v>661</v>
      </c>
      <c r="C49" s="264">
        <v>11</v>
      </c>
      <c r="D49" s="265">
        <v>0</v>
      </c>
      <c r="E49" s="266">
        <v>0</v>
      </c>
      <c r="F49" s="266">
        <v>0</v>
      </c>
      <c r="G49" s="266">
        <v>1</v>
      </c>
      <c r="H49" s="266">
        <v>6</v>
      </c>
      <c r="I49" s="266">
        <v>3</v>
      </c>
      <c r="J49" s="267">
        <v>0</v>
      </c>
      <c r="K49" s="266">
        <v>6</v>
      </c>
      <c r="L49" s="266">
        <v>0</v>
      </c>
      <c r="M49" s="266">
        <v>0</v>
      </c>
      <c r="N49" s="266">
        <v>4</v>
      </c>
      <c r="O49" s="268">
        <v>10</v>
      </c>
      <c r="P49" s="269">
        <v>0</v>
      </c>
      <c r="Q49" s="270">
        <v>0</v>
      </c>
      <c r="R49" s="270">
        <v>2.1866816644E-2</v>
      </c>
      <c r="S49" s="271">
        <v>0</v>
      </c>
      <c r="T49" s="272">
        <v>0</v>
      </c>
      <c r="U49" s="273">
        <v>0</v>
      </c>
      <c r="V49" s="266">
        <v>0</v>
      </c>
      <c r="W49" s="267">
        <v>0</v>
      </c>
      <c r="X49" s="274">
        <v>0</v>
      </c>
    </row>
    <row r="50" spans="2:24" ht="17.100000000000001" customHeight="1">
      <c r="B50" s="263" t="s">
        <v>579</v>
      </c>
      <c r="C50" s="264">
        <v>10</v>
      </c>
      <c r="D50" s="265">
        <v>0</v>
      </c>
      <c r="E50" s="266">
        <v>0</v>
      </c>
      <c r="F50" s="266">
        <v>0</v>
      </c>
      <c r="G50" s="266">
        <v>1</v>
      </c>
      <c r="H50" s="266">
        <v>2</v>
      </c>
      <c r="I50" s="266">
        <v>2</v>
      </c>
      <c r="J50" s="267">
        <v>0</v>
      </c>
      <c r="K50" s="266">
        <v>6</v>
      </c>
      <c r="L50" s="266">
        <v>0</v>
      </c>
      <c r="M50" s="266">
        <v>0</v>
      </c>
      <c r="N50" s="266">
        <v>2</v>
      </c>
      <c r="O50" s="268">
        <v>5</v>
      </c>
      <c r="P50" s="269">
        <v>0</v>
      </c>
      <c r="Q50" s="270">
        <v>0</v>
      </c>
      <c r="R50" s="270">
        <v>0</v>
      </c>
      <c r="S50" s="271">
        <v>0</v>
      </c>
      <c r="T50" s="272">
        <v>0</v>
      </c>
      <c r="U50" s="273">
        <v>0</v>
      </c>
      <c r="V50" s="266">
        <v>0</v>
      </c>
      <c r="W50" s="267">
        <v>0</v>
      </c>
      <c r="X50" s="274">
        <v>1</v>
      </c>
    </row>
    <row r="51" spans="2:24" ht="17.100000000000001" customHeight="1">
      <c r="B51" s="263" t="s">
        <v>581</v>
      </c>
      <c r="C51" s="264">
        <v>10</v>
      </c>
      <c r="D51" s="265">
        <v>0</v>
      </c>
      <c r="E51" s="266">
        <v>2</v>
      </c>
      <c r="F51" s="266">
        <v>0</v>
      </c>
      <c r="G51" s="266">
        <v>0</v>
      </c>
      <c r="H51" s="266">
        <v>3</v>
      </c>
      <c r="I51" s="266">
        <v>7</v>
      </c>
      <c r="J51" s="267">
        <v>0</v>
      </c>
      <c r="K51" s="266">
        <v>1</v>
      </c>
      <c r="L51" s="266">
        <v>0</v>
      </c>
      <c r="M51" s="266">
        <v>0</v>
      </c>
      <c r="N51" s="266">
        <v>0</v>
      </c>
      <c r="O51" s="268">
        <v>4</v>
      </c>
      <c r="P51" s="269">
        <v>0</v>
      </c>
      <c r="Q51" s="270">
        <v>0</v>
      </c>
      <c r="R51" s="270">
        <v>0</v>
      </c>
      <c r="S51" s="271">
        <v>0</v>
      </c>
      <c r="T51" s="272">
        <v>0</v>
      </c>
      <c r="U51" s="273">
        <v>0</v>
      </c>
      <c r="V51" s="266">
        <v>0</v>
      </c>
      <c r="W51" s="267">
        <v>0</v>
      </c>
      <c r="X51" s="274">
        <v>0</v>
      </c>
    </row>
    <row r="52" spans="2:24" ht="17.100000000000001" customHeight="1">
      <c r="B52" s="263" t="s">
        <v>14</v>
      </c>
      <c r="C52" s="264">
        <v>11</v>
      </c>
      <c r="D52" s="265">
        <v>0</v>
      </c>
      <c r="E52" s="266">
        <v>5</v>
      </c>
      <c r="F52" s="266">
        <v>0</v>
      </c>
      <c r="G52" s="266">
        <v>1</v>
      </c>
      <c r="H52" s="266">
        <v>1</v>
      </c>
      <c r="I52" s="266">
        <v>4</v>
      </c>
      <c r="J52" s="267">
        <v>0</v>
      </c>
      <c r="K52" s="266">
        <v>2</v>
      </c>
      <c r="L52" s="266">
        <v>1</v>
      </c>
      <c r="M52" s="266">
        <v>0</v>
      </c>
      <c r="N52" s="266">
        <v>5</v>
      </c>
      <c r="O52" s="268">
        <v>5</v>
      </c>
      <c r="P52" s="269">
        <v>0</v>
      </c>
      <c r="Q52" s="270">
        <v>0</v>
      </c>
      <c r="R52" s="270">
        <v>3.7150092237999997E-2</v>
      </c>
      <c r="S52" s="271">
        <v>0</v>
      </c>
      <c r="T52" s="272">
        <v>0</v>
      </c>
      <c r="U52" s="273">
        <v>0</v>
      </c>
      <c r="V52" s="266">
        <v>0</v>
      </c>
      <c r="W52" s="267">
        <v>0</v>
      </c>
      <c r="X52" s="274">
        <v>1</v>
      </c>
    </row>
    <row r="53" spans="2:24" ht="17.100000000000001" customHeight="1">
      <c r="B53" s="263" t="s">
        <v>662</v>
      </c>
      <c r="C53" s="264">
        <v>19</v>
      </c>
      <c r="D53" s="265">
        <v>0</v>
      </c>
      <c r="E53" s="266">
        <v>4</v>
      </c>
      <c r="F53" s="266">
        <v>0</v>
      </c>
      <c r="G53" s="266">
        <v>0</v>
      </c>
      <c r="H53" s="266">
        <v>2</v>
      </c>
      <c r="I53" s="266">
        <v>2</v>
      </c>
      <c r="J53" s="267">
        <v>0</v>
      </c>
      <c r="K53" s="266">
        <v>2</v>
      </c>
      <c r="L53" s="266">
        <v>0</v>
      </c>
      <c r="M53" s="266">
        <v>0</v>
      </c>
      <c r="N53" s="266">
        <v>1</v>
      </c>
      <c r="O53" s="268">
        <v>3</v>
      </c>
      <c r="P53" s="269">
        <v>0</v>
      </c>
      <c r="Q53" s="270">
        <v>0</v>
      </c>
      <c r="R53" s="270">
        <v>0</v>
      </c>
      <c r="S53" s="271">
        <v>0</v>
      </c>
      <c r="T53" s="272">
        <v>0</v>
      </c>
      <c r="U53" s="273">
        <v>0</v>
      </c>
      <c r="V53" s="266">
        <v>0</v>
      </c>
      <c r="W53" s="267">
        <v>0</v>
      </c>
      <c r="X53" s="274">
        <v>0</v>
      </c>
    </row>
    <row r="54" spans="2:24" ht="17.100000000000001" customHeight="1">
      <c r="B54" s="263" t="s">
        <v>663</v>
      </c>
      <c r="C54" s="264">
        <v>10</v>
      </c>
      <c r="D54" s="265">
        <v>0</v>
      </c>
      <c r="E54" s="266">
        <v>0</v>
      </c>
      <c r="F54" s="266">
        <v>0</v>
      </c>
      <c r="G54" s="266">
        <v>0</v>
      </c>
      <c r="H54" s="266">
        <v>0</v>
      </c>
      <c r="I54" s="266">
        <v>1</v>
      </c>
      <c r="J54" s="267">
        <v>0</v>
      </c>
      <c r="K54" s="266">
        <v>1</v>
      </c>
      <c r="L54" s="266">
        <v>0</v>
      </c>
      <c r="M54" s="266">
        <v>1</v>
      </c>
      <c r="N54" s="266">
        <v>2</v>
      </c>
      <c r="O54" s="268">
        <v>1</v>
      </c>
      <c r="P54" s="269">
        <v>0</v>
      </c>
      <c r="Q54" s="270">
        <v>0</v>
      </c>
      <c r="R54" s="270">
        <v>0</v>
      </c>
      <c r="S54" s="271">
        <v>0</v>
      </c>
      <c r="T54" s="272">
        <v>0</v>
      </c>
      <c r="U54" s="273">
        <v>0</v>
      </c>
      <c r="V54" s="266">
        <v>0</v>
      </c>
      <c r="W54" s="267">
        <v>0</v>
      </c>
      <c r="X54" s="274">
        <v>0</v>
      </c>
    </row>
    <row r="55" spans="2:24" ht="17.100000000000001" customHeight="1">
      <c r="B55" s="263" t="s">
        <v>664</v>
      </c>
      <c r="C55" s="264">
        <v>17</v>
      </c>
      <c r="D55" s="265">
        <v>0</v>
      </c>
      <c r="E55" s="266">
        <v>2</v>
      </c>
      <c r="F55" s="266">
        <v>0</v>
      </c>
      <c r="G55" s="266">
        <v>0</v>
      </c>
      <c r="H55" s="266">
        <v>3</v>
      </c>
      <c r="I55" s="266">
        <v>3</v>
      </c>
      <c r="J55" s="267">
        <v>0</v>
      </c>
      <c r="K55" s="266">
        <v>2</v>
      </c>
      <c r="L55" s="266">
        <v>0</v>
      </c>
      <c r="M55" s="266">
        <v>1</v>
      </c>
      <c r="N55" s="266">
        <v>0</v>
      </c>
      <c r="O55" s="268">
        <v>4</v>
      </c>
      <c r="P55" s="269">
        <v>0</v>
      </c>
      <c r="Q55" s="270">
        <v>0</v>
      </c>
      <c r="R55" s="270">
        <v>0</v>
      </c>
      <c r="S55" s="271">
        <v>0</v>
      </c>
      <c r="T55" s="272">
        <v>0</v>
      </c>
      <c r="U55" s="273">
        <v>0</v>
      </c>
      <c r="V55" s="266">
        <v>0</v>
      </c>
      <c r="W55" s="267">
        <v>0</v>
      </c>
      <c r="X55" s="274">
        <v>0</v>
      </c>
    </row>
    <row r="56" spans="2:24" ht="17.100000000000001" customHeight="1">
      <c r="B56" s="263" t="s">
        <v>665</v>
      </c>
      <c r="C56" s="264">
        <v>12</v>
      </c>
      <c r="D56" s="265">
        <v>0</v>
      </c>
      <c r="E56" s="266">
        <v>7</v>
      </c>
      <c r="F56" s="266">
        <v>0</v>
      </c>
      <c r="G56" s="266">
        <v>0</v>
      </c>
      <c r="H56" s="266">
        <v>0</v>
      </c>
      <c r="I56" s="266">
        <v>2</v>
      </c>
      <c r="J56" s="267">
        <v>0</v>
      </c>
      <c r="K56" s="266">
        <v>0</v>
      </c>
      <c r="L56" s="266">
        <v>0</v>
      </c>
      <c r="M56" s="266">
        <v>0</v>
      </c>
      <c r="N56" s="266">
        <v>1</v>
      </c>
      <c r="O56" s="268">
        <v>1</v>
      </c>
      <c r="P56" s="269">
        <v>0</v>
      </c>
      <c r="Q56" s="270">
        <v>0</v>
      </c>
      <c r="R56" s="270">
        <v>0</v>
      </c>
      <c r="S56" s="271">
        <v>0</v>
      </c>
      <c r="T56" s="272">
        <v>0.18087692223400001</v>
      </c>
      <c r="U56" s="273">
        <v>0</v>
      </c>
      <c r="V56" s="266">
        <v>0</v>
      </c>
      <c r="W56" s="267">
        <v>0</v>
      </c>
      <c r="X56" s="274">
        <v>1</v>
      </c>
    </row>
    <row r="57" spans="2:24" ht="17.100000000000001" customHeight="1">
      <c r="B57" s="263" t="s">
        <v>666</v>
      </c>
      <c r="C57" s="264">
        <v>5</v>
      </c>
      <c r="D57" s="265">
        <v>0</v>
      </c>
      <c r="E57" s="266">
        <v>5</v>
      </c>
      <c r="F57" s="266">
        <v>0</v>
      </c>
      <c r="G57" s="266">
        <v>1</v>
      </c>
      <c r="H57" s="266">
        <v>2</v>
      </c>
      <c r="I57" s="266">
        <v>3</v>
      </c>
      <c r="J57" s="267">
        <v>0</v>
      </c>
      <c r="K57" s="266">
        <v>4</v>
      </c>
      <c r="L57" s="266">
        <v>0</v>
      </c>
      <c r="M57" s="266">
        <v>0</v>
      </c>
      <c r="N57" s="266">
        <v>2</v>
      </c>
      <c r="O57" s="268">
        <v>7</v>
      </c>
      <c r="P57" s="269">
        <v>0</v>
      </c>
      <c r="Q57" s="270">
        <v>0</v>
      </c>
      <c r="R57" s="270">
        <v>10.716664238748999</v>
      </c>
      <c r="S57" s="271">
        <v>0</v>
      </c>
      <c r="T57" s="272">
        <v>0</v>
      </c>
      <c r="U57" s="273">
        <v>0</v>
      </c>
      <c r="V57" s="266">
        <v>0</v>
      </c>
      <c r="W57" s="267">
        <v>0</v>
      </c>
      <c r="X57" s="274">
        <v>3</v>
      </c>
    </row>
    <row r="58" spans="2:24" ht="17.100000000000001" customHeight="1">
      <c r="B58" s="263" t="s">
        <v>588</v>
      </c>
      <c r="C58" s="264">
        <v>4</v>
      </c>
      <c r="D58" s="265">
        <v>0</v>
      </c>
      <c r="E58" s="266">
        <v>7</v>
      </c>
      <c r="F58" s="266">
        <v>0</v>
      </c>
      <c r="G58" s="266">
        <v>1</v>
      </c>
      <c r="H58" s="266">
        <v>2</v>
      </c>
      <c r="I58" s="266">
        <v>2</v>
      </c>
      <c r="J58" s="267">
        <v>0</v>
      </c>
      <c r="K58" s="266">
        <v>6</v>
      </c>
      <c r="L58" s="266">
        <v>1</v>
      </c>
      <c r="M58" s="266">
        <v>0</v>
      </c>
      <c r="N58" s="266">
        <v>5</v>
      </c>
      <c r="O58" s="268">
        <v>6</v>
      </c>
      <c r="P58" s="269">
        <v>0</v>
      </c>
      <c r="Q58" s="270">
        <v>0</v>
      </c>
      <c r="R58" s="270">
        <v>7.5551261771000008E-2</v>
      </c>
      <c r="S58" s="271">
        <v>0</v>
      </c>
      <c r="T58" s="272">
        <v>0</v>
      </c>
      <c r="U58" s="273">
        <v>0</v>
      </c>
      <c r="V58" s="266">
        <v>0</v>
      </c>
      <c r="W58" s="267">
        <v>0</v>
      </c>
      <c r="X58" s="274">
        <v>6</v>
      </c>
    </row>
    <row r="59" spans="2:24" ht="17.100000000000001" customHeight="1">
      <c r="B59" s="263" t="s">
        <v>667</v>
      </c>
      <c r="C59" s="264">
        <v>12</v>
      </c>
      <c r="D59" s="265">
        <v>0</v>
      </c>
      <c r="E59" s="266">
        <v>6</v>
      </c>
      <c r="F59" s="266">
        <v>0</v>
      </c>
      <c r="G59" s="266">
        <v>0</v>
      </c>
      <c r="H59" s="266">
        <v>1</v>
      </c>
      <c r="I59" s="266">
        <v>1</v>
      </c>
      <c r="J59" s="267">
        <v>1</v>
      </c>
      <c r="K59" s="266">
        <v>2</v>
      </c>
      <c r="L59" s="266">
        <v>0</v>
      </c>
      <c r="M59" s="266">
        <v>3</v>
      </c>
      <c r="N59" s="266">
        <v>1</v>
      </c>
      <c r="O59" s="268">
        <v>3</v>
      </c>
      <c r="P59" s="269">
        <v>0</v>
      </c>
      <c r="Q59" s="270">
        <v>0</v>
      </c>
      <c r="R59" s="270">
        <v>1.1017851999999999E-5</v>
      </c>
      <c r="S59" s="271">
        <v>0</v>
      </c>
      <c r="T59" s="272">
        <v>0</v>
      </c>
      <c r="U59" s="273">
        <v>0</v>
      </c>
      <c r="V59" s="266">
        <v>0</v>
      </c>
      <c r="W59" s="267">
        <v>0</v>
      </c>
      <c r="X59" s="274">
        <v>0</v>
      </c>
    </row>
    <row r="60" spans="2:24" ht="17.100000000000001" customHeight="1">
      <c r="B60" s="263" t="s">
        <v>668</v>
      </c>
      <c r="C60" s="264">
        <v>6</v>
      </c>
      <c r="D60" s="265">
        <v>0</v>
      </c>
      <c r="E60" s="266">
        <v>6</v>
      </c>
      <c r="F60" s="266">
        <v>0</v>
      </c>
      <c r="G60" s="266">
        <v>1</v>
      </c>
      <c r="H60" s="266">
        <v>3</v>
      </c>
      <c r="I60" s="266">
        <v>1</v>
      </c>
      <c r="J60" s="267">
        <v>1</v>
      </c>
      <c r="K60" s="266">
        <v>3</v>
      </c>
      <c r="L60" s="266">
        <v>1</v>
      </c>
      <c r="M60" s="266">
        <v>0</v>
      </c>
      <c r="N60" s="266">
        <v>4</v>
      </c>
      <c r="O60" s="268">
        <v>6</v>
      </c>
      <c r="P60" s="269">
        <v>0</v>
      </c>
      <c r="Q60" s="270">
        <v>0</v>
      </c>
      <c r="R60" s="270">
        <v>10.443137922604</v>
      </c>
      <c r="S60" s="271">
        <v>0</v>
      </c>
      <c r="T60" s="272">
        <v>0.11754313935800001</v>
      </c>
      <c r="U60" s="273">
        <v>0</v>
      </c>
      <c r="V60" s="266">
        <v>0</v>
      </c>
      <c r="W60" s="267">
        <v>0</v>
      </c>
      <c r="X60" s="274">
        <v>0</v>
      </c>
    </row>
    <row r="61" spans="2:24" ht="17.100000000000001" customHeight="1">
      <c r="B61" s="263" t="s">
        <v>585</v>
      </c>
      <c r="C61" s="264">
        <v>10</v>
      </c>
      <c r="D61" s="265">
        <v>0</v>
      </c>
      <c r="E61" s="266">
        <v>5</v>
      </c>
      <c r="F61" s="266">
        <v>0</v>
      </c>
      <c r="G61" s="266">
        <v>1</v>
      </c>
      <c r="H61" s="266">
        <v>4</v>
      </c>
      <c r="I61" s="266">
        <v>1</v>
      </c>
      <c r="J61" s="267">
        <v>1</v>
      </c>
      <c r="K61" s="266">
        <v>6</v>
      </c>
      <c r="L61" s="266">
        <v>0</v>
      </c>
      <c r="M61" s="266">
        <v>1</v>
      </c>
      <c r="N61" s="266">
        <v>5</v>
      </c>
      <c r="O61" s="268">
        <v>8</v>
      </c>
      <c r="P61" s="269">
        <v>0</v>
      </c>
      <c r="Q61" s="270">
        <v>0</v>
      </c>
      <c r="R61" s="270">
        <v>6.0492033960000005E-3</v>
      </c>
      <c r="S61" s="271">
        <v>0</v>
      </c>
      <c r="T61" s="272">
        <v>0</v>
      </c>
      <c r="U61" s="273">
        <v>0</v>
      </c>
      <c r="V61" s="266">
        <v>0</v>
      </c>
      <c r="W61" s="267">
        <v>0</v>
      </c>
      <c r="X61" s="274">
        <v>0</v>
      </c>
    </row>
    <row r="62" spans="2:24" ht="17.100000000000001" customHeight="1">
      <c r="B62" s="263" t="s">
        <v>669</v>
      </c>
      <c r="C62" s="264">
        <v>16</v>
      </c>
      <c r="D62" s="265">
        <v>0</v>
      </c>
      <c r="E62" s="266">
        <v>6</v>
      </c>
      <c r="F62" s="266">
        <v>0</v>
      </c>
      <c r="G62" s="266">
        <v>0</v>
      </c>
      <c r="H62" s="266">
        <v>4</v>
      </c>
      <c r="I62" s="266">
        <v>4</v>
      </c>
      <c r="J62" s="267">
        <v>0</v>
      </c>
      <c r="K62" s="266">
        <v>6</v>
      </c>
      <c r="L62" s="266">
        <v>0</v>
      </c>
      <c r="M62" s="266">
        <v>1</v>
      </c>
      <c r="N62" s="266">
        <v>0</v>
      </c>
      <c r="O62" s="268">
        <v>6</v>
      </c>
      <c r="P62" s="269">
        <v>0</v>
      </c>
      <c r="Q62" s="270">
        <v>0</v>
      </c>
      <c r="R62" s="270">
        <v>0</v>
      </c>
      <c r="S62" s="271">
        <v>0</v>
      </c>
      <c r="T62" s="272">
        <v>0</v>
      </c>
      <c r="U62" s="273">
        <v>0</v>
      </c>
      <c r="V62" s="266">
        <v>0</v>
      </c>
      <c r="W62" s="267">
        <v>0</v>
      </c>
      <c r="X62" s="274">
        <v>0</v>
      </c>
    </row>
    <row r="63" spans="2:24" ht="17.100000000000001" customHeight="1">
      <c r="B63" s="263" t="s">
        <v>670</v>
      </c>
      <c r="C63" s="264">
        <v>6</v>
      </c>
      <c r="D63" s="265">
        <v>0</v>
      </c>
      <c r="E63" s="266">
        <v>6</v>
      </c>
      <c r="F63" s="266">
        <v>0</v>
      </c>
      <c r="G63" s="266">
        <v>0</v>
      </c>
      <c r="H63" s="266">
        <v>3</v>
      </c>
      <c r="I63" s="266">
        <v>3</v>
      </c>
      <c r="J63" s="267">
        <v>0</v>
      </c>
      <c r="K63" s="266">
        <v>2</v>
      </c>
      <c r="L63" s="266">
        <v>0</v>
      </c>
      <c r="M63" s="266">
        <v>1</v>
      </c>
      <c r="N63" s="266">
        <v>1</v>
      </c>
      <c r="O63" s="268">
        <v>4</v>
      </c>
      <c r="P63" s="269">
        <v>0</v>
      </c>
      <c r="Q63" s="270">
        <v>0</v>
      </c>
      <c r="R63" s="270">
        <v>10.270901869865</v>
      </c>
      <c r="S63" s="271">
        <v>0</v>
      </c>
      <c r="T63" s="272">
        <v>0</v>
      </c>
      <c r="U63" s="273">
        <v>0</v>
      </c>
      <c r="V63" s="266">
        <v>0</v>
      </c>
      <c r="W63" s="267">
        <v>0</v>
      </c>
      <c r="X63" s="274">
        <v>0</v>
      </c>
    </row>
    <row r="64" spans="2:24" ht="17.100000000000001" customHeight="1">
      <c r="B64" s="263" t="s">
        <v>671</v>
      </c>
      <c r="C64" s="264">
        <v>12</v>
      </c>
      <c r="D64" s="265">
        <v>0</v>
      </c>
      <c r="E64" s="266">
        <v>7</v>
      </c>
      <c r="F64" s="266">
        <v>0</v>
      </c>
      <c r="G64" s="266">
        <v>1</v>
      </c>
      <c r="H64" s="266">
        <v>4</v>
      </c>
      <c r="I64" s="266">
        <v>2</v>
      </c>
      <c r="J64" s="267">
        <v>0</v>
      </c>
      <c r="K64" s="266">
        <v>1</v>
      </c>
      <c r="L64" s="266">
        <v>0</v>
      </c>
      <c r="M64" s="266">
        <v>0</v>
      </c>
      <c r="N64" s="266">
        <v>5</v>
      </c>
      <c r="O64" s="268">
        <v>8</v>
      </c>
      <c r="P64" s="269">
        <v>0</v>
      </c>
      <c r="Q64" s="270">
        <v>0</v>
      </c>
      <c r="R64" s="270">
        <v>7.046982565405</v>
      </c>
      <c r="S64" s="271">
        <v>0</v>
      </c>
      <c r="T64" s="272">
        <v>0</v>
      </c>
      <c r="U64" s="273">
        <v>0</v>
      </c>
      <c r="V64" s="266">
        <v>0</v>
      </c>
      <c r="W64" s="267">
        <v>0</v>
      </c>
      <c r="X64" s="274">
        <v>3</v>
      </c>
    </row>
    <row r="65" spans="1:39" ht="17.100000000000001" customHeight="1">
      <c r="B65" s="263" t="s">
        <v>672</v>
      </c>
      <c r="C65" s="264">
        <v>6</v>
      </c>
      <c r="D65" s="265">
        <v>0</v>
      </c>
      <c r="E65" s="266">
        <v>7</v>
      </c>
      <c r="F65" s="266">
        <v>0</v>
      </c>
      <c r="G65" s="266">
        <v>1</v>
      </c>
      <c r="H65" s="266">
        <v>3</v>
      </c>
      <c r="I65" s="266">
        <v>3</v>
      </c>
      <c r="J65" s="267">
        <v>0</v>
      </c>
      <c r="K65" s="266">
        <v>2</v>
      </c>
      <c r="L65" s="266">
        <v>1</v>
      </c>
      <c r="M65" s="266">
        <v>0</v>
      </c>
      <c r="N65" s="266">
        <v>6</v>
      </c>
      <c r="O65" s="268">
        <v>9</v>
      </c>
      <c r="P65" s="269">
        <v>0</v>
      </c>
      <c r="Q65" s="270">
        <v>0</v>
      </c>
      <c r="R65" s="270">
        <v>8.0481638199999996E-4</v>
      </c>
      <c r="S65" s="271">
        <v>0</v>
      </c>
      <c r="T65" s="272">
        <v>3.3249447655E-2</v>
      </c>
      <c r="U65" s="273">
        <v>0</v>
      </c>
      <c r="V65" s="266">
        <v>0</v>
      </c>
      <c r="W65" s="267">
        <v>0</v>
      </c>
      <c r="X65" s="274">
        <v>3</v>
      </c>
    </row>
    <row r="66" spans="1:39" ht="17.100000000000001" customHeight="1">
      <c r="B66" s="263" t="s">
        <v>673</v>
      </c>
      <c r="C66" s="264">
        <v>5</v>
      </c>
      <c r="D66" s="265">
        <v>2</v>
      </c>
      <c r="E66" s="266">
        <v>1</v>
      </c>
      <c r="F66" s="266">
        <v>0</v>
      </c>
      <c r="G66" s="266">
        <v>0</v>
      </c>
      <c r="H66" s="266">
        <v>3</v>
      </c>
      <c r="I66" s="266">
        <v>2</v>
      </c>
      <c r="J66" s="267">
        <v>5</v>
      </c>
      <c r="K66" s="266">
        <v>14</v>
      </c>
      <c r="L66" s="266">
        <v>0</v>
      </c>
      <c r="M66" s="266">
        <v>0</v>
      </c>
      <c r="N66" s="266">
        <v>0</v>
      </c>
      <c r="O66" s="268">
        <v>8</v>
      </c>
      <c r="P66" s="269">
        <v>0</v>
      </c>
      <c r="Q66" s="270">
        <v>0</v>
      </c>
      <c r="R66" s="270">
        <v>0</v>
      </c>
      <c r="S66" s="271">
        <v>0</v>
      </c>
      <c r="T66" s="272">
        <v>0</v>
      </c>
      <c r="U66" s="273">
        <v>0</v>
      </c>
      <c r="V66" s="266">
        <v>0</v>
      </c>
      <c r="W66" s="267">
        <v>1</v>
      </c>
      <c r="X66" s="274">
        <v>4</v>
      </c>
    </row>
    <row r="67" spans="1:39" ht="17.100000000000001" customHeight="1">
      <c r="B67" s="263" t="s">
        <v>605</v>
      </c>
      <c r="C67" s="264">
        <v>10</v>
      </c>
      <c r="D67" s="265">
        <v>0</v>
      </c>
      <c r="E67" s="266">
        <v>0</v>
      </c>
      <c r="F67" s="266">
        <v>0</v>
      </c>
      <c r="G67" s="266">
        <v>0</v>
      </c>
      <c r="H67" s="266">
        <v>3</v>
      </c>
      <c r="I67" s="266">
        <v>3</v>
      </c>
      <c r="J67" s="267">
        <v>0</v>
      </c>
      <c r="K67" s="266">
        <v>10</v>
      </c>
      <c r="L67" s="266">
        <v>0</v>
      </c>
      <c r="M67" s="266">
        <v>0</v>
      </c>
      <c r="N67" s="266">
        <v>3</v>
      </c>
      <c r="O67" s="268">
        <v>9</v>
      </c>
      <c r="P67" s="269">
        <v>0</v>
      </c>
      <c r="Q67" s="270">
        <v>0</v>
      </c>
      <c r="R67" s="270">
        <v>2.0358976929199999</v>
      </c>
      <c r="S67" s="271">
        <v>0</v>
      </c>
      <c r="T67" s="272">
        <v>0</v>
      </c>
      <c r="U67" s="273">
        <v>0</v>
      </c>
      <c r="V67" s="266">
        <v>0</v>
      </c>
      <c r="W67" s="267">
        <v>2</v>
      </c>
      <c r="X67" s="274">
        <v>1</v>
      </c>
    </row>
    <row r="68" spans="1:39" ht="17.100000000000001" customHeight="1">
      <c r="B68" s="263" t="s">
        <v>674</v>
      </c>
      <c r="C68" s="264">
        <v>10</v>
      </c>
      <c r="D68" s="265">
        <v>0</v>
      </c>
      <c r="E68" s="266">
        <v>2</v>
      </c>
      <c r="F68" s="266">
        <v>0</v>
      </c>
      <c r="G68" s="266">
        <v>0</v>
      </c>
      <c r="H68" s="266">
        <v>3</v>
      </c>
      <c r="I68" s="266">
        <v>1</v>
      </c>
      <c r="J68" s="267">
        <v>0</v>
      </c>
      <c r="K68" s="266">
        <v>6</v>
      </c>
      <c r="L68" s="266">
        <v>1</v>
      </c>
      <c r="M68" s="266">
        <v>0</v>
      </c>
      <c r="N68" s="266">
        <v>1</v>
      </c>
      <c r="O68" s="268">
        <v>9</v>
      </c>
      <c r="P68" s="269">
        <v>0</v>
      </c>
      <c r="Q68" s="270">
        <v>0</v>
      </c>
      <c r="R68" s="270">
        <v>18.031312826032</v>
      </c>
      <c r="S68" s="271">
        <v>0</v>
      </c>
      <c r="T68" s="272">
        <v>0</v>
      </c>
      <c r="U68" s="273">
        <v>0</v>
      </c>
      <c r="V68" s="266">
        <v>0</v>
      </c>
      <c r="W68" s="267">
        <v>2</v>
      </c>
      <c r="X68" s="274">
        <v>1</v>
      </c>
    </row>
    <row r="69" spans="1:39" ht="17.100000000000001" customHeight="1">
      <c r="B69" s="263" t="s">
        <v>675</v>
      </c>
      <c r="C69" s="264">
        <v>11</v>
      </c>
      <c r="D69" s="265">
        <v>2</v>
      </c>
      <c r="E69" s="266">
        <v>4</v>
      </c>
      <c r="F69" s="266">
        <v>0</v>
      </c>
      <c r="G69" s="266">
        <v>0</v>
      </c>
      <c r="H69" s="266">
        <v>2</v>
      </c>
      <c r="I69" s="266">
        <v>2</v>
      </c>
      <c r="J69" s="267">
        <v>4</v>
      </c>
      <c r="K69" s="266">
        <v>17</v>
      </c>
      <c r="L69" s="266">
        <v>0</v>
      </c>
      <c r="M69" s="266">
        <v>0</v>
      </c>
      <c r="N69" s="266">
        <v>4</v>
      </c>
      <c r="O69" s="268">
        <v>6</v>
      </c>
      <c r="P69" s="269">
        <v>12.950313227104999</v>
      </c>
      <c r="Q69" s="270">
        <v>0</v>
      </c>
      <c r="R69" s="270">
        <v>4.1304417254189998</v>
      </c>
      <c r="S69" s="271">
        <v>0</v>
      </c>
      <c r="T69" s="272">
        <v>4.2286259225910001</v>
      </c>
      <c r="U69" s="273">
        <v>0</v>
      </c>
      <c r="V69" s="266">
        <v>2</v>
      </c>
      <c r="W69" s="267">
        <v>3</v>
      </c>
      <c r="X69" s="274">
        <v>6</v>
      </c>
    </row>
    <row r="70" spans="1:39" ht="17.100000000000001" customHeight="1">
      <c r="B70" s="263" t="s">
        <v>610</v>
      </c>
      <c r="C70" s="264">
        <v>6</v>
      </c>
      <c r="D70" s="265">
        <v>0</v>
      </c>
      <c r="E70" s="266">
        <v>0</v>
      </c>
      <c r="F70" s="266">
        <v>0</v>
      </c>
      <c r="G70" s="266">
        <v>0</v>
      </c>
      <c r="H70" s="266">
        <v>1</v>
      </c>
      <c r="I70" s="266">
        <v>0</v>
      </c>
      <c r="J70" s="267">
        <v>0</v>
      </c>
      <c r="K70" s="266">
        <v>8</v>
      </c>
      <c r="L70" s="266">
        <v>0</v>
      </c>
      <c r="M70" s="266">
        <v>0</v>
      </c>
      <c r="N70" s="266">
        <v>3</v>
      </c>
      <c r="O70" s="268">
        <v>3</v>
      </c>
      <c r="P70" s="269">
        <v>0</v>
      </c>
      <c r="Q70" s="270">
        <v>0</v>
      </c>
      <c r="R70" s="270">
        <v>0</v>
      </c>
      <c r="S70" s="271">
        <v>0</v>
      </c>
      <c r="T70" s="272">
        <v>0</v>
      </c>
      <c r="U70" s="273">
        <v>0</v>
      </c>
      <c r="V70" s="266">
        <v>0</v>
      </c>
      <c r="W70" s="267">
        <v>0</v>
      </c>
      <c r="X70" s="274">
        <v>0</v>
      </c>
    </row>
    <row r="71" spans="1:39" ht="17.100000000000001" customHeight="1">
      <c r="B71" s="263" t="s">
        <v>676</v>
      </c>
      <c r="C71" s="264">
        <v>8</v>
      </c>
      <c r="D71" s="265">
        <v>0</v>
      </c>
      <c r="E71" s="266">
        <v>2</v>
      </c>
      <c r="F71" s="266">
        <v>0</v>
      </c>
      <c r="G71" s="266">
        <v>1</v>
      </c>
      <c r="H71" s="266">
        <v>2</v>
      </c>
      <c r="I71" s="266">
        <v>0</v>
      </c>
      <c r="J71" s="267">
        <v>0</v>
      </c>
      <c r="K71" s="266">
        <v>6</v>
      </c>
      <c r="L71" s="266">
        <v>0</v>
      </c>
      <c r="M71" s="266">
        <v>0</v>
      </c>
      <c r="N71" s="266">
        <v>3</v>
      </c>
      <c r="O71" s="268">
        <v>5</v>
      </c>
      <c r="P71" s="269">
        <v>0</v>
      </c>
      <c r="Q71" s="270">
        <v>0</v>
      </c>
      <c r="R71" s="270">
        <v>7.2471684137999995E-2</v>
      </c>
      <c r="S71" s="271">
        <v>0</v>
      </c>
      <c r="T71" s="272">
        <v>0</v>
      </c>
      <c r="U71" s="273">
        <v>0</v>
      </c>
      <c r="V71" s="266">
        <v>0</v>
      </c>
      <c r="W71" s="267">
        <v>0</v>
      </c>
      <c r="X71" s="274">
        <v>0</v>
      </c>
    </row>
    <row r="72" spans="1:39" ht="17.100000000000001" customHeight="1">
      <c r="B72" s="263" t="s">
        <v>598</v>
      </c>
      <c r="C72" s="264">
        <v>14</v>
      </c>
      <c r="D72" s="265">
        <v>0</v>
      </c>
      <c r="E72" s="266">
        <v>1</v>
      </c>
      <c r="F72" s="266">
        <v>0</v>
      </c>
      <c r="G72" s="266">
        <v>0</v>
      </c>
      <c r="H72" s="266">
        <v>7</v>
      </c>
      <c r="I72" s="266">
        <v>0</v>
      </c>
      <c r="J72" s="267">
        <v>2</v>
      </c>
      <c r="K72" s="266">
        <v>5</v>
      </c>
      <c r="L72" s="266">
        <v>0</v>
      </c>
      <c r="M72" s="266">
        <v>0</v>
      </c>
      <c r="N72" s="266">
        <v>6</v>
      </c>
      <c r="O72" s="268">
        <v>13</v>
      </c>
      <c r="P72" s="269">
        <v>0</v>
      </c>
      <c r="Q72" s="270">
        <v>0</v>
      </c>
      <c r="R72" s="270">
        <v>1.6887976159590001</v>
      </c>
      <c r="S72" s="271">
        <v>0</v>
      </c>
      <c r="T72" s="272">
        <v>0</v>
      </c>
      <c r="U72" s="273">
        <v>0</v>
      </c>
      <c r="V72" s="266">
        <v>0</v>
      </c>
      <c r="W72" s="267">
        <v>0</v>
      </c>
      <c r="X72" s="274">
        <v>1</v>
      </c>
    </row>
    <row r="73" spans="1:39" ht="17.100000000000001" customHeight="1">
      <c r="B73" s="263" t="s">
        <v>677</v>
      </c>
      <c r="C73" s="264">
        <v>14</v>
      </c>
      <c r="D73" s="265">
        <v>0</v>
      </c>
      <c r="E73" s="266">
        <v>0</v>
      </c>
      <c r="F73" s="266">
        <v>0</v>
      </c>
      <c r="G73" s="266">
        <v>0</v>
      </c>
      <c r="H73" s="266">
        <v>6</v>
      </c>
      <c r="I73" s="266">
        <v>1</v>
      </c>
      <c r="J73" s="267">
        <v>1</v>
      </c>
      <c r="K73" s="266">
        <v>2</v>
      </c>
      <c r="L73" s="266">
        <v>1</v>
      </c>
      <c r="M73" s="266">
        <v>2</v>
      </c>
      <c r="N73" s="266">
        <v>0</v>
      </c>
      <c r="O73" s="268">
        <v>8</v>
      </c>
      <c r="P73" s="269">
        <v>0</v>
      </c>
      <c r="Q73" s="270">
        <v>0</v>
      </c>
      <c r="R73" s="270">
        <v>0</v>
      </c>
      <c r="S73" s="271">
        <v>0</v>
      </c>
      <c r="T73" s="272">
        <v>0</v>
      </c>
      <c r="U73" s="273">
        <v>0</v>
      </c>
      <c r="V73" s="266">
        <v>0</v>
      </c>
      <c r="W73" s="267">
        <v>0</v>
      </c>
      <c r="X73" s="274">
        <v>0</v>
      </c>
    </row>
    <row r="74" spans="1:39" ht="17.100000000000001" customHeight="1">
      <c r="B74" s="263" t="s">
        <v>678</v>
      </c>
      <c r="C74" s="264">
        <v>11</v>
      </c>
      <c r="D74" s="265">
        <v>0</v>
      </c>
      <c r="E74" s="266">
        <v>6</v>
      </c>
      <c r="F74" s="266">
        <v>0</v>
      </c>
      <c r="G74" s="266">
        <v>1</v>
      </c>
      <c r="H74" s="266">
        <v>5</v>
      </c>
      <c r="I74" s="266">
        <v>1</v>
      </c>
      <c r="J74" s="267">
        <v>1</v>
      </c>
      <c r="K74" s="266">
        <v>8</v>
      </c>
      <c r="L74" s="266">
        <v>0</v>
      </c>
      <c r="M74" s="266">
        <v>1</v>
      </c>
      <c r="N74" s="266">
        <v>4</v>
      </c>
      <c r="O74" s="268">
        <v>9</v>
      </c>
      <c r="P74" s="269">
        <v>0</v>
      </c>
      <c r="Q74" s="270">
        <v>0</v>
      </c>
      <c r="R74" s="270">
        <v>0.138834820946</v>
      </c>
      <c r="S74" s="271">
        <v>0</v>
      </c>
      <c r="T74" s="272">
        <v>0</v>
      </c>
      <c r="U74" s="273">
        <v>0</v>
      </c>
      <c r="V74" s="266">
        <v>0</v>
      </c>
      <c r="W74" s="267">
        <v>0</v>
      </c>
      <c r="X74" s="274">
        <v>0</v>
      </c>
    </row>
    <row r="75" spans="1:39" ht="17.100000000000001" customHeight="1">
      <c r="B75" s="263" t="s">
        <v>582</v>
      </c>
      <c r="C75" s="264">
        <v>14</v>
      </c>
      <c r="D75" s="265">
        <v>0</v>
      </c>
      <c r="E75" s="266">
        <v>2</v>
      </c>
      <c r="F75" s="266">
        <v>0</v>
      </c>
      <c r="G75" s="266">
        <v>0</v>
      </c>
      <c r="H75" s="266">
        <v>3</v>
      </c>
      <c r="I75" s="266">
        <v>3</v>
      </c>
      <c r="J75" s="267">
        <v>0</v>
      </c>
      <c r="K75" s="266">
        <v>2</v>
      </c>
      <c r="L75" s="266">
        <v>0</v>
      </c>
      <c r="M75" s="266">
        <v>1</v>
      </c>
      <c r="N75" s="266">
        <v>0</v>
      </c>
      <c r="O75" s="268">
        <v>4</v>
      </c>
      <c r="P75" s="269">
        <v>0</v>
      </c>
      <c r="Q75" s="270">
        <v>0</v>
      </c>
      <c r="R75" s="270">
        <v>0</v>
      </c>
      <c r="S75" s="271">
        <v>0</v>
      </c>
      <c r="T75" s="272">
        <v>0</v>
      </c>
      <c r="U75" s="273">
        <v>0</v>
      </c>
      <c r="V75" s="266">
        <v>0</v>
      </c>
      <c r="W75" s="267">
        <v>0</v>
      </c>
      <c r="X75" s="274">
        <v>0</v>
      </c>
    </row>
    <row r="76" spans="1:39" ht="17.100000000000001" customHeight="1">
      <c r="B76" s="263" t="s">
        <v>679</v>
      </c>
      <c r="C76" s="264">
        <v>13</v>
      </c>
      <c r="D76" s="265">
        <v>0</v>
      </c>
      <c r="E76" s="266">
        <v>4</v>
      </c>
      <c r="F76" s="266">
        <v>0</v>
      </c>
      <c r="G76" s="266">
        <v>0</v>
      </c>
      <c r="H76" s="266">
        <v>3</v>
      </c>
      <c r="I76" s="266">
        <v>3</v>
      </c>
      <c r="J76" s="267">
        <v>0</v>
      </c>
      <c r="K76" s="266">
        <v>2</v>
      </c>
      <c r="L76" s="266">
        <v>0</v>
      </c>
      <c r="M76" s="266">
        <v>1</v>
      </c>
      <c r="N76" s="266">
        <v>0</v>
      </c>
      <c r="O76" s="268">
        <v>4</v>
      </c>
      <c r="P76" s="269">
        <v>0</v>
      </c>
      <c r="Q76" s="270">
        <v>0</v>
      </c>
      <c r="R76" s="270">
        <v>0</v>
      </c>
      <c r="S76" s="271">
        <v>0</v>
      </c>
      <c r="T76" s="272">
        <v>0</v>
      </c>
      <c r="U76" s="273">
        <v>0</v>
      </c>
      <c r="V76" s="266">
        <v>0</v>
      </c>
      <c r="W76" s="267">
        <v>0</v>
      </c>
      <c r="X76" s="274">
        <v>0</v>
      </c>
    </row>
    <row r="77" spans="1:39" ht="17.100000000000001" customHeight="1">
      <c r="B77" s="263" t="s">
        <v>583</v>
      </c>
      <c r="C77" s="264">
        <v>18</v>
      </c>
      <c r="D77" s="265">
        <v>0</v>
      </c>
      <c r="E77" s="266">
        <v>2</v>
      </c>
      <c r="F77" s="266">
        <v>0</v>
      </c>
      <c r="G77" s="266">
        <v>0</v>
      </c>
      <c r="H77" s="266">
        <v>3</v>
      </c>
      <c r="I77" s="266">
        <v>3</v>
      </c>
      <c r="J77" s="267">
        <v>0</v>
      </c>
      <c r="K77" s="266">
        <v>1</v>
      </c>
      <c r="L77" s="266">
        <v>0</v>
      </c>
      <c r="M77" s="266">
        <v>1</v>
      </c>
      <c r="N77" s="266">
        <v>0</v>
      </c>
      <c r="O77" s="268">
        <v>4</v>
      </c>
      <c r="P77" s="269">
        <v>0</v>
      </c>
      <c r="Q77" s="270">
        <v>0</v>
      </c>
      <c r="R77" s="270">
        <v>0</v>
      </c>
      <c r="S77" s="271">
        <v>0</v>
      </c>
      <c r="T77" s="272">
        <v>0</v>
      </c>
      <c r="U77" s="273">
        <v>0</v>
      </c>
      <c r="V77" s="266">
        <v>0</v>
      </c>
      <c r="W77" s="267">
        <v>0</v>
      </c>
      <c r="X77" s="274">
        <v>0</v>
      </c>
    </row>
    <row r="78" spans="1:39" ht="17.100000000000001" customHeight="1" thickBot="1">
      <c r="B78" s="275" t="s">
        <v>680</v>
      </c>
      <c r="C78" s="276">
        <v>12</v>
      </c>
      <c r="D78" s="277">
        <v>0</v>
      </c>
      <c r="E78" s="278">
        <v>4</v>
      </c>
      <c r="F78" s="278">
        <v>0</v>
      </c>
      <c r="G78" s="278">
        <v>0</v>
      </c>
      <c r="H78" s="278">
        <v>1</v>
      </c>
      <c r="I78" s="278">
        <v>4</v>
      </c>
      <c r="J78" s="279">
        <v>0</v>
      </c>
      <c r="K78" s="278">
        <v>1</v>
      </c>
      <c r="L78" s="278">
        <v>0</v>
      </c>
      <c r="M78" s="278">
        <v>0</v>
      </c>
      <c r="N78" s="278">
        <v>0</v>
      </c>
      <c r="O78" s="280">
        <v>3</v>
      </c>
      <c r="P78" s="281">
        <v>0</v>
      </c>
      <c r="Q78" s="282">
        <v>0</v>
      </c>
      <c r="R78" s="282">
        <v>0</v>
      </c>
      <c r="S78" s="283">
        <v>0</v>
      </c>
      <c r="T78" s="284">
        <v>0</v>
      </c>
      <c r="U78" s="285">
        <v>0</v>
      </c>
      <c r="V78" s="278">
        <v>0</v>
      </c>
      <c r="W78" s="279">
        <v>0</v>
      </c>
      <c r="X78" s="286">
        <v>0</v>
      </c>
    </row>
    <row r="79" spans="1:39" s="163" customFormat="1" ht="17.100000000000001" customHeight="1" thickBot="1">
      <c r="A79" s="158"/>
      <c r="B79" s="287" t="s">
        <v>614</v>
      </c>
      <c r="C79" s="288">
        <f>SUM(C6:C78)</f>
        <v>889</v>
      </c>
      <c r="D79" s="289">
        <f t="shared" ref="D79:X79" si="0">SUM(D6:D78)</f>
        <v>9</v>
      </c>
      <c r="E79" s="290">
        <f t="shared" si="0"/>
        <v>264</v>
      </c>
      <c r="F79" s="290">
        <f t="shared" si="0"/>
        <v>0</v>
      </c>
      <c r="G79" s="290">
        <f t="shared" si="0"/>
        <v>16</v>
      </c>
      <c r="H79" s="290">
        <f t="shared" si="0"/>
        <v>176</v>
      </c>
      <c r="I79" s="290">
        <f t="shared" si="0"/>
        <v>181</v>
      </c>
      <c r="J79" s="291">
        <f t="shared" si="0"/>
        <v>36</v>
      </c>
      <c r="K79" s="290">
        <f t="shared" si="0"/>
        <v>242</v>
      </c>
      <c r="L79" s="290">
        <f t="shared" si="0"/>
        <v>23</v>
      </c>
      <c r="M79" s="290">
        <f t="shared" si="0"/>
        <v>59</v>
      </c>
      <c r="N79" s="290">
        <f t="shared" si="0"/>
        <v>114</v>
      </c>
      <c r="O79" s="292">
        <f t="shared" si="0"/>
        <v>319</v>
      </c>
      <c r="P79" s="293">
        <f t="shared" si="0"/>
        <v>344.04843277157306</v>
      </c>
      <c r="Q79" s="294">
        <f t="shared" si="0"/>
        <v>0</v>
      </c>
      <c r="R79" s="294">
        <f t="shared" si="0"/>
        <v>138.318226051875</v>
      </c>
      <c r="S79" s="295">
        <f t="shared" si="0"/>
        <v>0</v>
      </c>
      <c r="T79" s="296">
        <f t="shared" si="0"/>
        <v>5.0060612831249998</v>
      </c>
      <c r="U79" s="297">
        <f t="shared" si="0"/>
        <v>7</v>
      </c>
      <c r="V79" s="290">
        <f t="shared" si="0"/>
        <v>5</v>
      </c>
      <c r="W79" s="291">
        <f t="shared" si="0"/>
        <v>22</v>
      </c>
      <c r="X79" s="298">
        <f t="shared" si="0"/>
        <v>82</v>
      </c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62"/>
      <c r="AL79" s="162"/>
      <c r="AM79" s="162"/>
    </row>
    <row r="80" spans="1:39" ht="17.100000000000001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</sheetData>
  <mergeCells count="4">
    <mergeCell ref="B4:B5"/>
    <mergeCell ref="C4:O4"/>
    <mergeCell ref="P4:T4"/>
    <mergeCell ref="U4:X4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81" min="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H-1</vt:lpstr>
      <vt:lpstr>H-2</vt:lpstr>
      <vt:lpstr>H-3(1)</vt:lpstr>
      <vt:lpstr>H-3(2)</vt:lpstr>
      <vt:lpstr>H-3(3)</vt:lpstr>
      <vt:lpstr>H-4</vt:lpstr>
      <vt:lpstr>H-5</vt:lpstr>
      <vt:lpstr>H-6</vt:lpstr>
      <vt:lpstr>'H-1'!Print_Area</vt:lpstr>
      <vt:lpstr>'H-2'!Print_Area</vt:lpstr>
      <vt:lpstr>'H-3(1)'!Print_Area</vt:lpstr>
      <vt:lpstr>'H-3(2)'!Print_Area</vt:lpstr>
      <vt:lpstr>'H-3(3)'!Print_Area</vt:lpstr>
      <vt:lpstr>'H-4'!Print_Area</vt:lpstr>
      <vt:lpstr>'H-5'!Print_Area</vt:lpstr>
      <vt:lpstr>'H-6'!Print_Area</vt:lpstr>
      <vt:lpstr>'H-2'!Print_Titles</vt:lpstr>
      <vt:lpstr>'H-3(2)'!Print_Titles</vt:lpstr>
      <vt:lpstr>'H-5'!Print_Titles</vt:lpstr>
      <vt:lpstr>'H-6'!Print_Titles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2023-05-16T04:49:13Z</dcterms:created>
  <dcterms:modified xsi:type="dcterms:W3CDTF">2023-05-16T04:50:07Z</dcterms:modified>
</cp:coreProperties>
</file>