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dsv01.ad-koshigaya.local.jp\Shr_Data2\015200政策課\◇【統計担当】\02 統計一般\01 業務関係\03 統計年報\02 年報作成作業フォルダ（過年分）\令和元年版作成作業\50 ホームページ掲載\オープンデータ\"/>
    </mc:Choice>
  </mc:AlternateContent>
  <bookViews>
    <workbookView xWindow="0" yWindow="0" windowWidth="20490" windowHeight="7245"/>
  </bookViews>
  <sheets>
    <sheet name="目次" sheetId="10" r:id="rId1"/>
    <sheet name="4-1" sheetId="2" r:id="rId2"/>
    <sheet name="4-2" sheetId="3" r:id="rId3"/>
    <sheet name="4-3" sheetId="4" r:id="rId4"/>
    <sheet name="4-4" sheetId="5" r:id="rId5"/>
    <sheet name="4-5" sheetId="6" r:id="rId6"/>
    <sheet name="4-6" sheetId="7" r:id="rId7"/>
    <sheet name="4-7(1)" sheetId="8" r:id="rId8"/>
    <sheet name="4-7(2)" sheetId="9" r:id="rId9"/>
    <sheet name="4-8" sheetId="11" r:id="rId10"/>
    <sheet name="4-9" sheetId="12" r:id="rId11"/>
    <sheet name="4-10" sheetId="13" r:id="rId12"/>
    <sheet name="4-11" sheetId="14" r:id="rId13"/>
    <sheet name="4-12" sheetId="15" r:id="rId14"/>
    <sheet name="4-13" sheetId="16" r:id="rId15"/>
    <sheet name="4-14" sheetId="17" r:id="rId16"/>
    <sheet name="4-15" sheetId="18" r:id="rId17"/>
    <sheet name="4-16" sheetId="19" r:id="rId18"/>
    <sheet name="4-17" sheetId="20" r:id="rId19"/>
    <sheet name="4-18" sheetId="21" r:id="rId20"/>
    <sheet name="4-19" sheetId="22" r:id="rId21"/>
    <sheet name="4-20" sheetId="23" r:id="rId22"/>
    <sheet name="4-21" sheetId="24" r:id="rId23"/>
    <sheet name="4-22" sheetId="25" r:id="rId24"/>
    <sheet name="4-23" sheetId="26" r:id="rId25"/>
    <sheet name="4-24(1)" sheetId="27" r:id="rId26"/>
    <sheet name="4-24(2)" sheetId="28" r:id="rId27"/>
    <sheet name="4-25" sheetId="29" r:id="rId28"/>
    <sheet name="4-26" sheetId="30" r:id="rId29"/>
    <sheet name="4-27" sheetId="31" r:id="rId30"/>
    <sheet name="4-28" sheetId="32" r:id="rId31"/>
    <sheet name="4-29" sheetId="33" r:id="rId32"/>
    <sheet name="4-30" sheetId="34" r:id="rId33"/>
    <sheet name="4-31" sheetId="35" r:id="rId34"/>
    <sheet name="4-32" sheetId="36" r:id="rId35"/>
  </sheets>
  <definedNames>
    <definedName name="_xlnm._FilterDatabase" localSheetId="1" hidden="1">'4-1'!$A$7:$C$13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30" l="1"/>
  <c r="G80" i="30"/>
  <c r="F80" i="30"/>
  <c r="E80" i="30"/>
  <c r="D80" i="30"/>
  <c r="C80" i="30"/>
  <c r="I79" i="30"/>
  <c r="I78" i="30"/>
  <c r="I77" i="30"/>
  <c r="I76" i="30"/>
  <c r="I75" i="30"/>
  <c r="I74" i="30"/>
  <c r="I73" i="30"/>
  <c r="I72" i="30"/>
  <c r="I71" i="30"/>
  <c r="I70" i="30"/>
  <c r="I69" i="30"/>
  <c r="I68" i="30"/>
  <c r="I67" i="30"/>
  <c r="I66" i="30"/>
  <c r="I65" i="30"/>
  <c r="I64" i="30"/>
  <c r="I63" i="30"/>
  <c r="I62" i="30"/>
  <c r="I61" i="30"/>
  <c r="I60" i="30"/>
  <c r="I59" i="30"/>
  <c r="I58" i="30"/>
  <c r="I57" i="30"/>
  <c r="I56" i="30"/>
  <c r="I55" i="30"/>
  <c r="I54" i="30"/>
  <c r="I53" i="30"/>
  <c r="I52" i="30"/>
  <c r="I51" i="30"/>
  <c r="I50" i="30"/>
  <c r="I49" i="30"/>
  <c r="I48" i="30"/>
  <c r="I47" i="30"/>
  <c r="I46" i="30"/>
  <c r="I45" i="30"/>
  <c r="I44" i="30"/>
  <c r="I43" i="30"/>
  <c r="I42" i="30"/>
  <c r="I41" i="30"/>
  <c r="I40" i="30"/>
  <c r="I39" i="30"/>
  <c r="I38" i="30"/>
  <c r="I37" i="30"/>
  <c r="I36" i="30"/>
  <c r="I35" i="30"/>
  <c r="I34" i="30"/>
  <c r="I33" i="30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5" i="30"/>
  <c r="I14" i="30"/>
  <c r="I13" i="30"/>
  <c r="I12" i="30"/>
  <c r="I11" i="30"/>
  <c r="I10" i="30"/>
  <c r="I9" i="30"/>
  <c r="I8" i="30"/>
  <c r="I7" i="30"/>
  <c r="I80" i="30" s="1"/>
  <c r="B8" i="27" l="1"/>
  <c r="B18" i="26"/>
  <c r="B17" i="26"/>
  <c r="B16" i="26"/>
  <c r="B15" i="26"/>
  <c r="B14" i="26"/>
  <c r="B13" i="26"/>
  <c r="B12" i="26"/>
  <c r="B11" i="26"/>
  <c r="B10" i="26"/>
  <c r="B9" i="26"/>
  <c r="F10" i="25"/>
  <c r="C10" i="25"/>
  <c r="B10" i="25" s="1"/>
  <c r="F7" i="21" l="1"/>
  <c r="E7" i="21"/>
  <c r="D7" i="21"/>
  <c r="C7" i="21"/>
  <c r="F7" i="20"/>
  <c r="E7" i="20"/>
  <c r="D7" i="20"/>
  <c r="C7" i="20"/>
  <c r="F23" i="18" l="1"/>
  <c r="E23" i="18"/>
  <c r="D23" i="18"/>
  <c r="F22" i="18"/>
  <c r="E22" i="18"/>
  <c r="D22" i="18"/>
  <c r="D21" i="18"/>
  <c r="F20" i="18"/>
  <c r="E20" i="18"/>
  <c r="D20" i="18"/>
  <c r="F18" i="8" l="1"/>
  <c r="F15" i="8"/>
  <c r="F11" i="8"/>
</calcChain>
</file>

<file path=xl/sharedStrings.xml><?xml version="1.0" encoding="utf-8"?>
<sst xmlns="http://schemas.openxmlformats.org/spreadsheetml/2006/main" count="1311" uniqueCount="895">
  <si>
    <t>4-1. 消費者物価指数の推移（さいたま市・全国）</t>
    <rPh sb="5" eb="8">
      <t>ショウヒシャ</t>
    </rPh>
    <rPh sb="8" eb="10">
      <t>ブッカ</t>
    </rPh>
    <rPh sb="10" eb="12">
      <t>シスウ</t>
    </rPh>
    <rPh sb="13" eb="15">
      <t>スイイ</t>
    </rPh>
    <rPh sb="20" eb="21">
      <t>シ</t>
    </rPh>
    <rPh sb="22" eb="24">
      <t>ゼンコク</t>
    </rPh>
    <phoneticPr fontId="7"/>
  </si>
  <si>
    <t>年平均</t>
    <rPh sb="0" eb="1">
      <t>ネン</t>
    </rPh>
    <rPh sb="1" eb="3">
      <t>ヘイキン</t>
    </rPh>
    <phoneticPr fontId="7"/>
  </si>
  <si>
    <t>（平成27年＝100）</t>
    <phoneticPr fontId="7"/>
  </si>
  <si>
    <t>年</t>
    <rPh sb="0" eb="1">
      <t>ネン</t>
    </rPh>
    <phoneticPr fontId="7"/>
  </si>
  <si>
    <t>総合</t>
    <phoneticPr fontId="7"/>
  </si>
  <si>
    <t>食料</t>
    <phoneticPr fontId="7"/>
  </si>
  <si>
    <t>住居</t>
    <phoneticPr fontId="7"/>
  </si>
  <si>
    <t>光熱･
水道</t>
    <phoneticPr fontId="7"/>
  </si>
  <si>
    <t>家具 ･
家事用品</t>
    <phoneticPr fontId="7"/>
  </si>
  <si>
    <t>被服及び履物</t>
    <phoneticPr fontId="7"/>
  </si>
  <si>
    <t>保健
医療</t>
    <phoneticPr fontId="7"/>
  </si>
  <si>
    <t>交通・
通信　</t>
    <phoneticPr fontId="7"/>
  </si>
  <si>
    <t>教育</t>
    <phoneticPr fontId="7"/>
  </si>
  <si>
    <t>教養
娯楽</t>
    <phoneticPr fontId="7"/>
  </si>
  <si>
    <t>諸雑費</t>
    <phoneticPr fontId="7"/>
  </si>
  <si>
    <t>（さいたま市）</t>
    <rPh sb="5" eb="6">
      <t>シ</t>
    </rPh>
    <phoneticPr fontId="7"/>
  </si>
  <si>
    <t>平成23</t>
    <rPh sb="0" eb="2">
      <t>ヘー</t>
    </rPh>
    <phoneticPr fontId="3"/>
  </si>
  <si>
    <t>令和元</t>
    <rPh sb="0" eb="3">
      <t>レイワガン</t>
    </rPh>
    <phoneticPr fontId="15"/>
  </si>
  <si>
    <t>（全国）</t>
    <rPh sb="1" eb="3">
      <t>ゼンコク</t>
    </rPh>
    <phoneticPr fontId="3"/>
  </si>
  <si>
    <t>（注）基準改定により、平成27年を基準に変更。</t>
    <rPh sb="1" eb="2">
      <t>チュウ</t>
    </rPh>
    <rPh sb="3" eb="5">
      <t>キジュン</t>
    </rPh>
    <rPh sb="5" eb="7">
      <t>カイテイ</t>
    </rPh>
    <rPh sb="11" eb="13">
      <t>ヘイセイ</t>
    </rPh>
    <rPh sb="15" eb="16">
      <t>ネン</t>
    </rPh>
    <rPh sb="17" eb="19">
      <t>キジュン</t>
    </rPh>
    <rPh sb="20" eb="22">
      <t>ヘンコウ</t>
    </rPh>
    <phoneticPr fontId="7"/>
  </si>
  <si>
    <t>資料：総務省統計局「消費者物価指数年報」</t>
    <rPh sb="0" eb="2">
      <t>シリョウ</t>
    </rPh>
    <rPh sb="3" eb="5">
      <t>ソウム</t>
    </rPh>
    <rPh sb="5" eb="6">
      <t>ショウ</t>
    </rPh>
    <rPh sb="6" eb="9">
      <t>トウケイキョク</t>
    </rPh>
    <rPh sb="10" eb="13">
      <t>ショウヒシャ</t>
    </rPh>
    <rPh sb="13" eb="15">
      <t>ブッカ</t>
    </rPh>
    <rPh sb="15" eb="17">
      <t>シスウ</t>
    </rPh>
    <rPh sb="17" eb="19">
      <t>ネンポウ</t>
    </rPh>
    <phoneticPr fontId="7"/>
  </si>
  <si>
    <t>4-2. 消費生活相談内容別件数</t>
    <phoneticPr fontId="7"/>
  </si>
  <si>
    <t>（単位：件）</t>
    <rPh sb="1" eb="3">
      <t>タンイ</t>
    </rPh>
    <phoneticPr fontId="7"/>
  </si>
  <si>
    <t>相談内容</t>
    <rPh sb="0" eb="2">
      <t>ソウダン</t>
    </rPh>
    <rPh sb="2" eb="4">
      <t>ナイヨウ</t>
    </rPh>
    <phoneticPr fontId="1"/>
  </si>
  <si>
    <t>安全・衛生</t>
  </si>
  <si>
    <t>品質・機能</t>
  </si>
  <si>
    <t>法規・基準</t>
  </si>
  <si>
    <t>価格・料金</t>
  </si>
  <si>
    <t>計量・量目</t>
  </si>
  <si>
    <t>表示・広告</t>
  </si>
  <si>
    <t>販売方法</t>
  </si>
  <si>
    <t>契約(解約)</t>
  </si>
  <si>
    <t>接客対応</t>
  </si>
  <si>
    <t>包装・容器</t>
  </si>
  <si>
    <t>施設・設備</t>
  </si>
  <si>
    <t>買物相談</t>
  </si>
  <si>
    <t>生活知識</t>
  </si>
  <si>
    <t>その他</t>
  </si>
  <si>
    <t>計</t>
  </si>
  <si>
    <t>平成28</t>
    <rPh sb="0" eb="2">
      <t>ヘイセイ</t>
    </rPh>
    <phoneticPr fontId="1"/>
  </si>
  <si>
    <t>（注）1件に対して内容別は複数カウントできるため、総件数と一致しない。</t>
    <rPh sb="1" eb="2">
      <t>チュウ</t>
    </rPh>
    <rPh sb="4" eb="5">
      <t>ケン</t>
    </rPh>
    <rPh sb="6" eb="7">
      <t>タイ</t>
    </rPh>
    <rPh sb="9" eb="11">
      <t>ナイヨウ</t>
    </rPh>
    <rPh sb="11" eb="12">
      <t>ベツ</t>
    </rPh>
    <rPh sb="13" eb="15">
      <t>フクスウ</t>
    </rPh>
    <rPh sb="25" eb="26">
      <t>ソウ</t>
    </rPh>
    <rPh sb="26" eb="28">
      <t>ケンスウ</t>
    </rPh>
    <rPh sb="29" eb="31">
      <t>イッチ</t>
    </rPh>
    <phoneticPr fontId="7"/>
  </si>
  <si>
    <t>資料：くらし安心課</t>
    <rPh sb="6" eb="8">
      <t>アンシン</t>
    </rPh>
    <phoneticPr fontId="7"/>
  </si>
  <si>
    <t>4-3. 消費生活相談種類別件数</t>
    <rPh sb="11" eb="13">
      <t>シュルイ</t>
    </rPh>
    <rPh sb="13" eb="14">
      <t>ベツ</t>
    </rPh>
    <phoneticPr fontId="7"/>
  </si>
  <si>
    <t>内容別及び種類別</t>
  </si>
  <si>
    <t>平成28年度</t>
    <rPh sb="0" eb="2">
      <t>ヘイセイ</t>
    </rPh>
    <rPh sb="4" eb="6">
      <t>ネンド</t>
    </rPh>
    <phoneticPr fontId="1"/>
  </si>
  <si>
    <t>29年度</t>
    <rPh sb="2" eb="4">
      <t>ネンド</t>
    </rPh>
    <phoneticPr fontId="1"/>
  </si>
  <si>
    <t>30年度</t>
    <rPh sb="2" eb="4">
      <t>ネンド</t>
    </rPh>
    <phoneticPr fontId="1"/>
  </si>
  <si>
    <t>商品一般</t>
  </si>
  <si>
    <t>食料品</t>
  </si>
  <si>
    <t>住居品</t>
  </si>
  <si>
    <t>光熱水品</t>
    <rPh sb="0" eb="2">
      <t>コウネツ</t>
    </rPh>
    <rPh sb="2" eb="3">
      <t>ミズ</t>
    </rPh>
    <rPh sb="3" eb="4">
      <t>シナ</t>
    </rPh>
    <phoneticPr fontId="1"/>
  </si>
  <si>
    <t>被服品</t>
  </si>
  <si>
    <t>保健衛生品</t>
  </si>
  <si>
    <t>教養娯楽品</t>
  </si>
  <si>
    <t>車両・乗り物</t>
  </si>
  <si>
    <t>土地・建物・設備</t>
  </si>
  <si>
    <t>他の商品</t>
  </si>
  <si>
    <t>商品計</t>
    <rPh sb="0" eb="1">
      <t>ショウ</t>
    </rPh>
    <rPh sb="1" eb="2">
      <t>シナ</t>
    </rPh>
    <rPh sb="2" eb="3">
      <t>ケイ</t>
    </rPh>
    <phoneticPr fontId="1"/>
  </si>
  <si>
    <t>クリーニング</t>
  </si>
  <si>
    <t>レンタル・リース・賃借</t>
  </si>
  <si>
    <t>工事・建築・加工</t>
  </si>
  <si>
    <t>修理・補修</t>
  </si>
  <si>
    <t>管理・保管</t>
  </si>
  <si>
    <t>役務一般</t>
  </si>
  <si>
    <t>金融・保険サービス</t>
  </si>
  <si>
    <t>運輸・通信サービス</t>
  </si>
  <si>
    <t>教育サービス</t>
    <rPh sb="0" eb="2">
      <t>キョウイク</t>
    </rPh>
    <phoneticPr fontId="1"/>
  </si>
  <si>
    <t>教養・娯楽サービス</t>
  </si>
  <si>
    <t>保健・福祉サービス</t>
  </si>
  <si>
    <t>他の役務</t>
  </si>
  <si>
    <t>内職・副業・相場</t>
  </si>
  <si>
    <t>他の行政サービス</t>
  </si>
  <si>
    <t>役務計</t>
    <rPh sb="0" eb="1">
      <t>ヤク</t>
    </rPh>
    <rPh sb="1" eb="2">
      <t>ツトム</t>
    </rPh>
    <rPh sb="2" eb="3">
      <t>ケイ</t>
    </rPh>
    <phoneticPr fontId="1"/>
  </si>
  <si>
    <t>他の相談</t>
    <rPh sb="0" eb="1">
      <t>ホカ</t>
    </rPh>
    <rPh sb="2" eb="4">
      <t>ソウダン</t>
    </rPh>
    <phoneticPr fontId="1"/>
  </si>
  <si>
    <t>合　計</t>
    <rPh sb="0" eb="1">
      <t>ゴウ</t>
    </rPh>
    <rPh sb="2" eb="3">
      <t>ケイ</t>
    </rPh>
    <phoneticPr fontId="1"/>
  </si>
  <si>
    <t>4-4. 1世帯当たり年平均1か月間の消費支出（さいたま市・総世帯）</t>
    <phoneticPr fontId="7"/>
  </si>
  <si>
    <t>（単位：円）</t>
    <phoneticPr fontId="7"/>
  </si>
  <si>
    <t>区　　　　　分</t>
    <phoneticPr fontId="7"/>
  </si>
  <si>
    <t>28年</t>
  </si>
  <si>
    <t>29年</t>
  </si>
  <si>
    <t>30年</t>
    <phoneticPr fontId="7"/>
  </si>
  <si>
    <t>集計世帯数（世帯）</t>
  </si>
  <si>
    <t>世帯人員（人）</t>
  </si>
  <si>
    <t>有業人員（人）</t>
  </si>
  <si>
    <t>世帯主年齢（歳）</t>
  </si>
  <si>
    <t>消費支出</t>
  </si>
  <si>
    <t>食　　料　</t>
    <phoneticPr fontId="7"/>
  </si>
  <si>
    <t>穀　　類</t>
    <phoneticPr fontId="7"/>
  </si>
  <si>
    <t>魚 介 類</t>
    <rPh sb="2" eb="3">
      <t>カイ</t>
    </rPh>
    <phoneticPr fontId="7"/>
  </si>
  <si>
    <t>肉　　類</t>
    <phoneticPr fontId="7"/>
  </si>
  <si>
    <t>乳卵類</t>
    <phoneticPr fontId="7"/>
  </si>
  <si>
    <t>野菜・海藻</t>
    <rPh sb="4" eb="5">
      <t>モ</t>
    </rPh>
    <phoneticPr fontId="7"/>
  </si>
  <si>
    <t>果　　物</t>
    <phoneticPr fontId="7"/>
  </si>
  <si>
    <t>油脂・調味料</t>
    <phoneticPr fontId="7"/>
  </si>
  <si>
    <t>菓子類</t>
    <phoneticPr fontId="7"/>
  </si>
  <si>
    <t>調理食品</t>
    <phoneticPr fontId="7"/>
  </si>
  <si>
    <t>飲　　料</t>
    <phoneticPr fontId="7"/>
  </si>
  <si>
    <t>酒　　類</t>
    <phoneticPr fontId="7"/>
  </si>
  <si>
    <t>外　　食</t>
    <phoneticPr fontId="7"/>
  </si>
  <si>
    <t>住　　居</t>
    <phoneticPr fontId="7"/>
  </si>
  <si>
    <t>家賃地代</t>
    <phoneticPr fontId="7"/>
  </si>
  <si>
    <t>設備修繕・維持</t>
    <phoneticPr fontId="7"/>
  </si>
  <si>
    <t>光熱・水道</t>
    <phoneticPr fontId="7"/>
  </si>
  <si>
    <t>電気・ガス代</t>
    <phoneticPr fontId="7"/>
  </si>
  <si>
    <t>他の光熱</t>
    <phoneticPr fontId="7"/>
  </si>
  <si>
    <t>上下水道料</t>
    <rPh sb="0" eb="2">
      <t>ジョウゲ</t>
    </rPh>
    <phoneticPr fontId="7"/>
  </si>
  <si>
    <t>家具・家事用品</t>
    <phoneticPr fontId="7"/>
  </si>
  <si>
    <t>家庭用耐久財</t>
    <phoneticPr fontId="7"/>
  </si>
  <si>
    <t>他の家具・家事用品等</t>
    <rPh sb="9" eb="10">
      <t>トウ</t>
    </rPh>
    <phoneticPr fontId="7"/>
  </si>
  <si>
    <t>被服及び履き物</t>
    <phoneticPr fontId="7"/>
  </si>
  <si>
    <t>和服・洋服</t>
    <rPh sb="0" eb="2">
      <t>ワフク</t>
    </rPh>
    <rPh sb="3" eb="5">
      <t>ヨウフク</t>
    </rPh>
    <phoneticPr fontId="7"/>
  </si>
  <si>
    <t>シャツ・セーター類</t>
    <rPh sb="8" eb="9">
      <t>ルイ</t>
    </rPh>
    <phoneticPr fontId="7"/>
  </si>
  <si>
    <t>下着類</t>
    <rPh sb="2" eb="3">
      <t>ルイ</t>
    </rPh>
    <phoneticPr fontId="7"/>
  </si>
  <si>
    <t>生地・他の被服</t>
    <rPh sb="5" eb="6">
      <t>ヒフク</t>
    </rPh>
    <phoneticPr fontId="7"/>
  </si>
  <si>
    <t>履物類</t>
    <phoneticPr fontId="7"/>
  </si>
  <si>
    <t>被服関連サービス</t>
    <rPh sb="0" eb="2">
      <t>ヒフク</t>
    </rPh>
    <rPh sb="2" eb="4">
      <t>カンレン</t>
    </rPh>
    <phoneticPr fontId="7"/>
  </si>
  <si>
    <t>保健医療</t>
    <phoneticPr fontId="7"/>
  </si>
  <si>
    <t>医薬品・摂取品・器具</t>
    <rPh sb="4" eb="6">
      <t>セッシュ</t>
    </rPh>
    <rPh sb="6" eb="7">
      <t>ヒン</t>
    </rPh>
    <phoneticPr fontId="7"/>
  </si>
  <si>
    <t>保健医療サービス</t>
    <rPh sb="0" eb="2">
      <t>ホケン</t>
    </rPh>
    <phoneticPr fontId="7"/>
  </si>
  <si>
    <t>交通通信</t>
    <phoneticPr fontId="7"/>
  </si>
  <si>
    <t>交　　通</t>
    <phoneticPr fontId="7"/>
  </si>
  <si>
    <t>自動車等関係費</t>
    <phoneticPr fontId="7"/>
  </si>
  <si>
    <t>通　　信</t>
    <phoneticPr fontId="7"/>
  </si>
  <si>
    <t>教　　育</t>
    <phoneticPr fontId="7"/>
  </si>
  <si>
    <t>教養娯楽</t>
    <phoneticPr fontId="7"/>
  </si>
  <si>
    <t>教養娯楽用耐久財</t>
    <phoneticPr fontId="7"/>
  </si>
  <si>
    <t>教養娯楽用品</t>
    <phoneticPr fontId="7"/>
  </si>
  <si>
    <t>書籍・他の印刷物</t>
    <rPh sb="0" eb="2">
      <t>ショセキ</t>
    </rPh>
    <rPh sb="3" eb="4">
      <t>タ</t>
    </rPh>
    <rPh sb="5" eb="8">
      <t>インサツブツ</t>
    </rPh>
    <phoneticPr fontId="7"/>
  </si>
  <si>
    <t>教養娯楽サービス</t>
    <phoneticPr fontId="7"/>
  </si>
  <si>
    <t>その他の消費支出</t>
    <phoneticPr fontId="7"/>
  </si>
  <si>
    <t>こづかい（使途不明）</t>
    <phoneticPr fontId="7"/>
  </si>
  <si>
    <t>交際費</t>
    <phoneticPr fontId="7"/>
  </si>
  <si>
    <t>仕送り金</t>
    <phoneticPr fontId="7"/>
  </si>
  <si>
    <t>エンゲル係数（%）</t>
  </si>
  <si>
    <t>資料：総務省統計局「家計調査年報」</t>
    <rPh sb="5" eb="6">
      <t>ショウ</t>
    </rPh>
    <phoneticPr fontId="7"/>
  </si>
  <si>
    <t>4-5. 品目別年平均価格</t>
    <rPh sb="5" eb="7">
      <t>ヒンモク</t>
    </rPh>
    <rPh sb="7" eb="8">
      <t>ベツ</t>
    </rPh>
    <rPh sb="8" eb="11">
      <t>ネンヘイキン</t>
    </rPh>
    <rPh sb="11" eb="13">
      <t>カカク</t>
    </rPh>
    <phoneticPr fontId="4"/>
  </si>
  <si>
    <t>（単位：円）</t>
    <rPh sb="1" eb="3">
      <t>タンイ</t>
    </rPh>
    <rPh sb="4" eb="5">
      <t>エン</t>
    </rPh>
    <phoneticPr fontId="4"/>
  </si>
  <si>
    <t>品　名</t>
    <rPh sb="0" eb="1">
      <t>シナ</t>
    </rPh>
    <rPh sb="2" eb="3">
      <t>メイ</t>
    </rPh>
    <phoneticPr fontId="4"/>
  </si>
  <si>
    <t>銘柄
符号</t>
    <rPh sb="0" eb="2">
      <t>メイガラ</t>
    </rPh>
    <rPh sb="3" eb="5">
      <t>フゴウ</t>
    </rPh>
    <phoneticPr fontId="4"/>
  </si>
  <si>
    <t>単位</t>
    <rPh sb="0" eb="1">
      <t>タン</t>
    </rPh>
    <rPh sb="1" eb="2">
      <t>クライ</t>
    </rPh>
    <phoneticPr fontId="4"/>
  </si>
  <si>
    <t>価　格</t>
    <rPh sb="0" eb="1">
      <t>アタイ</t>
    </rPh>
    <rPh sb="2" eb="3">
      <t>カク</t>
    </rPh>
    <phoneticPr fontId="4"/>
  </si>
  <si>
    <t>29年</t>
    <rPh sb="2" eb="3">
      <t>ネン</t>
    </rPh>
    <phoneticPr fontId="4"/>
  </si>
  <si>
    <t>30年</t>
    <rPh sb="2" eb="3">
      <t>ネン</t>
    </rPh>
    <phoneticPr fontId="4"/>
  </si>
  <si>
    <t>うるち米(コシヒカリ)</t>
    <phoneticPr fontId="4"/>
  </si>
  <si>
    <t>1袋</t>
    <phoneticPr fontId="15"/>
  </si>
  <si>
    <t>しょう油</t>
    <rPh sb="0" eb="4">
      <t>ショウユ</t>
    </rPh>
    <phoneticPr fontId="21"/>
  </si>
  <si>
    <t>1本</t>
    <rPh sb="0" eb="2">
      <t>１ホン</t>
    </rPh>
    <phoneticPr fontId="21"/>
  </si>
  <si>
    <t>うるち米(コシヒカリを除く)</t>
    <rPh sb="11" eb="12">
      <t>ノゾ</t>
    </rPh>
    <phoneticPr fontId="4"/>
  </si>
  <si>
    <t>み　そ</t>
  </si>
  <si>
    <t>1個</t>
    <rPh sb="1" eb="2">
      <t>コ</t>
    </rPh>
    <phoneticPr fontId="21"/>
  </si>
  <si>
    <t>食パン</t>
    <rPh sb="0" eb="1">
      <t>ショク</t>
    </rPh>
    <phoneticPr fontId="21"/>
  </si>
  <si>
    <t>1kg</t>
  </si>
  <si>
    <t>砂　糖</t>
    <rPh sb="0" eb="3">
      <t>サトウ</t>
    </rPh>
    <phoneticPr fontId="21"/>
  </si>
  <si>
    <t>1袋</t>
  </si>
  <si>
    <t>あんパン</t>
  </si>
  <si>
    <t>100g</t>
  </si>
  <si>
    <t>マヨネーズ</t>
  </si>
  <si>
    <t>-</t>
  </si>
  <si>
    <t>カレーパン</t>
  </si>
  <si>
    <t>ビスケット</t>
  </si>
  <si>
    <t>干しうどん</t>
    <rPh sb="0" eb="1">
      <t>ホ</t>
    </rPh>
    <phoneticPr fontId="21"/>
  </si>
  <si>
    <t>キャンデー</t>
  </si>
  <si>
    <t>1袋</t>
    <rPh sb="1" eb="2">
      <t>フクロ</t>
    </rPh>
    <phoneticPr fontId="21"/>
  </si>
  <si>
    <t>カップ麺</t>
  </si>
  <si>
    <t>1個</t>
    <phoneticPr fontId="15"/>
  </si>
  <si>
    <t>せんべい</t>
  </si>
  <si>
    <t>たらこ</t>
  </si>
  <si>
    <t>チョコレート</t>
  </si>
  <si>
    <t>1枚</t>
    <rPh sb="1" eb="2">
      <t>マイ</t>
    </rPh>
    <phoneticPr fontId="21"/>
  </si>
  <si>
    <t>しらす干し</t>
    <rPh sb="3" eb="4">
      <t>ボ</t>
    </rPh>
    <phoneticPr fontId="7"/>
  </si>
  <si>
    <t>ポテトチップス</t>
  </si>
  <si>
    <t>揚げかまぼこ</t>
  </si>
  <si>
    <t>おにぎり</t>
  </si>
  <si>
    <t>1個</t>
    <rPh sb="1" eb="2">
      <t>コ</t>
    </rPh>
    <phoneticPr fontId="23"/>
  </si>
  <si>
    <t>ちくわ</t>
  </si>
  <si>
    <t>サラダ</t>
  </si>
  <si>
    <t>牛　肉</t>
    <rPh sb="0" eb="3">
      <t>ギュウニク</t>
    </rPh>
    <phoneticPr fontId="21"/>
  </si>
  <si>
    <t>コロッケ</t>
  </si>
  <si>
    <t>豚　肉</t>
    <rPh sb="0" eb="1">
      <t>ブタ</t>
    </rPh>
    <rPh sb="2" eb="3">
      <t>ニク</t>
    </rPh>
    <phoneticPr fontId="21"/>
  </si>
  <si>
    <t>緑茶</t>
    <rPh sb="0" eb="2">
      <t>リョクチャ</t>
    </rPh>
    <phoneticPr fontId="7"/>
  </si>
  <si>
    <t>清酒</t>
    <rPh sb="0" eb="2">
      <t>セイシュ</t>
    </rPh>
    <phoneticPr fontId="21"/>
  </si>
  <si>
    <t>鶏　肉</t>
    <rPh sb="0" eb="1">
      <t>トリ</t>
    </rPh>
    <rPh sb="2" eb="3">
      <t>ニク</t>
    </rPh>
    <phoneticPr fontId="21"/>
  </si>
  <si>
    <t>焼酎</t>
    <rPh sb="0" eb="2">
      <t>ショウチュウ</t>
    </rPh>
    <phoneticPr fontId="21"/>
  </si>
  <si>
    <t>ハ　ム</t>
  </si>
  <si>
    <t>チューハイ</t>
  </si>
  <si>
    <t>１缶</t>
    <rPh sb="1" eb="2">
      <t>カン</t>
    </rPh>
    <phoneticPr fontId="15"/>
  </si>
  <si>
    <t>ソーセージ</t>
  </si>
  <si>
    <t>ビール</t>
  </si>
  <si>
    <t>1パック</t>
  </si>
  <si>
    <t>牛　乳</t>
    <rPh sb="0" eb="1">
      <t>ウシ</t>
    </rPh>
    <rPh sb="2" eb="3">
      <t>チチ</t>
    </rPh>
    <phoneticPr fontId="21"/>
  </si>
  <si>
    <t>1本</t>
    <phoneticPr fontId="15"/>
  </si>
  <si>
    <t>発泡酒</t>
    <rPh sb="0" eb="3">
      <t>ハッポウシュ</t>
    </rPh>
    <phoneticPr fontId="21"/>
  </si>
  <si>
    <t>鶏　卵</t>
    <rPh sb="0" eb="1">
      <t>トリ</t>
    </rPh>
    <rPh sb="2" eb="3">
      <t>タマゴ</t>
    </rPh>
    <phoneticPr fontId="21"/>
  </si>
  <si>
    <t>1パック</t>
    <phoneticPr fontId="15"/>
  </si>
  <si>
    <t>ビール風アルコール飲料</t>
    <rPh sb="3" eb="4">
      <t>フウ</t>
    </rPh>
    <rPh sb="9" eb="11">
      <t>インリョウ</t>
    </rPh>
    <phoneticPr fontId="21"/>
  </si>
  <si>
    <t>干しのり</t>
  </si>
  <si>
    <t>ウイスキー</t>
  </si>
  <si>
    <t>1本</t>
    <rPh sb="1" eb="2">
      <t>ホン</t>
    </rPh>
    <phoneticPr fontId="21"/>
  </si>
  <si>
    <t>わかめ</t>
  </si>
  <si>
    <t>ラップ</t>
  </si>
  <si>
    <t>こんぶ</t>
  </si>
  <si>
    <t>-</t>
    <phoneticPr fontId="15"/>
  </si>
  <si>
    <t>ティシュペーパー</t>
  </si>
  <si>
    <t>豆腐</t>
    <rPh sb="0" eb="2">
      <t>トウフ</t>
    </rPh>
    <phoneticPr fontId="7"/>
  </si>
  <si>
    <t>トイレットペーパー</t>
  </si>
  <si>
    <t>油揚げ</t>
    <rPh sb="0" eb="2">
      <t>アブラア</t>
    </rPh>
    <phoneticPr fontId="7"/>
  </si>
  <si>
    <t>台所用洗剤</t>
    <rPh sb="0" eb="2">
      <t>ダイドコロ</t>
    </rPh>
    <rPh sb="2" eb="3">
      <t>ヨウ</t>
    </rPh>
    <rPh sb="3" eb="5">
      <t>センザイ</t>
    </rPh>
    <phoneticPr fontId="21"/>
  </si>
  <si>
    <t>納　豆</t>
    <rPh sb="0" eb="3">
      <t>ナットウ</t>
    </rPh>
    <phoneticPr fontId="21"/>
  </si>
  <si>
    <t>洗濯用洗剤</t>
    <rPh sb="0" eb="3">
      <t>センタクヨウ</t>
    </rPh>
    <rPh sb="3" eb="5">
      <t>センザイ</t>
    </rPh>
    <phoneticPr fontId="21"/>
  </si>
  <si>
    <t>こんにゃく</t>
  </si>
  <si>
    <t>ドリンク剤</t>
    <rPh sb="4" eb="5">
      <t>ザイ</t>
    </rPh>
    <phoneticPr fontId="7"/>
  </si>
  <si>
    <t>1箱</t>
  </si>
  <si>
    <t>梅干し</t>
    <rPh sb="0" eb="2">
      <t>ウメボ</t>
    </rPh>
    <phoneticPr fontId="21"/>
  </si>
  <si>
    <t>化粧石けん</t>
    <rPh sb="0" eb="2">
      <t>ケショウ</t>
    </rPh>
    <rPh sb="2" eb="3">
      <t>セッ</t>
    </rPh>
    <phoneticPr fontId="21"/>
  </si>
  <si>
    <t>だいこん漬</t>
    <rPh sb="4" eb="5">
      <t>ヅケ</t>
    </rPh>
    <phoneticPr fontId="7"/>
  </si>
  <si>
    <t>歯磨き</t>
    <rPh sb="0" eb="2">
      <t>ハミガ</t>
    </rPh>
    <phoneticPr fontId="21"/>
  </si>
  <si>
    <t>こんぶつくだ煮</t>
  </si>
  <si>
    <t>整髪料</t>
    <rPh sb="0" eb="2">
      <t>セイハツ</t>
    </rPh>
    <rPh sb="2" eb="3">
      <t>リョウ</t>
    </rPh>
    <phoneticPr fontId="21"/>
  </si>
  <si>
    <t>食用油</t>
    <rPh sb="0" eb="2">
      <t>ショクヨウ</t>
    </rPh>
    <rPh sb="2" eb="3">
      <t>アブラ</t>
    </rPh>
    <phoneticPr fontId="21"/>
  </si>
  <si>
    <t>養毛剤</t>
    <rPh sb="0" eb="3">
      <t>ヨウモウザイ</t>
    </rPh>
    <phoneticPr fontId="15"/>
  </si>
  <si>
    <r>
      <t xml:space="preserve">化粧水
</t>
    </r>
    <r>
      <rPr>
        <sz val="6"/>
        <color theme="1"/>
        <rFont val="ＭＳ 明朝"/>
        <family val="1"/>
        <charset val="128"/>
      </rPr>
      <t>（カウンセリングを除く）</t>
    </r>
    <phoneticPr fontId="15"/>
  </si>
  <si>
    <t>（注）小売物価統計調査は、平成25年1月より毎年実施され、調査品目は「構造編」地域別価格差調査</t>
    <rPh sb="1" eb="2">
      <t>チュウ</t>
    </rPh>
    <rPh sb="3" eb="5">
      <t>コウリ</t>
    </rPh>
    <rPh sb="5" eb="7">
      <t>ブッカ</t>
    </rPh>
    <rPh sb="7" eb="9">
      <t>トウケイ</t>
    </rPh>
    <rPh sb="9" eb="11">
      <t>チョウサ</t>
    </rPh>
    <rPh sb="13" eb="15">
      <t>ヘイセイ</t>
    </rPh>
    <rPh sb="17" eb="18">
      <t>ネン</t>
    </rPh>
    <rPh sb="19" eb="20">
      <t>ガツ</t>
    </rPh>
    <rPh sb="22" eb="24">
      <t>マイトシ</t>
    </rPh>
    <rPh sb="24" eb="26">
      <t>ジッシ</t>
    </rPh>
    <rPh sb="29" eb="31">
      <t>チョウサ</t>
    </rPh>
    <rPh sb="31" eb="33">
      <t>ヒンモク</t>
    </rPh>
    <rPh sb="35" eb="37">
      <t>コウゾウ</t>
    </rPh>
    <rPh sb="37" eb="38">
      <t>ヘン</t>
    </rPh>
    <rPh sb="42" eb="45">
      <t>カカクサ</t>
    </rPh>
    <rPh sb="45" eb="47">
      <t>チョウサ</t>
    </rPh>
    <phoneticPr fontId="4"/>
  </si>
  <si>
    <t>　　　に基づく。</t>
    <phoneticPr fontId="4"/>
  </si>
  <si>
    <t>資料：小売物価統計調査（構造編）</t>
    <rPh sb="0" eb="2">
      <t>シリョウ</t>
    </rPh>
    <rPh sb="12" eb="14">
      <t>コウゾウ</t>
    </rPh>
    <rPh sb="14" eb="15">
      <t>ヘン</t>
    </rPh>
    <phoneticPr fontId="4"/>
  </si>
  <si>
    <t>4-6. 内職相談状況</t>
    <phoneticPr fontId="15"/>
  </si>
  <si>
    <t>（単位：人、件）</t>
  </si>
  <si>
    <t>年　度</t>
    <phoneticPr fontId="7"/>
  </si>
  <si>
    <t>求職者数</t>
  </si>
  <si>
    <t>再相談者延数</t>
    <rPh sb="4" eb="5">
      <t>ノ</t>
    </rPh>
    <phoneticPr fontId="9"/>
  </si>
  <si>
    <t>求人相談</t>
    <rPh sb="2" eb="4">
      <t>ソウダン</t>
    </rPh>
    <phoneticPr fontId="9"/>
  </si>
  <si>
    <t>斡旋件数</t>
  </si>
  <si>
    <t>平成28</t>
    <phoneticPr fontId="15"/>
  </si>
  <si>
    <t>資料：産業支援課</t>
    <rPh sb="3" eb="5">
      <t>サンギョウ</t>
    </rPh>
    <rPh sb="5" eb="7">
      <t>シエン</t>
    </rPh>
    <rPh sb="7" eb="8">
      <t>カ</t>
    </rPh>
    <phoneticPr fontId="9"/>
  </si>
  <si>
    <t>4-7. 計量法関係検査件数</t>
    <phoneticPr fontId="7"/>
  </si>
  <si>
    <t>（1）はかり検査の状況</t>
    <phoneticPr fontId="4"/>
  </si>
  <si>
    <t>（単位：件）</t>
    <rPh sb="1" eb="3">
      <t>タンイ</t>
    </rPh>
    <rPh sb="4" eb="5">
      <t>ケン</t>
    </rPh>
    <phoneticPr fontId="7"/>
  </si>
  <si>
    <t>区　分</t>
  </si>
  <si>
    <t>平成28年度</t>
  </si>
  <si>
    <t>29年度</t>
  </si>
  <si>
    <t>30年度</t>
  </si>
  <si>
    <t>越谷市による検査</t>
  </si>
  <si>
    <t>集合検査</t>
  </si>
  <si>
    <t>小型はかり</t>
  </si>
  <si>
    <t>巡回検査</t>
  </si>
  <si>
    <t>中型はかり</t>
  </si>
  <si>
    <t>大型はかり</t>
  </si>
  <si>
    <t>皮革面積計</t>
  </si>
  <si>
    <t>検　査　個　数</t>
  </si>
  <si>
    <t>指定定期検査機関
による検査</t>
  </si>
  <si>
    <t>電気式はかり</t>
  </si>
  <si>
    <t>計量士による検査
（代検査）</t>
  </si>
  <si>
    <t>（2）立入検査の状況</t>
    <phoneticPr fontId="4"/>
  </si>
  <si>
    <t>商品量目
立入検査</t>
  </si>
  <si>
    <t>事業所</t>
  </si>
  <si>
    <t>検査戸数</t>
  </si>
  <si>
    <t>商　品</t>
  </si>
  <si>
    <t>検査個数</t>
  </si>
  <si>
    <t>特定計量器
立入検査</t>
  </si>
  <si>
    <t>燃料油メーター</t>
  </si>
  <si>
    <t>水道メーター</t>
  </si>
  <si>
    <t>ガスメーター</t>
  </si>
  <si>
    <t>電力量計</t>
  </si>
  <si>
    <t>質量計</t>
  </si>
  <si>
    <t>-</t>
    <phoneticPr fontId="4"/>
  </si>
  <si>
    <t>目次</t>
    <rPh sb="0" eb="2">
      <t>モクジ</t>
    </rPh>
    <phoneticPr fontId="4"/>
  </si>
  <si>
    <t>4-8. 産業別常用労働者1人平均月間現金給与額（埼玉県）</t>
    <rPh sb="19" eb="21">
      <t>ゲンキン</t>
    </rPh>
    <rPh sb="21" eb="23">
      <t>キュウヨ</t>
    </rPh>
    <rPh sb="23" eb="24">
      <t>ガク</t>
    </rPh>
    <phoneticPr fontId="7"/>
  </si>
  <si>
    <t>（事業所規模5人以上）</t>
    <phoneticPr fontId="7"/>
  </si>
  <si>
    <t>（単位：円）</t>
    <rPh sb="4" eb="5">
      <t>エン</t>
    </rPh>
    <phoneticPr fontId="7"/>
  </si>
  <si>
    <t>産業大分類</t>
    <rPh sb="0" eb="2">
      <t>サンギョウ</t>
    </rPh>
    <rPh sb="2" eb="5">
      <t>ダイブンルイ</t>
    </rPh>
    <phoneticPr fontId="7"/>
  </si>
  <si>
    <t>平成28年平均</t>
    <rPh sb="0" eb="2">
      <t>ヘイセイ</t>
    </rPh>
    <rPh sb="4" eb="5">
      <t>ネン</t>
    </rPh>
    <rPh sb="5" eb="7">
      <t>ヘイキン</t>
    </rPh>
    <phoneticPr fontId="2"/>
  </si>
  <si>
    <t>29年平均</t>
    <rPh sb="2" eb="3">
      <t>ネン</t>
    </rPh>
    <rPh sb="3" eb="5">
      <t>ヘイキン</t>
    </rPh>
    <phoneticPr fontId="2"/>
  </si>
  <si>
    <t>30年平均</t>
    <rPh sb="2" eb="3">
      <t>ネン</t>
    </rPh>
    <rPh sb="3" eb="5">
      <t>ヘイキン</t>
    </rPh>
    <phoneticPr fontId="2"/>
  </si>
  <si>
    <t>総数</t>
    <rPh sb="0" eb="2">
      <t>ソウスウ</t>
    </rPh>
    <phoneticPr fontId="7"/>
  </si>
  <si>
    <t>男子</t>
    <rPh sb="0" eb="2">
      <t>ダンシ</t>
    </rPh>
    <phoneticPr fontId="7"/>
  </si>
  <si>
    <t>女子</t>
    <rPh sb="0" eb="2">
      <t>ジョシ</t>
    </rPh>
    <phoneticPr fontId="7"/>
  </si>
  <si>
    <t>調査産業計</t>
    <rPh sb="0" eb="2">
      <t>チョウサ</t>
    </rPh>
    <rPh sb="2" eb="4">
      <t>サンギョウ</t>
    </rPh>
    <rPh sb="4" eb="5">
      <t>ケイ</t>
    </rPh>
    <phoneticPr fontId="6"/>
  </si>
  <si>
    <t>鉱業，採石業，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6"/>
  </si>
  <si>
    <t>建設業</t>
  </si>
  <si>
    <t>製造業</t>
  </si>
  <si>
    <t>電気･ガス･
熱供給･水道業</t>
  </si>
  <si>
    <t>情報通信業</t>
  </si>
  <si>
    <t>運輸業，郵便業</t>
    <rPh sb="4" eb="6">
      <t>ユウビン</t>
    </rPh>
    <rPh sb="6" eb="7">
      <t>ギョウ</t>
    </rPh>
    <phoneticPr fontId="6"/>
  </si>
  <si>
    <t>卸売業，小売業</t>
    <rPh sb="2" eb="3">
      <t>ギョウ</t>
    </rPh>
    <phoneticPr fontId="6"/>
  </si>
  <si>
    <t>金融業，保険業</t>
    <rPh sb="2" eb="3">
      <t>ギョウ</t>
    </rPh>
    <phoneticPr fontId="6"/>
  </si>
  <si>
    <t>不動産業，
物品賃貸業</t>
    <rPh sb="6" eb="8">
      <t>ブッピン</t>
    </rPh>
    <rPh sb="8" eb="11">
      <t>チンタイギョウ</t>
    </rPh>
    <phoneticPr fontId="6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</si>
  <si>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6"/>
  </si>
  <si>
    <t>宿泊業，
飲食サービス業</t>
    <rPh sb="5" eb="7">
      <t>インショク</t>
    </rPh>
    <rPh sb="11" eb="12">
      <t>ギョウ</t>
    </rPh>
    <phoneticPr fontId="6"/>
  </si>
  <si>
    <t>生活関連ｻｰﾋﾞｽ業，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6"/>
  </si>
  <si>
    <t>教育，学習支援業</t>
  </si>
  <si>
    <t>医療，福祉</t>
  </si>
  <si>
    <t>複合サービス事業</t>
    <rPh sb="6" eb="8">
      <t>ジギョウ</t>
    </rPh>
    <phoneticPr fontId="6"/>
  </si>
  <si>
    <r>
      <rPr>
        <sz val="10"/>
        <rFont val="ＭＳ 明朝"/>
        <family val="1"/>
        <charset val="128"/>
      </rPr>
      <t>サービス業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（他に分類されないもの）</t>
    </r>
    <phoneticPr fontId="4"/>
  </si>
  <si>
    <t>資料：埼玉県統計課「毎月勤労統計調査」</t>
    <rPh sb="0" eb="2">
      <t>シリョウ</t>
    </rPh>
    <rPh sb="3" eb="6">
      <t>サイタマケン</t>
    </rPh>
    <rPh sb="6" eb="8">
      <t>トウケイ</t>
    </rPh>
    <rPh sb="8" eb="9">
      <t>カ</t>
    </rPh>
    <rPh sb="10" eb="12">
      <t>マイツキ</t>
    </rPh>
    <rPh sb="12" eb="14">
      <t>キンロウ</t>
    </rPh>
    <rPh sb="14" eb="16">
      <t>トウケイ</t>
    </rPh>
    <rPh sb="16" eb="18">
      <t>チョウサ</t>
    </rPh>
    <phoneticPr fontId="7"/>
  </si>
  <si>
    <t>4-9. 産業別常用労働者1人平均月間総実労働時間数（埼玉県）</t>
    <rPh sb="19" eb="20">
      <t>ソウ</t>
    </rPh>
    <rPh sb="20" eb="23">
      <t>ジツロウドウ</t>
    </rPh>
    <rPh sb="23" eb="26">
      <t>ジカンスウ</t>
    </rPh>
    <phoneticPr fontId="7"/>
  </si>
  <si>
    <t>（事業所規模5人以上）</t>
    <phoneticPr fontId="7"/>
  </si>
  <si>
    <t>（単位：時間）</t>
    <rPh sb="4" eb="6">
      <t>ジカン</t>
    </rPh>
    <phoneticPr fontId="7"/>
  </si>
  <si>
    <t>28年平均</t>
    <rPh sb="2" eb="3">
      <t>ネン</t>
    </rPh>
    <rPh sb="3" eb="5">
      <t>ヘイキン</t>
    </rPh>
    <phoneticPr fontId="2"/>
  </si>
  <si>
    <r>
      <rPr>
        <sz val="10"/>
        <rFont val="ＭＳ 明朝"/>
        <family val="1"/>
        <charset val="128"/>
      </rPr>
      <t>サービス業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（他に分類されないもの）</t>
    </r>
    <phoneticPr fontId="4"/>
  </si>
  <si>
    <t>4-10. 産業別1人平均月間現金給与額（埼玉県）</t>
    <rPh sb="15" eb="17">
      <t>ゲンキン</t>
    </rPh>
    <rPh sb="17" eb="19">
      <t>キュウヨ</t>
    </rPh>
    <rPh sb="19" eb="20">
      <t>ガク</t>
    </rPh>
    <phoneticPr fontId="7"/>
  </si>
  <si>
    <t>（平成29年平均、事業所規模５人以上）</t>
    <phoneticPr fontId="7"/>
  </si>
  <si>
    <t>（単位：円、％）</t>
    <phoneticPr fontId="7"/>
  </si>
  <si>
    <t>（平成30年平均、事業所規模５人以上）</t>
    <rPh sb="1" eb="3">
      <t>ヘイセイ</t>
    </rPh>
    <rPh sb="5" eb="6">
      <t>ネン</t>
    </rPh>
    <rPh sb="6" eb="8">
      <t>ヘイキン</t>
    </rPh>
    <rPh sb="9" eb="12">
      <t>ジギョウショ</t>
    </rPh>
    <rPh sb="12" eb="14">
      <t>キボ</t>
    </rPh>
    <rPh sb="15" eb="16">
      <t>ニン</t>
    </rPh>
    <rPh sb="16" eb="18">
      <t>イジョウ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</si>
  <si>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</si>
  <si>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きまって支給する給与</t>
    <rPh sb="4" eb="6">
      <t>シキュウ</t>
    </rPh>
    <rPh sb="8" eb="10">
      <t>キュウヨ</t>
    </rPh>
    <phoneticPr fontId="7"/>
  </si>
  <si>
    <t>特別に支給した給与</t>
    <rPh sb="0" eb="2">
      <t>トクベツ</t>
    </rPh>
    <rPh sb="3" eb="5">
      <t>シキュウ</t>
    </rPh>
    <rPh sb="7" eb="9">
      <t>キュウヨ</t>
    </rPh>
    <phoneticPr fontId="7"/>
  </si>
  <si>
    <t>支給額</t>
    <rPh sb="0" eb="2">
      <t>シキュウ</t>
    </rPh>
    <rPh sb="2" eb="3">
      <t>ガク</t>
    </rPh>
    <phoneticPr fontId="7"/>
  </si>
  <si>
    <t>対前年比</t>
    <rPh sb="0" eb="1">
      <t>タイ</t>
    </rPh>
    <rPh sb="1" eb="3">
      <t>ゼンネン</t>
    </rPh>
    <rPh sb="3" eb="4">
      <t>ヒ</t>
    </rPh>
    <phoneticPr fontId="7"/>
  </si>
  <si>
    <t>うち所定
内給与</t>
    <rPh sb="2" eb="4">
      <t>ショテイ</t>
    </rPh>
    <rPh sb="5" eb="6">
      <t>ウチ</t>
    </rPh>
    <rPh sb="6" eb="8">
      <t>キュウヨ</t>
    </rPh>
    <phoneticPr fontId="7"/>
  </si>
  <si>
    <t>うち超過
労働給与</t>
    <rPh sb="2" eb="4">
      <t>チョウカ</t>
    </rPh>
    <rPh sb="5" eb="7">
      <t>ロウドウ</t>
    </rPh>
    <rPh sb="7" eb="9">
      <t>キュウヨ</t>
    </rPh>
    <phoneticPr fontId="7"/>
  </si>
  <si>
    <t>対前年差</t>
    <rPh sb="0" eb="1">
      <t>タイ</t>
    </rPh>
    <rPh sb="1" eb="3">
      <t>ゼンネン</t>
    </rPh>
    <rPh sb="3" eb="4">
      <t>サ</t>
    </rPh>
    <phoneticPr fontId="7"/>
  </si>
  <si>
    <t>うち所定外給与</t>
    <rPh sb="2" eb="4">
      <t>ショテイ</t>
    </rPh>
    <rPh sb="4" eb="5">
      <t>ガイ</t>
    </rPh>
    <rPh sb="5" eb="7">
      <t>キュウヨ</t>
    </rPh>
    <phoneticPr fontId="7"/>
  </si>
  <si>
    <r>
      <rPr>
        <sz val="10"/>
        <rFont val="ＭＳ 明朝"/>
        <family val="1"/>
        <charset val="128"/>
      </rPr>
      <t>サービス業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（他に分類されないもの）</t>
    </r>
    <phoneticPr fontId="4"/>
  </si>
  <si>
    <r>
      <rPr>
        <sz val="10"/>
        <rFont val="ＭＳ 明朝"/>
        <family val="1"/>
        <charset val="128"/>
      </rPr>
      <t>サービス業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（他に分類されないもの）</t>
    </r>
    <phoneticPr fontId="4"/>
  </si>
  <si>
    <t>4-11. 産業別男女別常用労働者数及びパートタイム労働者比率（埼玉県）</t>
    <rPh sb="8" eb="9">
      <t>ベツ</t>
    </rPh>
    <rPh sb="9" eb="11">
      <t>ダンジョ</t>
    </rPh>
    <rPh sb="11" eb="12">
      <t>ベツ</t>
    </rPh>
    <rPh sb="12" eb="14">
      <t>ジョウヨウ</t>
    </rPh>
    <rPh sb="14" eb="17">
      <t>ロウドウシャ</t>
    </rPh>
    <rPh sb="17" eb="18">
      <t>スウ</t>
    </rPh>
    <rPh sb="18" eb="19">
      <t>オヨ</t>
    </rPh>
    <rPh sb="26" eb="29">
      <t>ロウドウシャ</t>
    </rPh>
    <rPh sb="29" eb="31">
      <t>ヒリツ</t>
    </rPh>
    <rPh sb="32" eb="35">
      <t>サイタマケン</t>
    </rPh>
    <phoneticPr fontId="7"/>
  </si>
  <si>
    <t>（平成29年平均、事業所規模５人以上）</t>
    <rPh sb="1" eb="3">
      <t>ヘイセイ</t>
    </rPh>
    <rPh sb="5" eb="6">
      <t>ネン</t>
    </rPh>
    <rPh sb="6" eb="8">
      <t>ヘイキン</t>
    </rPh>
    <rPh sb="9" eb="12">
      <t>ジギョウショ</t>
    </rPh>
    <rPh sb="12" eb="14">
      <t>キボ</t>
    </rPh>
    <rPh sb="15" eb="16">
      <t>ニン</t>
    </rPh>
    <rPh sb="16" eb="18">
      <t>イジョウ</t>
    </rPh>
    <phoneticPr fontId="2"/>
  </si>
  <si>
    <t>（単位：100人、％）</t>
    <rPh sb="1" eb="3">
      <t>タンイ</t>
    </rPh>
    <rPh sb="7" eb="8">
      <t>ニン</t>
    </rPh>
    <phoneticPr fontId="2"/>
  </si>
  <si>
    <t>（平成30年平均、事業所規模５人以上）</t>
    <rPh sb="1" eb="3">
      <t>ヘイセイ</t>
    </rPh>
    <rPh sb="5" eb="6">
      <t>ネン</t>
    </rPh>
    <rPh sb="6" eb="8">
      <t>ヘイキン</t>
    </rPh>
    <rPh sb="9" eb="12">
      <t>ジギョウショ</t>
    </rPh>
    <rPh sb="12" eb="14">
      <t>キボ</t>
    </rPh>
    <rPh sb="15" eb="16">
      <t>ニン</t>
    </rPh>
    <rPh sb="16" eb="18">
      <t>イジョウ</t>
    </rPh>
    <phoneticPr fontId="2"/>
  </si>
  <si>
    <t>（単位：100人、％）</t>
    <rPh sb="1" eb="3">
      <t>タンイ</t>
    </rPh>
    <rPh sb="7" eb="8">
      <t>ニン</t>
    </rPh>
    <phoneticPr fontId="7"/>
  </si>
  <si>
    <t>産業大分類</t>
    <rPh sb="0" eb="1">
      <t>サン</t>
    </rPh>
    <rPh sb="1" eb="2">
      <t>ギョウ</t>
    </rPh>
    <rPh sb="2" eb="5">
      <t>ダイブンルイ</t>
    </rPh>
    <phoneticPr fontId="7"/>
  </si>
  <si>
    <t>総　数</t>
    <rPh sb="0" eb="1">
      <t>フサ</t>
    </rPh>
    <rPh sb="2" eb="3">
      <t>スウ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</si>
  <si>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</si>
  <si>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</si>
  <si>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常用
労働者数</t>
    <rPh sb="0" eb="2">
      <t>ジョウヨウ</t>
    </rPh>
    <rPh sb="3" eb="4">
      <t>ロウ</t>
    </rPh>
    <rPh sb="4" eb="5">
      <t>ハタラキ</t>
    </rPh>
    <rPh sb="5" eb="6">
      <t>シャ</t>
    </rPh>
    <rPh sb="6" eb="7">
      <t>スウ</t>
    </rPh>
    <phoneticPr fontId="7"/>
  </si>
  <si>
    <t>構成比</t>
    <rPh sb="0" eb="2">
      <t>コウセイ</t>
    </rPh>
    <rPh sb="2" eb="3">
      <t>ヒ</t>
    </rPh>
    <phoneticPr fontId="7"/>
  </si>
  <si>
    <t>パート
比率</t>
    <rPh sb="4" eb="6">
      <t>ヒリツ</t>
    </rPh>
    <phoneticPr fontId="7"/>
  </si>
  <si>
    <r>
      <rPr>
        <sz val="10"/>
        <rFont val="ＭＳ 明朝"/>
        <family val="1"/>
        <charset val="128"/>
      </rPr>
      <t>サービス業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（他に分類されないもの）</t>
    </r>
    <phoneticPr fontId="4"/>
  </si>
  <si>
    <t>4-12. 労働関係相談件数</t>
    <phoneticPr fontId="7"/>
  </si>
  <si>
    <t>（単位：件）</t>
  </si>
  <si>
    <t>年　度</t>
    <phoneticPr fontId="7"/>
  </si>
  <si>
    <t>総　数</t>
    <phoneticPr fontId="7"/>
  </si>
  <si>
    <t>労働条件</t>
    <phoneticPr fontId="7"/>
  </si>
  <si>
    <t>賃　金</t>
    <phoneticPr fontId="7"/>
  </si>
  <si>
    <t>雇　用</t>
    <phoneticPr fontId="7"/>
  </si>
  <si>
    <t>労働福祉</t>
  </si>
  <si>
    <t>労働組合</t>
  </si>
  <si>
    <t>労　災</t>
    <phoneticPr fontId="7"/>
  </si>
  <si>
    <t>年　金</t>
    <rPh sb="0" eb="1">
      <t>トシ</t>
    </rPh>
    <rPh sb="2" eb="3">
      <t>キン</t>
    </rPh>
    <phoneticPr fontId="7"/>
  </si>
  <si>
    <t>平成28</t>
    <phoneticPr fontId="15"/>
  </si>
  <si>
    <t>29</t>
    <phoneticPr fontId="15"/>
  </si>
  <si>
    <t>30</t>
    <phoneticPr fontId="15"/>
  </si>
  <si>
    <t>資料：産業支援課</t>
    <rPh sb="3" eb="5">
      <t>サンギョウ</t>
    </rPh>
    <rPh sb="5" eb="7">
      <t>シエン</t>
    </rPh>
    <rPh sb="7" eb="8">
      <t>カ</t>
    </rPh>
    <phoneticPr fontId="7"/>
  </si>
  <si>
    <t>4-13. パート相談状況</t>
    <rPh sb="9" eb="11">
      <t>ソウダン</t>
    </rPh>
    <rPh sb="11" eb="13">
      <t>ジョウキョウ</t>
    </rPh>
    <phoneticPr fontId="7"/>
  </si>
  <si>
    <t>（単位：人、件）</t>
    <rPh sb="4" eb="5">
      <t>ニン</t>
    </rPh>
    <phoneticPr fontId="7"/>
  </si>
  <si>
    <t>新規求職者数</t>
    <rPh sb="0" eb="2">
      <t>シンキ</t>
    </rPh>
    <phoneticPr fontId="7"/>
  </si>
  <si>
    <t>紹介件数</t>
  </si>
  <si>
    <t>就職件数</t>
  </si>
  <si>
    <t>平成28</t>
    <phoneticPr fontId="15"/>
  </si>
  <si>
    <t>資料：産業支援課</t>
    <phoneticPr fontId="7"/>
  </si>
  <si>
    <t>4-14. 若年者等就職支援相談状況</t>
    <rPh sb="6" eb="9">
      <t>ジャクネンシャ</t>
    </rPh>
    <rPh sb="9" eb="10">
      <t>トウ</t>
    </rPh>
    <rPh sb="10" eb="12">
      <t>シュウショク</t>
    </rPh>
    <rPh sb="12" eb="14">
      <t>シエン</t>
    </rPh>
    <rPh sb="14" eb="16">
      <t>ソウダン</t>
    </rPh>
    <rPh sb="16" eb="18">
      <t>ジョウキョウ</t>
    </rPh>
    <phoneticPr fontId="7"/>
  </si>
  <si>
    <t>相談者数</t>
    <rPh sb="0" eb="3">
      <t>ソウダンシャ</t>
    </rPh>
    <rPh sb="3" eb="4">
      <t>スウ</t>
    </rPh>
    <phoneticPr fontId="7"/>
  </si>
  <si>
    <t>相談件数</t>
    <rPh sb="0" eb="2">
      <t>ソウダン</t>
    </rPh>
    <rPh sb="2" eb="4">
      <t>ケンスウ</t>
    </rPh>
    <phoneticPr fontId="7"/>
  </si>
  <si>
    <t>終了者数</t>
    <rPh sb="0" eb="3">
      <t>シュウリョウシャ</t>
    </rPh>
    <rPh sb="3" eb="4">
      <t>スウ</t>
    </rPh>
    <phoneticPr fontId="7"/>
  </si>
  <si>
    <t>就職者数</t>
    <rPh sb="0" eb="2">
      <t>シュウショク</t>
    </rPh>
    <rPh sb="2" eb="3">
      <t>シャ</t>
    </rPh>
    <rPh sb="3" eb="4">
      <t>スウ</t>
    </rPh>
    <phoneticPr fontId="7"/>
  </si>
  <si>
    <t>4-15. 従業上の地位別雇用形態別男女別有業者数（推計）</t>
    <rPh sb="6" eb="8">
      <t>ジュウギョウ</t>
    </rPh>
    <rPh sb="8" eb="9">
      <t>ジョウ</t>
    </rPh>
    <rPh sb="10" eb="12">
      <t>チイ</t>
    </rPh>
    <rPh sb="12" eb="13">
      <t>ベツ</t>
    </rPh>
    <rPh sb="13" eb="15">
      <t>コヨウ</t>
    </rPh>
    <rPh sb="15" eb="17">
      <t>ケイタイ</t>
    </rPh>
    <rPh sb="17" eb="18">
      <t>ベツ</t>
    </rPh>
    <rPh sb="18" eb="20">
      <t>ダンジョ</t>
    </rPh>
    <rPh sb="20" eb="21">
      <t>ベツ</t>
    </rPh>
    <rPh sb="21" eb="22">
      <t>ユウ</t>
    </rPh>
    <rPh sb="22" eb="24">
      <t>ギョウシャ</t>
    </rPh>
    <rPh sb="24" eb="25">
      <t>スウ</t>
    </rPh>
    <rPh sb="26" eb="28">
      <t>スイケイ</t>
    </rPh>
    <phoneticPr fontId="14"/>
  </si>
  <si>
    <t>平成29年10月1日</t>
    <phoneticPr fontId="7"/>
  </si>
  <si>
    <t>（単位：人）</t>
    <rPh sb="1" eb="3">
      <t>タンイ</t>
    </rPh>
    <rPh sb="4" eb="5">
      <t>ニン</t>
    </rPh>
    <phoneticPr fontId="14"/>
  </si>
  <si>
    <t>従業上の地位</t>
    <rPh sb="0" eb="2">
      <t>ジュウギョウ</t>
    </rPh>
    <rPh sb="2" eb="3">
      <t>ジョウ</t>
    </rPh>
    <rPh sb="4" eb="6">
      <t>チイ</t>
    </rPh>
    <phoneticPr fontId="14"/>
  </si>
  <si>
    <t>男</t>
    <rPh sb="0" eb="1">
      <t>オトコ</t>
    </rPh>
    <phoneticPr fontId="14"/>
  </si>
  <si>
    <t>女</t>
    <rPh sb="0" eb="1">
      <t>オンナ</t>
    </rPh>
    <phoneticPr fontId="14"/>
  </si>
  <si>
    <t>総　数</t>
    <rPh sb="0" eb="1">
      <t>フサ</t>
    </rPh>
    <rPh sb="2" eb="3">
      <t>スウ</t>
    </rPh>
    <phoneticPr fontId="14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</si>
  <si>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14"/>
  </si>
  <si>
    <t>雇人のある業主</t>
    <rPh sb="0" eb="1">
      <t>ヤトイ</t>
    </rPh>
    <rPh sb="1" eb="2">
      <t>ジン</t>
    </rPh>
    <rPh sb="5" eb="7">
      <t>ギョウシュ</t>
    </rPh>
    <phoneticPr fontId="14"/>
  </si>
  <si>
    <t>雇人のない業主</t>
    <rPh sb="0" eb="1">
      <t>ヤト</t>
    </rPh>
    <rPh sb="1" eb="2">
      <t>ニン</t>
    </rPh>
    <rPh sb="5" eb="7">
      <t>ギョウシュ</t>
    </rPh>
    <phoneticPr fontId="14"/>
  </si>
  <si>
    <t>内職者</t>
    <rPh sb="0" eb="2">
      <t>ナイショク</t>
    </rPh>
    <rPh sb="2" eb="3">
      <t>シャ</t>
    </rPh>
    <phoneticPr fontId="14"/>
  </si>
  <si>
    <t>‐</t>
    <phoneticPr fontId="15"/>
  </si>
  <si>
    <t>総　数</t>
    <rPh sb="0" eb="1">
      <t>ソウ</t>
    </rPh>
    <rPh sb="2" eb="3">
      <t>スウ</t>
    </rPh>
    <phoneticPr fontId="14"/>
  </si>
  <si>
    <t>家　族　従　業　者</t>
    <rPh sb="0" eb="1">
      <t>イエ</t>
    </rPh>
    <rPh sb="2" eb="3">
      <t>ヤカラ</t>
    </rPh>
    <rPh sb="4" eb="5">
      <t>ジュウ</t>
    </rPh>
    <rPh sb="6" eb="7">
      <t>ギョウ</t>
    </rPh>
    <rPh sb="8" eb="9">
      <t>モノ</t>
    </rPh>
    <phoneticPr fontId="14"/>
  </si>
  <si>
    <t>雇用者</t>
    <rPh sb="0" eb="1">
      <t>ヤトイ</t>
    </rPh>
    <rPh sb="1" eb="2">
      <t>ヨウ</t>
    </rPh>
    <rPh sb="2" eb="3">
      <t>モノ</t>
    </rPh>
    <phoneticPr fontId="14"/>
  </si>
  <si>
    <t>会社などの役員</t>
    <rPh sb="0" eb="2">
      <t>カイシャ</t>
    </rPh>
    <rPh sb="5" eb="7">
      <t>ヤクイン</t>
    </rPh>
    <phoneticPr fontId="14"/>
  </si>
  <si>
    <t>会社などの
役員を除く
雇用者</t>
    <rPh sb="0" eb="2">
      <t>カイシャ</t>
    </rPh>
    <rPh sb="6" eb="8">
      <t>ヤクイン</t>
    </rPh>
    <rPh sb="9" eb="10">
      <t>ノゾ</t>
    </rPh>
    <rPh sb="12" eb="15">
      <t>コヨウシャ</t>
    </rPh>
    <phoneticPr fontId="14"/>
  </si>
  <si>
    <t xml:space="preserve"> 正規の職員・従業員</t>
    <rPh sb="1" eb="3">
      <t>セイキ</t>
    </rPh>
    <rPh sb="4" eb="6">
      <t>ショクイン</t>
    </rPh>
    <rPh sb="7" eb="10">
      <t>ジュウギョウイン</t>
    </rPh>
    <phoneticPr fontId="14"/>
  </si>
  <si>
    <t xml:space="preserve"> パート</t>
    <phoneticPr fontId="14"/>
  </si>
  <si>
    <t xml:space="preserve"> アルバイト</t>
    <phoneticPr fontId="14"/>
  </si>
  <si>
    <t xml:space="preserve"> 労働者派遣事業所の派遣社員</t>
    <rPh sb="1" eb="4">
      <t>ロウドウシャ</t>
    </rPh>
    <rPh sb="4" eb="6">
      <t>ハケン</t>
    </rPh>
    <rPh sb="6" eb="9">
      <t>ジギョウショ</t>
    </rPh>
    <rPh sb="10" eb="12">
      <t>ハケン</t>
    </rPh>
    <rPh sb="12" eb="14">
      <t>シャイン</t>
    </rPh>
    <phoneticPr fontId="14"/>
  </si>
  <si>
    <t xml:space="preserve"> 契約社員・嘱託</t>
    <rPh sb="1" eb="3">
      <t>ケイヤク</t>
    </rPh>
    <rPh sb="3" eb="5">
      <t>シャイン</t>
    </rPh>
    <rPh sb="6" eb="8">
      <t>ショクタク</t>
    </rPh>
    <phoneticPr fontId="14"/>
  </si>
  <si>
    <t xml:space="preserve"> その他</t>
    <rPh sb="3" eb="4">
      <t>タ</t>
    </rPh>
    <phoneticPr fontId="14"/>
  </si>
  <si>
    <t>総　数</t>
    <rPh sb="0" eb="1">
      <t>フサ</t>
    </rPh>
    <rPh sb="2" eb="3">
      <t>カズ</t>
    </rPh>
    <phoneticPr fontId="14"/>
  </si>
  <si>
    <t>総数</t>
    <rPh sb="0" eb="1">
      <t>フサ</t>
    </rPh>
    <rPh sb="1" eb="2">
      <t>カズ</t>
    </rPh>
    <phoneticPr fontId="14"/>
  </si>
  <si>
    <t>有業者に占める雇用者比率（％）</t>
    <rPh sb="0" eb="1">
      <t>ユウ</t>
    </rPh>
    <rPh sb="1" eb="3">
      <t>ギョウシャ</t>
    </rPh>
    <rPh sb="4" eb="5">
      <t>シ</t>
    </rPh>
    <rPh sb="7" eb="10">
      <t>コヨウシャ</t>
    </rPh>
    <rPh sb="10" eb="12">
      <t>ヒリツ</t>
    </rPh>
    <phoneticPr fontId="14"/>
  </si>
  <si>
    <t>総   数</t>
    <rPh sb="0" eb="1">
      <t>フサ</t>
    </rPh>
    <rPh sb="4" eb="5">
      <t>カズ</t>
    </rPh>
    <phoneticPr fontId="14"/>
  </si>
  <si>
    <t>（別掲）</t>
    <rPh sb="1" eb="3">
      <t>ベッケイ</t>
    </rPh>
    <phoneticPr fontId="14"/>
  </si>
  <si>
    <t>雇用者に占める
比率（％）</t>
    <rPh sb="0" eb="3">
      <t>コヨウシャ</t>
    </rPh>
    <rPh sb="4" eb="5">
      <t>シ</t>
    </rPh>
    <rPh sb="8" eb="10">
      <t>ヒリツ</t>
    </rPh>
    <phoneticPr fontId="14"/>
  </si>
  <si>
    <t>正規の職員・従業員</t>
    <rPh sb="0" eb="2">
      <t>セイキ</t>
    </rPh>
    <rPh sb="3" eb="5">
      <t>ショクイン</t>
    </rPh>
    <rPh sb="6" eb="9">
      <t>ジュウギョウイン</t>
    </rPh>
    <phoneticPr fontId="14"/>
  </si>
  <si>
    <t>パート・アルバイト</t>
    <phoneticPr fontId="14"/>
  </si>
  <si>
    <t>（注1）出典の就業構造基本調査は抽出調査であり、越谷市では抽出された約700世帯から全体を推計した</t>
    <phoneticPr fontId="14"/>
  </si>
  <si>
    <t>　　　 ものであり調査結果は実数ではない。また、総数には分類不能・不詳の数値を含むため、総数と</t>
    <phoneticPr fontId="7"/>
  </si>
  <si>
    <t>　　　 内訳の合計とは必ずしも一致しない。</t>
    <phoneticPr fontId="7"/>
  </si>
  <si>
    <t>（注2）</t>
    <phoneticPr fontId="14"/>
  </si>
  <si>
    <t>就業構造基本調査は5年に一度実施され、平成29年の結果が、現時点で最新のものとなる。</t>
    <rPh sb="0" eb="2">
      <t>シュウギョウ</t>
    </rPh>
    <rPh sb="2" eb="4">
      <t>コウゾウ</t>
    </rPh>
    <rPh sb="4" eb="6">
      <t>キホン</t>
    </rPh>
    <rPh sb="6" eb="8">
      <t>チョウサ</t>
    </rPh>
    <rPh sb="10" eb="11">
      <t>ネン</t>
    </rPh>
    <rPh sb="12" eb="13">
      <t>イチ</t>
    </rPh>
    <rPh sb="13" eb="14">
      <t>ド</t>
    </rPh>
    <rPh sb="14" eb="16">
      <t>ジッシ</t>
    </rPh>
    <rPh sb="19" eb="21">
      <t>ヘー</t>
    </rPh>
    <rPh sb="23" eb="24">
      <t>ネン</t>
    </rPh>
    <rPh sb="25" eb="27">
      <t>ケッカ</t>
    </rPh>
    <rPh sb="29" eb="32">
      <t>ゲンジテン</t>
    </rPh>
    <rPh sb="33" eb="35">
      <t>サイシン</t>
    </rPh>
    <phoneticPr fontId="14"/>
  </si>
  <si>
    <t>資料：就業構造基本調査</t>
    <rPh sb="0" eb="2">
      <t>シリョウ</t>
    </rPh>
    <rPh sb="3" eb="5">
      <t>シュウギョウ</t>
    </rPh>
    <rPh sb="5" eb="7">
      <t>コウゾウ</t>
    </rPh>
    <rPh sb="7" eb="9">
      <t>キホン</t>
    </rPh>
    <rPh sb="9" eb="11">
      <t>チョウサ</t>
    </rPh>
    <phoneticPr fontId="14"/>
  </si>
  <si>
    <t>4-16. 所得階層別男女別有業者数（推計）</t>
    <rPh sb="6" eb="8">
      <t>ショトク</t>
    </rPh>
    <rPh sb="8" eb="10">
      <t>カイソウ</t>
    </rPh>
    <rPh sb="10" eb="11">
      <t>ベツ</t>
    </rPh>
    <rPh sb="11" eb="13">
      <t>ダンジョ</t>
    </rPh>
    <rPh sb="13" eb="14">
      <t>ベツ</t>
    </rPh>
    <rPh sb="14" eb="15">
      <t>ユウ</t>
    </rPh>
    <rPh sb="15" eb="18">
      <t>ギョウシャスウ</t>
    </rPh>
    <rPh sb="19" eb="21">
      <t>スイケイ</t>
    </rPh>
    <phoneticPr fontId="14"/>
  </si>
  <si>
    <t>平成29年10月1日</t>
    <rPh sb="0" eb="2">
      <t>ヘイセイ</t>
    </rPh>
    <rPh sb="4" eb="5">
      <t>ネン</t>
    </rPh>
    <rPh sb="7" eb="8">
      <t>ガツ</t>
    </rPh>
    <rPh sb="9" eb="10">
      <t>ニチ</t>
    </rPh>
    <phoneticPr fontId="14"/>
  </si>
  <si>
    <t>（単位：人）</t>
  </si>
  <si>
    <t>所　得</t>
    <rPh sb="0" eb="1">
      <t>トコロ</t>
    </rPh>
    <rPh sb="2" eb="3">
      <t>エ</t>
    </rPh>
    <phoneticPr fontId="14"/>
  </si>
  <si>
    <t>男</t>
  </si>
  <si>
    <t>女</t>
  </si>
  <si>
    <t>総　数</t>
    <phoneticPr fontId="4"/>
  </si>
  <si>
    <t>（内）雇用者</t>
    <rPh sb="1" eb="2">
      <t>ウチ</t>
    </rPh>
    <rPh sb="3" eb="6">
      <t>コヨウシャ</t>
    </rPh>
    <phoneticPr fontId="14"/>
  </si>
  <si>
    <t>総  数</t>
    <rPh sb="0" eb="1">
      <t>フサ</t>
    </rPh>
    <rPh sb="3" eb="4">
      <t>カズ</t>
    </rPh>
    <phoneticPr fontId="14"/>
  </si>
  <si>
    <t xml:space="preserve">  50万円未満</t>
    <rPh sb="4" eb="6">
      <t>マンエン</t>
    </rPh>
    <rPh sb="6" eb="8">
      <t>ミマン</t>
    </rPh>
    <phoneticPr fontId="14"/>
  </si>
  <si>
    <t xml:space="preserve">  50～ 100万円未満</t>
    <rPh sb="9" eb="11">
      <t>マンエン</t>
    </rPh>
    <rPh sb="11" eb="13">
      <t>ミマン</t>
    </rPh>
    <phoneticPr fontId="14"/>
  </si>
  <si>
    <t xml:space="preserve"> 100～ 150万円未満</t>
    <rPh sb="9" eb="11">
      <t>マンエン</t>
    </rPh>
    <rPh sb="11" eb="13">
      <t>ミマン</t>
    </rPh>
    <phoneticPr fontId="14"/>
  </si>
  <si>
    <t xml:space="preserve"> 150～ 200万円未満</t>
    <rPh sb="9" eb="11">
      <t>マンエン</t>
    </rPh>
    <rPh sb="11" eb="13">
      <t>ミマン</t>
    </rPh>
    <phoneticPr fontId="14"/>
  </si>
  <si>
    <t xml:space="preserve"> 200～ 250万円未満</t>
    <rPh sb="9" eb="11">
      <t>マンエン</t>
    </rPh>
    <rPh sb="11" eb="13">
      <t>ミマン</t>
    </rPh>
    <phoneticPr fontId="14"/>
  </si>
  <si>
    <t xml:space="preserve"> 250～ 300万円未満</t>
    <rPh sb="9" eb="11">
      <t>マンエン</t>
    </rPh>
    <rPh sb="11" eb="13">
      <t>ミマン</t>
    </rPh>
    <phoneticPr fontId="14"/>
  </si>
  <si>
    <t xml:space="preserve"> 300～ 400万円未満</t>
    <rPh sb="9" eb="11">
      <t>マンエン</t>
    </rPh>
    <rPh sb="11" eb="13">
      <t>ミマン</t>
    </rPh>
    <phoneticPr fontId="14"/>
  </si>
  <si>
    <t xml:space="preserve"> 400～ 500万円未満</t>
    <rPh sb="9" eb="11">
      <t>マンエン</t>
    </rPh>
    <rPh sb="11" eb="13">
      <t>ミマン</t>
    </rPh>
    <phoneticPr fontId="14"/>
  </si>
  <si>
    <t xml:space="preserve"> 500～ 600万円未満</t>
    <rPh sb="9" eb="11">
      <t>マンエン</t>
    </rPh>
    <rPh sb="11" eb="13">
      <t>ミマン</t>
    </rPh>
    <phoneticPr fontId="14"/>
  </si>
  <si>
    <t xml:space="preserve"> 600～ 700万円未満</t>
    <rPh sb="9" eb="11">
      <t>マンエン</t>
    </rPh>
    <rPh sb="11" eb="13">
      <t>ミマン</t>
    </rPh>
    <phoneticPr fontId="14"/>
  </si>
  <si>
    <t xml:space="preserve"> 700～ 800万円未満</t>
    <rPh sb="9" eb="11">
      <t>マンエン</t>
    </rPh>
    <rPh sb="11" eb="13">
      <t>ミマン</t>
    </rPh>
    <phoneticPr fontId="14"/>
  </si>
  <si>
    <t xml:space="preserve"> 800～ 900万円未満</t>
    <rPh sb="9" eb="11">
      <t>マンエン</t>
    </rPh>
    <rPh sb="11" eb="13">
      <t>ミマン</t>
    </rPh>
    <phoneticPr fontId="14"/>
  </si>
  <si>
    <t xml:space="preserve"> 900～1000万円未満</t>
    <rPh sb="9" eb="11">
      <t>マンエン</t>
    </rPh>
    <rPh sb="11" eb="13">
      <t>ミマン</t>
    </rPh>
    <phoneticPr fontId="14"/>
  </si>
  <si>
    <t>‐</t>
    <phoneticPr fontId="15"/>
  </si>
  <si>
    <t>‐</t>
    <phoneticPr fontId="15"/>
  </si>
  <si>
    <t>1000～1500万円未満</t>
    <rPh sb="9" eb="11">
      <t>マンエン</t>
    </rPh>
    <rPh sb="11" eb="13">
      <t>ミマン</t>
    </rPh>
    <phoneticPr fontId="14"/>
  </si>
  <si>
    <t>1500万円以上</t>
    <rPh sb="4" eb="6">
      <t>マンエン</t>
    </rPh>
    <rPh sb="6" eb="8">
      <t>イジョウ</t>
    </rPh>
    <phoneticPr fontId="14"/>
  </si>
  <si>
    <t>（注1）出典の就業構造基本調査は抽出調査であり、越谷市では抽出された約700世帯から全体を推計した</t>
    <phoneticPr fontId="14"/>
  </si>
  <si>
    <t>（注2）就業構造基本調査は5年に一度実施され、平成29年の結果が、現時点で最新のものとなる。</t>
    <phoneticPr fontId="14"/>
  </si>
  <si>
    <t>資料：就業構造基本調査</t>
    <phoneticPr fontId="14"/>
  </si>
  <si>
    <t>4-17. 市内総生産</t>
    <rPh sb="8" eb="9">
      <t>ソウ</t>
    </rPh>
    <rPh sb="9" eb="11">
      <t>セイサン</t>
    </rPh>
    <phoneticPr fontId="7"/>
  </si>
  <si>
    <t>（単位：百万円）</t>
    <rPh sb="4" eb="6">
      <t>ヒャクマン</t>
    </rPh>
    <rPh sb="6" eb="7">
      <t>エン</t>
    </rPh>
    <phoneticPr fontId="7"/>
  </si>
  <si>
    <t>産　業　別</t>
    <phoneticPr fontId="7"/>
  </si>
  <si>
    <t>24年度</t>
    <phoneticPr fontId="7"/>
  </si>
  <si>
    <t>25年度</t>
  </si>
  <si>
    <t>26年度</t>
  </si>
  <si>
    <t>27年度</t>
  </si>
  <si>
    <t>28年度</t>
  </si>
  <si>
    <t>市内総生産（総 額）</t>
    <rPh sb="2" eb="3">
      <t>ソウ</t>
    </rPh>
    <phoneticPr fontId="7"/>
  </si>
  <si>
    <t>‐</t>
    <phoneticPr fontId="7"/>
  </si>
  <si>
    <t>第１次産業</t>
  </si>
  <si>
    <t>農　業</t>
    <phoneticPr fontId="7"/>
  </si>
  <si>
    <t>林　業</t>
    <phoneticPr fontId="7"/>
  </si>
  <si>
    <t>‐</t>
  </si>
  <si>
    <t>水産業</t>
    <rPh sb="0" eb="2">
      <t>スイサン</t>
    </rPh>
    <phoneticPr fontId="7"/>
  </si>
  <si>
    <t>第２次産業</t>
  </si>
  <si>
    <t>鉱　業</t>
    <phoneticPr fontId="7"/>
  </si>
  <si>
    <t>製造業</t>
    <phoneticPr fontId="7"/>
  </si>
  <si>
    <t>建設業</t>
    <phoneticPr fontId="7"/>
  </si>
  <si>
    <t>第３次産業</t>
    <rPh sb="0" eb="1">
      <t>ダイ</t>
    </rPh>
    <rPh sb="2" eb="3">
      <t>ジ</t>
    </rPh>
    <rPh sb="3" eb="5">
      <t>サンギョウ</t>
    </rPh>
    <phoneticPr fontId="2"/>
  </si>
  <si>
    <t>電気･ガス･水道・廃棄物処理業</t>
    <rPh sb="0" eb="1">
      <t>デン</t>
    </rPh>
    <phoneticPr fontId="2"/>
  </si>
  <si>
    <t>卸売･小売業</t>
  </si>
  <si>
    <t>運輸・郵便業</t>
    <rPh sb="0" eb="1">
      <t>ウン</t>
    </rPh>
    <rPh sb="3" eb="5">
      <t>ユウビン</t>
    </rPh>
    <rPh sb="5" eb="6">
      <t>ギョウ</t>
    </rPh>
    <phoneticPr fontId="2"/>
  </si>
  <si>
    <t>宿泊・飲食サービス業</t>
  </si>
  <si>
    <t>情報通信業</t>
    <rPh sb="0" eb="2">
      <t>ジョウホウ</t>
    </rPh>
    <phoneticPr fontId="2"/>
  </si>
  <si>
    <t>金融・保険業</t>
  </si>
  <si>
    <t>不動産業</t>
  </si>
  <si>
    <t>専門・科学技術、業務支援サービス業</t>
  </si>
  <si>
    <t>公務</t>
    <rPh sb="0" eb="2">
      <t>コウム</t>
    </rPh>
    <phoneticPr fontId="22"/>
  </si>
  <si>
    <t>教育</t>
    <rPh sb="0" eb="2">
      <t>キョウイク</t>
    </rPh>
    <phoneticPr fontId="22"/>
  </si>
  <si>
    <t>保健衛生・社会事業</t>
  </si>
  <si>
    <t>その他のサービス</t>
    <rPh sb="2" eb="3">
      <t>タ</t>
    </rPh>
    <phoneticPr fontId="22"/>
  </si>
  <si>
    <t>輸入品に課される税・関税</t>
  </si>
  <si>
    <t>(控除)総資本形成に係る消費税</t>
    <rPh sb="1" eb="3">
      <t>コウジョ</t>
    </rPh>
    <phoneticPr fontId="2"/>
  </si>
  <si>
    <t>（注1）毎年、遡及改定を行っているため、前年公表した数値と異なる場合がある。</t>
    <rPh sb="4" eb="6">
      <t>マイトシ</t>
    </rPh>
    <rPh sb="7" eb="9">
      <t>ソキュウ</t>
    </rPh>
    <rPh sb="9" eb="11">
      <t>カイテイ</t>
    </rPh>
    <rPh sb="12" eb="13">
      <t>オコナ</t>
    </rPh>
    <rPh sb="20" eb="22">
      <t>ゼンネン</t>
    </rPh>
    <rPh sb="22" eb="24">
      <t>コウヒョウ</t>
    </rPh>
    <rPh sb="26" eb="28">
      <t>スウチ</t>
    </rPh>
    <rPh sb="29" eb="30">
      <t>コト</t>
    </rPh>
    <rPh sb="32" eb="34">
      <t>バアイ</t>
    </rPh>
    <phoneticPr fontId="7"/>
  </si>
  <si>
    <t>（注2）平成27年結果が、現時点での最新データとなる。</t>
    <rPh sb="4" eb="6">
      <t>ヘー</t>
    </rPh>
    <rPh sb="8" eb="9">
      <t>ネン</t>
    </rPh>
    <rPh sb="9" eb="11">
      <t>ケッカ</t>
    </rPh>
    <rPh sb="13" eb="16">
      <t>ゲンジテン</t>
    </rPh>
    <rPh sb="18" eb="20">
      <t>サイシン</t>
    </rPh>
    <phoneticPr fontId="7"/>
  </si>
  <si>
    <t>資料：埼玉県市町村民経済計算</t>
    <rPh sb="3" eb="5">
      <t>サイタマ</t>
    </rPh>
    <rPh sb="6" eb="9">
      <t>シチョウソン</t>
    </rPh>
    <rPh sb="9" eb="10">
      <t>ミン</t>
    </rPh>
    <rPh sb="10" eb="12">
      <t>ケイザイ</t>
    </rPh>
    <rPh sb="12" eb="14">
      <t>ケイサン</t>
    </rPh>
    <phoneticPr fontId="7"/>
  </si>
  <si>
    <t>4-18. 市民所得の分配</t>
    <phoneticPr fontId="7"/>
  </si>
  <si>
    <t>項　　　目</t>
    <phoneticPr fontId="7"/>
  </si>
  <si>
    <t>市民所得（分配）（総 額）</t>
    <phoneticPr fontId="7"/>
  </si>
  <si>
    <t>雇用者報酬</t>
    <rPh sb="3" eb="5">
      <t>ホウシュウ</t>
    </rPh>
    <phoneticPr fontId="7"/>
  </si>
  <si>
    <t>財産所得　　</t>
    <phoneticPr fontId="7"/>
  </si>
  <si>
    <t>一般政府</t>
    <phoneticPr fontId="7"/>
  </si>
  <si>
    <t>家計</t>
    <phoneticPr fontId="7"/>
  </si>
  <si>
    <t>対家計民間非営利団体</t>
    <phoneticPr fontId="7"/>
  </si>
  <si>
    <t>企業所得（配当受払後）</t>
  </si>
  <si>
    <t>民間法人企業</t>
    <phoneticPr fontId="7"/>
  </si>
  <si>
    <t>公的企業</t>
    <phoneticPr fontId="7"/>
  </si>
  <si>
    <t>個人企業</t>
    <phoneticPr fontId="7"/>
  </si>
  <si>
    <t>4-1. 消費者物価指数の推移（さいたま市・全国）</t>
  </si>
  <si>
    <t>目次へもどる</t>
  </si>
  <si>
    <t>4-2. 消費生活相談内容別件数</t>
  </si>
  <si>
    <t>4-3. 消費生活相談種類別件数</t>
  </si>
  <si>
    <t>4-4. 1世帯当たり年平均1か月間の消費支出（さいたま市・総世帯）</t>
  </si>
  <si>
    <t>4-5. 品目別年平均価格</t>
  </si>
  <si>
    <t>4-6. 内職相談状況</t>
  </si>
  <si>
    <t>4-7. 計量法関係検査件数　（1）はかり検査の状況</t>
  </si>
  <si>
    <t>4-7. 計量法関係検査件数　（2）立入検査の状況</t>
  </si>
  <si>
    <t>4-8. 産業別常用労働者1人平均月間現金給与額（埼玉県）</t>
  </si>
  <si>
    <t>4-9. 産業別常用労働者1人平均月間総実労働時間数（埼玉県）</t>
  </si>
  <si>
    <t>4-10. 産業別1人平均月間現金給与額（埼玉県）</t>
  </si>
  <si>
    <t>4-11. 産業別男女別常用労働者数及びパートタイム労働者比率（埼玉県）</t>
  </si>
  <si>
    <t>4-12. 労働関係相談件数</t>
  </si>
  <si>
    <t>4-13. パート相談状況</t>
  </si>
  <si>
    <t>4-14. 若年者等就職支援相談状況</t>
  </si>
  <si>
    <t>4-15. 従業上の地位別雇用形態別男女別有業者数（推計）</t>
  </si>
  <si>
    <t>4-16. 所得階層別男女別有業者数（推計）</t>
  </si>
  <si>
    <t>4-17. 市内総生産</t>
  </si>
  <si>
    <t>4-18. 市民所得の分配</t>
  </si>
  <si>
    <t>4-19. 市営住宅の状況</t>
    <phoneticPr fontId="7"/>
  </si>
  <si>
    <t>令和元年12月1日</t>
    <rPh sb="0" eb="2">
      <t>レイワ</t>
    </rPh>
    <rPh sb="2" eb="3">
      <t>ガン</t>
    </rPh>
    <phoneticPr fontId="7"/>
  </si>
  <si>
    <t>住宅名</t>
  </si>
  <si>
    <t>建設年度</t>
  </si>
  <si>
    <t>棟数</t>
  </si>
  <si>
    <t>戸数</t>
  </si>
  <si>
    <t>世帯</t>
  </si>
  <si>
    <t>入居者総数</t>
  </si>
  <si>
    <t>総　数</t>
  </si>
  <si>
    <t>弥十郎住宅</t>
  </si>
  <si>
    <t>昭和42</t>
  </si>
  <si>
    <t>弥十郎中層住宅</t>
  </si>
  <si>
    <t>川柳町中層住宅</t>
  </si>
  <si>
    <t>第2弥十郎中層住宅</t>
  </si>
  <si>
    <t>七左町中層住宅</t>
  </si>
  <si>
    <t>平成 6</t>
  </si>
  <si>
    <t>南越谷しののめ住宅</t>
  </si>
  <si>
    <t>西大袋中層住宅</t>
  </si>
  <si>
    <t>資料：建築住宅課</t>
    <rPh sb="3" eb="5">
      <t>ケンチク</t>
    </rPh>
    <rPh sb="5" eb="7">
      <t>ジュウタク</t>
    </rPh>
    <phoneticPr fontId="7"/>
  </si>
  <si>
    <t>4-20. 住宅の所有関係別状況</t>
    <rPh sb="6" eb="8">
      <t>ジュウタク</t>
    </rPh>
    <rPh sb="9" eb="11">
      <t>ショユウ</t>
    </rPh>
    <rPh sb="11" eb="13">
      <t>カンケイ</t>
    </rPh>
    <rPh sb="13" eb="14">
      <t>ベツ</t>
    </rPh>
    <rPh sb="14" eb="16">
      <t>ジョウキョウ</t>
    </rPh>
    <phoneticPr fontId="2"/>
  </si>
  <si>
    <t>平成27年10月1日</t>
  </si>
  <si>
    <t>住居の種類</t>
  </si>
  <si>
    <t>世帯数</t>
  </si>
  <si>
    <t>世帯人員</t>
  </si>
  <si>
    <t>１世帯当り人員</t>
    <phoneticPr fontId="4"/>
  </si>
  <si>
    <t>一　般　世　帯</t>
  </si>
  <si>
    <t>住宅に住む一般世帯</t>
  </si>
  <si>
    <t>持　　ち　　家</t>
  </si>
  <si>
    <t>公営・公団・公社の借家</t>
  </si>
  <si>
    <t>民　営　の　借　家</t>
  </si>
  <si>
    <t>給　与　住　宅</t>
  </si>
  <si>
    <t>間　　借　　り</t>
  </si>
  <si>
    <t>住宅以外に住む一般世帯</t>
  </si>
  <si>
    <t>（注）国勢調査は5年に一度実施され、平成27年の結果が現時点で最新のデータとなる。</t>
  </si>
  <si>
    <t>資料：国勢調査</t>
  </si>
  <si>
    <t>4-21. 世帯人員別世帯数</t>
    <rPh sb="6" eb="8">
      <t>セタイ</t>
    </rPh>
    <rPh sb="8" eb="10">
      <t>ジンイン</t>
    </rPh>
    <rPh sb="10" eb="11">
      <t>ベツ</t>
    </rPh>
    <rPh sb="11" eb="14">
      <t>セタイスウ</t>
    </rPh>
    <phoneticPr fontId="7"/>
  </si>
  <si>
    <t>各年10月1日</t>
  </si>
  <si>
    <t>年</t>
  </si>
  <si>
    <t>一　　　般　　　世　　　帯　　　数</t>
  </si>
  <si>
    <t>一般
世帯人員</t>
    <phoneticPr fontId="7"/>
  </si>
  <si>
    <t>１世帯
当り
人員</t>
    <phoneticPr fontId="7"/>
  </si>
  <si>
    <t>総数</t>
  </si>
  <si>
    <t>１人</t>
  </si>
  <si>
    <t>２人</t>
  </si>
  <si>
    <t>３人</t>
  </si>
  <si>
    <t>４人</t>
  </si>
  <si>
    <t>５人</t>
  </si>
  <si>
    <t>６人</t>
  </si>
  <si>
    <t>７人
以上</t>
    <phoneticPr fontId="7"/>
  </si>
  <si>
    <t>平成17</t>
    <rPh sb="0" eb="2">
      <t>ヘイセイ</t>
    </rPh>
    <phoneticPr fontId="2"/>
  </si>
  <si>
    <t>22</t>
    <phoneticPr fontId="15"/>
  </si>
  <si>
    <t>27</t>
    <phoneticPr fontId="15"/>
  </si>
  <si>
    <t>4-22. 居住世帯の有無別住宅数</t>
    <phoneticPr fontId="7"/>
  </si>
  <si>
    <t>住　　　　　宅　　　　　数</t>
    <phoneticPr fontId="7"/>
  </si>
  <si>
    <t>住宅以外
で人が居
住する建
物数</t>
    <rPh sb="0" eb="2">
      <t>ジュウタク</t>
    </rPh>
    <rPh sb="2" eb="4">
      <t>イガイ</t>
    </rPh>
    <rPh sb="6" eb="7">
      <t>ヒト</t>
    </rPh>
    <rPh sb="8" eb="9">
      <t>イ</t>
    </rPh>
    <rPh sb="10" eb="11">
      <t>ジュウ</t>
    </rPh>
    <rPh sb="13" eb="14">
      <t>ケン</t>
    </rPh>
    <rPh sb="15" eb="17">
      <t>モノカズ</t>
    </rPh>
    <rPh sb="16" eb="17">
      <t>カズ</t>
    </rPh>
    <phoneticPr fontId="7"/>
  </si>
  <si>
    <t>居住世帯あり</t>
  </si>
  <si>
    <t>居住世帯なし</t>
  </si>
  <si>
    <t>同居世帯なし</t>
  </si>
  <si>
    <t>同居世帯あり</t>
  </si>
  <si>
    <t>一時現在者のみ</t>
    <phoneticPr fontId="7"/>
  </si>
  <si>
    <t>空き家</t>
    <phoneticPr fontId="7"/>
  </si>
  <si>
    <t>建設中</t>
    <phoneticPr fontId="7"/>
  </si>
  <si>
    <t>平成20</t>
    <rPh sb="0" eb="1">
      <t>ヘイセイ</t>
    </rPh>
    <phoneticPr fontId="15"/>
  </si>
  <si>
    <t>（注1）住宅・土地統計調査は標本調査であり、越谷市では抽出された約6000戸から全体を推計したもの</t>
    <rPh sb="1" eb="2">
      <t>チュウ</t>
    </rPh>
    <phoneticPr fontId="7"/>
  </si>
  <si>
    <t>　　　 で実数ではない。</t>
    <phoneticPr fontId="7"/>
  </si>
  <si>
    <t>（注2）住宅・土地統計調査は5年に一度実施され、平成30年の結果が、現時点での最新データとなる。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7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</si>
  <si>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7"/>
  </si>
  <si>
    <t>4-23. 住宅の種類・構造・建築の時期別住宅数</t>
    <rPh sb="6" eb="8">
      <t>ジュウタク</t>
    </rPh>
    <rPh sb="9" eb="11">
      <t>シュルイ</t>
    </rPh>
    <rPh sb="12" eb="14">
      <t>コウゾウ</t>
    </rPh>
    <rPh sb="15" eb="17">
      <t>ケンチク</t>
    </rPh>
    <rPh sb="18" eb="20">
      <t>ジキ</t>
    </rPh>
    <rPh sb="20" eb="21">
      <t>ベツ</t>
    </rPh>
    <rPh sb="21" eb="23">
      <t>ジュウタク</t>
    </rPh>
    <rPh sb="23" eb="24">
      <t>スウ</t>
    </rPh>
    <phoneticPr fontId="7"/>
  </si>
  <si>
    <t>平成30年10月1日</t>
    <rPh sb="0" eb="2">
      <t>ヘイセイ</t>
    </rPh>
    <rPh sb="4" eb="5">
      <t>ネン</t>
    </rPh>
    <rPh sb="7" eb="8">
      <t>ガツ</t>
    </rPh>
    <rPh sb="9" eb="10">
      <t>ニチ</t>
    </rPh>
    <phoneticPr fontId="7"/>
  </si>
  <si>
    <t>総  数</t>
    <phoneticPr fontId="7"/>
  </si>
  <si>
    <t>住宅の種類</t>
    <phoneticPr fontId="7"/>
  </si>
  <si>
    <t xml:space="preserve">構          造 </t>
    <phoneticPr fontId="7"/>
  </si>
  <si>
    <t>建築の時期</t>
    <phoneticPr fontId="7"/>
  </si>
  <si>
    <t>専用住宅</t>
  </si>
  <si>
    <t>店舗
その他の
併用住宅</t>
    <phoneticPr fontId="7"/>
  </si>
  <si>
    <t>木造</t>
  </si>
  <si>
    <t>防火木造</t>
  </si>
  <si>
    <t>鉄筋･鉄骨コンクリート造</t>
    <phoneticPr fontId="7"/>
  </si>
  <si>
    <t>鉄骨造</t>
  </si>
  <si>
    <t>（9区分）</t>
    <rPh sb="2" eb="4">
      <t>クブン</t>
    </rPh>
    <phoneticPr fontId="7"/>
  </si>
  <si>
    <t>住宅総数</t>
    <rPh sb="0" eb="2">
      <t>ジュウタク</t>
    </rPh>
    <rPh sb="2" eb="4">
      <t>ソウスウ</t>
    </rPh>
    <phoneticPr fontId="7"/>
  </si>
  <si>
    <t>昭和45年以前</t>
    <phoneticPr fontId="7"/>
  </si>
  <si>
    <t>昭和46年～　　55年</t>
    <phoneticPr fontId="7"/>
  </si>
  <si>
    <t>昭和56年～平成 2年</t>
    <rPh sb="6" eb="8">
      <t>ヘイセイ</t>
    </rPh>
    <phoneticPr fontId="7"/>
  </si>
  <si>
    <t>平成 3年～　　 7年</t>
    <rPh sb="0" eb="2">
      <t>ヘイセイ</t>
    </rPh>
    <rPh sb="10" eb="11">
      <t>ネン</t>
    </rPh>
    <phoneticPr fontId="7"/>
  </si>
  <si>
    <t>平成 8年～　　12年</t>
    <phoneticPr fontId="7"/>
  </si>
  <si>
    <t>平成13年～　　17年</t>
    <phoneticPr fontId="7"/>
  </si>
  <si>
    <t>平成18年～　　22年</t>
    <phoneticPr fontId="7"/>
  </si>
  <si>
    <t>平成23年～　　27年</t>
    <rPh sb="10" eb="11">
      <t>ネン</t>
    </rPh>
    <phoneticPr fontId="15"/>
  </si>
  <si>
    <t>平成28年～　　30年9月</t>
    <rPh sb="12" eb="13">
      <t>ツキ</t>
    </rPh>
    <phoneticPr fontId="7"/>
  </si>
  <si>
    <t>　　　 で実数ではない。</t>
    <phoneticPr fontId="7"/>
  </si>
  <si>
    <t>（注2）「住宅総数」には建築の時期「不詳」を含む。</t>
    <rPh sb="1" eb="2">
      <t>チュウ</t>
    </rPh>
    <rPh sb="5" eb="7">
      <t>ジュウタク</t>
    </rPh>
    <rPh sb="7" eb="9">
      <t>ソウスウ</t>
    </rPh>
    <rPh sb="18" eb="20">
      <t>フショウ</t>
    </rPh>
    <rPh sb="22" eb="23">
      <t>フク</t>
    </rPh>
    <phoneticPr fontId="7"/>
  </si>
  <si>
    <t>（注3）住宅・土地統計調査は5年に一度実施され、平成30年の結果が、現時点での最新データとなる。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7"/>
  </si>
  <si>
    <t>4-24. 住宅の所有関係等の住宅数</t>
    <rPh sb="6" eb="8">
      <t>ジュウタク</t>
    </rPh>
    <rPh sb="9" eb="11">
      <t>ショユウ</t>
    </rPh>
    <rPh sb="11" eb="13">
      <t>カンケイ</t>
    </rPh>
    <rPh sb="13" eb="14">
      <t>トウ</t>
    </rPh>
    <rPh sb="15" eb="18">
      <t>ジュウタクスウ</t>
    </rPh>
    <phoneticPr fontId="23"/>
  </si>
  <si>
    <t>（1）住宅の所有関係・建て方・階数別専用住宅数</t>
    <phoneticPr fontId="23"/>
  </si>
  <si>
    <t>平成30年10月1日</t>
    <rPh sb="0" eb="2">
      <t>ヘイセイ</t>
    </rPh>
    <rPh sb="4" eb="5">
      <t>ネン</t>
    </rPh>
    <rPh sb="7" eb="8">
      <t>ガツ</t>
    </rPh>
    <rPh sb="9" eb="10">
      <t>ニチ</t>
    </rPh>
    <phoneticPr fontId="23"/>
  </si>
  <si>
    <t>住宅の
所有関係</t>
    <phoneticPr fontId="23"/>
  </si>
  <si>
    <t>総　数</t>
    <rPh sb="0" eb="1">
      <t>フサ</t>
    </rPh>
    <rPh sb="2" eb="3">
      <t>カズ</t>
    </rPh>
    <phoneticPr fontId="23"/>
  </si>
  <si>
    <t>一戸建</t>
    <rPh sb="0" eb="2">
      <t>イッコ</t>
    </rPh>
    <rPh sb="2" eb="3">
      <t>ダ</t>
    </rPh>
    <phoneticPr fontId="7"/>
  </si>
  <si>
    <t>長屋建</t>
    <rPh sb="0" eb="2">
      <t>ナガヤ</t>
    </rPh>
    <rPh sb="2" eb="3">
      <t>ダテ</t>
    </rPh>
    <phoneticPr fontId="7"/>
  </si>
  <si>
    <t>共同住宅</t>
    <rPh sb="0" eb="2">
      <t>キョウドウ</t>
    </rPh>
    <rPh sb="2" eb="4">
      <t>ジュウタク</t>
    </rPh>
    <phoneticPr fontId="7"/>
  </si>
  <si>
    <t>その他</t>
    <phoneticPr fontId="23"/>
  </si>
  <si>
    <t>１階建</t>
    <rPh sb="1" eb="2">
      <t>カイ</t>
    </rPh>
    <rPh sb="2" eb="3">
      <t>ダテ</t>
    </rPh>
    <phoneticPr fontId="23"/>
  </si>
  <si>
    <t>２階建以上</t>
    <rPh sb="1" eb="2">
      <t>カイ</t>
    </rPh>
    <rPh sb="2" eb="3">
      <t>ダテ</t>
    </rPh>
    <rPh sb="3" eb="5">
      <t>イジョウ</t>
    </rPh>
    <phoneticPr fontId="23"/>
  </si>
  <si>
    <t>２階建</t>
    <rPh sb="1" eb="2">
      <t>カイ</t>
    </rPh>
    <rPh sb="2" eb="3">
      <t>タ</t>
    </rPh>
    <phoneticPr fontId="23"/>
  </si>
  <si>
    <t>３～５階</t>
    <rPh sb="3" eb="4">
      <t>カイ</t>
    </rPh>
    <phoneticPr fontId="23"/>
  </si>
  <si>
    <t>６階建以上</t>
    <rPh sb="1" eb="2">
      <t>カイ</t>
    </rPh>
    <rPh sb="2" eb="3">
      <t>ダテ</t>
    </rPh>
    <rPh sb="3" eb="5">
      <t>イジョウ</t>
    </rPh>
    <phoneticPr fontId="23"/>
  </si>
  <si>
    <t>専用住宅総数</t>
    <phoneticPr fontId="23"/>
  </si>
  <si>
    <t>持ち家総数</t>
    <rPh sb="0" eb="1">
      <t>モ</t>
    </rPh>
    <rPh sb="2" eb="3">
      <t>イエ</t>
    </rPh>
    <rPh sb="3" eb="5">
      <t>ソウスウ</t>
    </rPh>
    <phoneticPr fontId="7"/>
  </si>
  <si>
    <t>借　家</t>
    <rPh sb="0" eb="1">
      <t>シャク</t>
    </rPh>
    <rPh sb="2" eb="3">
      <t>イエ</t>
    </rPh>
    <phoneticPr fontId="23"/>
  </si>
  <si>
    <t>公営の借家</t>
    <rPh sb="0" eb="1">
      <t>オオヤケ</t>
    </rPh>
    <rPh sb="1" eb="2">
      <t>エイ</t>
    </rPh>
    <rPh sb="3" eb="4">
      <t>シャク</t>
    </rPh>
    <rPh sb="4" eb="5">
      <t>イエ</t>
    </rPh>
    <phoneticPr fontId="23"/>
  </si>
  <si>
    <t>‐</t>
    <phoneticPr fontId="4"/>
  </si>
  <si>
    <t>‐</t>
    <phoneticPr fontId="4"/>
  </si>
  <si>
    <t>‐</t>
    <phoneticPr fontId="4"/>
  </si>
  <si>
    <t>都市再生機構・公社の借家</t>
    <rPh sb="0" eb="2">
      <t>トシ</t>
    </rPh>
    <rPh sb="2" eb="4">
      <t>サイセイ</t>
    </rPh>
    <rPh sb="4" eb="6">
      <t>キコウ</t>
    </rPh>
    <rPh sb="7" eb="8">
      <t>オオヤケ</t>
    </rPh>
    <rPh sb="8" eb="9">
      <t>シャ</t>
    </rPh>
    <rPh sb="10" eb="11">
      <t>シャク</t>
    </rPh>
    <rPh sb="11" eb="12">
      <t>イエ</t>
    </rPh>
    <phoneticPr fontId="23"/>
  </si>
  <si>
    <t>民営借家</t>
    <rPh sb="0" eb="1">
      <t>タミ</t>
    </rPh>
    <rPh sb="1" eb="2">
      <t>エイ</t>
    </rPh>
    <rPh sb="2" eb="3">
      <t>シャク</t>
    </rPh>
    <rPh sb="3" eb="4">
      <t>イエ</t>
    </rPh>
    <phoneticPr fontId="23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</si>
  <si>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23"/>
  </si>
  <si>
    <t>　　　 で実数ではない。</t>
    <phoneticPr fontId="7"/>
  </si>
  <si>
    <t>（注2）総数には住宅の所有関係「不詳」を含む。</t>
    <rPh sb="1" eb="2">
      <t>チュウ</t>
    </rPh>
    <rPh sb="4" eb="6">
      <t>ソウスウ</t>
    </rPh>
    <rPh sb="8" eb="10">
      <t>ジュウタク</t>
    </rPh>
    <rPh sb="11" eb="13">
      <t>ショユウ</t>
    </rPh>
    <rPh sb="13" eb="15">
      <t>カンケイ</t>
    </rPh>
    <rPh sb="16" eb="18">
      <t>フショウ</t>
    </rPh>
    <rPh sb="20" eb="21">
      <t>フク</t>
    </rPh>
    <phoneticPr fontId="7"/>
  </si>
  <si>
    <t>（2）住宅の所有関係・別世帯の子の居住地別高齢者世帯数</t>
    <rPh sb="3" eb="5">
      <t>ジュウタク</t>
    </rPh>
    <rPh sb="6" eb="8">
      <t>ショユウ</t>
    </rPh>
    <rPh sb="8" eb="10">
      <t>カンケイ</t>
    </rPh>
    <rPh sb="11" eb="12">
      <t>ベツ</t>
    </rPh>
    <rPh sb="12" eb="14">
      <t>セタイ</t>
    </rPh>
    <rPh sb="15" eb="16">
      <t>コ</t>
    </rPh>
    <rPh sb="17" eb="20">
      <t>キョジュウチ</t>
    </rPh>
    <rPh sb="20" eb="21">
      <t>ベツ</t>
    </rPh>
    <rPh sb="21" eb="24">
      <t>コウレイシャ</t>
    </rPh>
    <rPh sb="24" eb="26">
      <t>セタイ</t>
    </rPh>
    <rPh sb="26" eb="27">
      <t>スウ</t>
    </rPh>
    <phoneticPr fontId="23"/>
  </si>
  <si>
    <t>住宅の所有関係住宅総数</t>
    <phoneticPr fontId="23"/>
  </si>
  <si>
    <t>総数
（子の
居住地
不詳を
含む）</t>
    <rPh sb="0" eb="2">
      <t>ソウスウ</t>
    </rPh>
    <phoneticPr fontId="7"/>
  </si>
  <si>
    <t>子がいる</t>
    <phoneticPr fontId="7"/>
  </si>
  <si>
    <t>子は
いない</t>
    <rPh sb="0" eb="1">
      <t>コ</t>
    </rPh>
    <phoneticPr fontId="23"/>
  </si>
  <si>
    <t>総数
（注3）</t>
    <phoneticPr fontId="7"/>
  </si>
  <si>
    <t>一緒に
住んでいる
(同じ建物
又は敷地内
に住んでい
る場合も
含む)</t>
    <phoneticPr fontId="7"/>
  </si>
  <si>
    <t>徒歩5分
程度の
場所に
住んでいる</t>
    <phoneticPr fontId="7"/>
  </si>
  <si>
    <t>片道15分
未満の
場所に
住んでいる</t>
    <phoneticPr fontId="7"/>
  </si>
  <si>
    <t>片道1時間
未満の
場所に
住んでいる</t>
    <phoneticPr fontId="7"/>
  </si>
  <si>
    <t>片道1時間
以上の
場所に
住んでいる</t>
    <phoneticPr fontId="7"/>
  </si>
  <si>
    <t>65歳以上の単身世帯総数</t>
    <rPh sb="2" eb="3">
      <t>サイ</t>
    </rPh>
    <rPh sb="3" eb="5">
      <t>イジョウ</t>
    </rPh>
    <rPh sb="6" eb="7">
      <t>タン</t>
    </rPh>
    <rPh sb="7" eb="8">
      <t>ミ</t>
    </rPh>
    <rPh sb="8" eb="9">
      <t>ヨ</t>
    </rPh>
    <rPh sb="9" eb="10">
      <t>オビ</t>
    </rPh>
    <rPh sb="10" eb="12">
      <t>ソウスウ</t>
    </rPh>
    <phoneticPr fontId="23"/>
  </si>
  <si>
    <t>持ち家</t>
    <rPh sb="0" eb="1">
      <t>モチ</t>
    </rPh>
    <rPh sb="2" eb="3">
      <t>イエ</t>
    </rPh>
    <phoneticPr fontId="23"/>
  </si>
  <si>
    <t>公営･都市再生機構･公社の借家</t>
    <rPh sb="0" eb="1">
      <t>オオヤケ</t>
    </rPh>
    <rPh sb="1" eb="2">
      <t>エイ</t>
    </rPh>
    <rPh sb="3" eb="5">
      <t>トシ</t>
    </rPh>
    <rPh sb="5" eb="7">
      <t>サイセイ</t>
    </rPh>
    <rPh sb="7" eb="9">
      <t>キコウ</t>
    </rPh>
    <rPh sb="10" eb="11">
      <t>オオヤケ</t>
    </rPh>
    <rPh sb="11" eb="12">
      <t>シャ</t>
    </rPh>
    <rPh sb="13" eb="14">
      <t>シャク</t>
    </rPh>
    <rPh sb="14" eb="15">
      <t>イエ</t>
    </rPh>
    <phoneticPr fontId="23"/>
  </si>
  <si>
    <t>65歳以上の夫婦世帯総数</t>
    <rPh sb="2" eb="3">
      <t>サイ</t>
    </rPh>
    <rPh sb="3" eb="5">
      <t>イジョウ</t>
    </rPh>
    <rPh sb="6" eb="7">
      <t>オット</t>
    </rPh>
    <rPh sb="7" eb="8">
      <t>フ</t>
    </rPh>
    <rPh sb="8" eb="9">
      <t>ヨ</t>
    </rPh>
    <rPh sb="9" eb="10">
      <t>オビ</t>
    </rPh>
    <rPh sb="10" eb="11">
      <t>フサ</t>
    </rPh>
    <rPh sb="11" eb="12">
      <t>カズ</t>
    </rPh>
    <phoneticPr fontId="23"/>
  </si>
  <si>
    <t>同居世帯</t>
    <rPh sb="0" eb="1">
      <t>ドウ</t>
    </rPh>
    <rPh sb="1" eb="2">
      <t>イ</t>
    </rPh>
    <rPh sb="2" eb="3">
      <t>セ</t>
    </rPh>
    <rPh sb="3" eb="4">
      <t>オビ</t>
    </rPh>
    <phoneticPr fontId="23"/>
  </si>
  <si>
    <t>　　　 で実数ではない。</t>
    <phoneticPr fontId="7"/>
  </si>
  <si>
    <t>（注2）「65歳以上の単身世帯総数」、「65歳以上の夫婦世帯総数」には、住宅の所有関係「不詳」を含</t>
    <rPh sb="1" eb="2">
      <t>チュウ</t>
    </rPh>
    <rPh sb="7" eb="10">
      <t>サイイジョウ</t>
    </rPh>
    <rPh sb="11" eb="13">
      <t>タンシン</t>
    </rPh>
    <rPh sb="13" eb="15">
      <t>セタイ</t>
    </rPh>
    <rPh sb="15" eb="17">
      <t>ソウスウ</t>
    </rPh>
    <rPh sb="22" eb="25">
      <t>サイイジョウ</t>
    </rPh>
    <rPh sb="26" eb="28">
      <t>フウフ</t>
    </rPh>
    <rPh sb="28" eb="30">
      <t>セタイ</t>
    </rPh>
    <rPh sb="30" eb="32">
      <t>ソウスウ</t>
    </rPh>
    <rPh sb="36" eb="38">
      <t>ジュウタク</t>
    </rPh>
    <rPh sb="39" eb="41">
      <t>ショユウ</t>
    </rPh>
    <rPh sb="41" eb="43">
      <t>カンケイ</t>
    </rPh>
    <rPh sb="44" eb="46">
      <t>フショウ</t>
    </rPh>
    <rPh sb="48" eb="49">
      <t>フク</t>
    </rPh>
    <phoneticPr fontId="7"/>
  </si>
  <si>
    <t>　　　 む。</t>
    <phoneticPr fontId="7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</si>
  <si>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23"/>
  </si>
  <si>
    <t>4-25. 土地の標準価格</t>
    <phoneticPr fontId="23"/>
  </si>
  <si>
    <t>各年7月1日</t>
    <rPh sb="0" eb="2">
      <t>カクネン</t>
    </rPh>
    <rPh sb="3" eb="4">
      <t>ガツ</t>
    </rPh>
    <rPh sb="5" eb="6">
      <t>ニチ</t>
    </rPh>
    <phoneticPr fontId="23"/>
  </si>
  <si>
    <t>（単位：円／㎡）</t>
    <rPh sb="1" eb="3">
      <t>タンイ</t>
    </rPh>
    <rPh sb="4" eb="5">
      <t>エン</t>
    </rPh>
    <phoneticPr fontId="23"/>
  </si>
  <si>
    <t>年</t>
    <rPh sb="0" eb="1">
      <t>ネン</t>
    </rPh>
    <phoneticPr fontId="23"/>
  </si>
  <si>
    <t>種　別</t>
    <rPh sb="0" eb="1">
      <t>シュ</t>
    </rPh>
    <rPh sb="2" eb="3">
      <t>ベツ</t>
    </rPh>
    <phoneticPr fontId="23"/>
  </si>
  <si>
    <t>住宅地</t>
    <rPh sb="0" eb="3">
      <t>ジュウタクチ</t>
    </rPh>
    <phoneticPr fontId="23"/>
  </si>
  <si>
    <t>商業地</t>
    <rPh sb="0" eb="3">
      <t>ショウギョウチ</t>
    </rPh>
    <phoneticPr fontId="23"/>
  </si>
  <si>
    <t>工業地</t>
    <rPh sb="0" eb="3">
      <t>コウギョウチ</t>
    </rPh>
    <phoneticPr fontId="23"/>
  </si>
  <si>
    <t>全用途（林地を除く）</t>
    <rPh sb="0" eb="1">
      <t>ゼン</t>
    </rPh>
    <rPh sb="1" eb="3">
      <t>ヨウト</t>
    </rPh>
    <rPh sb="4" eb="5">
      <t>ハヤシ</t>
    </rPh>
    <rPh sb="5" eb="6">
      <t>チ</t>
    </rPh>
    <rPh sb="7" eb="8">
      <t>ノゾ</t>
    </rPh>
    <phoneticPr fontId="23"/>
  </si>
  <si>
    <t>平均価格</t>
    <rPh sb="0" eb="2">
      <t>ヘイキン</t>
    </rPh>
    <rPh sb="2" eb="4">
      <t>カカク</t>
    </rPh>
    <phoneticPr fontId="23"/>
  </si>
  <si>
    <r>
      <t>対前年比
変動率(%</t>
    </r>
    <r>
      <rPr>
        <sz val="10"/>
        <rFont val="ＭＳ Ｐゴシック"/>
        <family val="3"/>
        <charset val="128"/>
      </rPr>
      <t>)</t>
    </r>
    <rPh sb="0" eb="1">
      <t>タイ</t>
    </rPh>
    <rPh sb="1" eb="3">
      <t>ゼンネン</t>
    </rPh>
    <rPh sb="3" eb="4">
      <t>ヒ</t>
    </rPh>
    <rPh sb="5" eb="7">
      <t>ヘンドウ</t>
    </rPh>
    <rPh sb="7" eb="8">
      <t>リツ</t>
    </rPh>
    <phoneticPr fontId="23"/>
  </si>
  <si>
    <t>平成27</t>
    <rPh sb="0" eb="1">
      <t>ヘイセイ</t>
    </rPh>
    <phoneticPr fontId="15"/>
  </si>
  <si>
    <t>越谷市</t>
  </si>
  <si>
    <t>県平均</t>
  </si>
  <si>
    <t>令和元</t>
    <rPh sb="0" eb="2">
      <t>レイワガン</t>
    </rPh>
    <phoneticPr fontId="15"/>
  </si>
  <si>
    <t>越谷市</t>
    <rPh sb="0" eb="3">
      <t>コシガヤシ</t>
    </rPh>
    <phoneticPr fontId="23"/>
  </si>
  <si>
    <t>県平均</t>
    <rPh sb="0" eb="1">
      <t>ケン</t>
    </rPh>
    <rPh sb="1" eb="3">
      <t>ヘイキン</t>
    </rPh>
    <phoneticPr fontId="23"/>
  </si>
  <si>
    <t>資料：埼玉県地価調査</t>
    <phoneticPr fontId="15"/>
  </si>
  <si>
    <t>4-19. 市営住宅の状況</t>
  </si>
  <si>
    <t>4-20. 住宅の所有関係別状況</t>
  </si>
  <si>
    <t>4-21. 世帯人員別世帯数</t>
  </si>
  <si>
    <t>4-22. 居住世帯の有無別住宅数</t>
  </si>
  <si>
    <t>4-23. 住宅の種類・構造・建築の時期別住宅数</t>
  </si>
  <si>
    <t>4-24. 住宅の所有関係等の住宅数　（1）住宅の所有関係・建て方・階数別専用住宅数</t>
  </si>
  <si>
    <t>4-24. 住宅の所有関係等の住宅数　（2）住宅の所有関係・別世帯の子の居住地別高齢者世帯数</t>
  </si>
  <si>
    <t>4-25. 土地の標準価格</t>
  </si>
  <si>
    <t>4-26. 「市長への手紙等市民の声」関係担当部課所別・種別件数</t>
    <phoneticPr fontId="7"/>
  </si>
  <si>
    <t>平成30年度</t>
    <phoneticPr fontId="7"/>
  </si>
  <si>
    <t>担　　　当</t>
  </si>
  <si>
    <t>種　　　　　　　別</t>
    <rPh sb="0" eb="1">
      <t>タネ</t>
    </rPh>
    <rPh sb="8" eb="9">
      <t>ベツ</t>
    </rPh>
    <phoneticPr fontId="7"/>
  </si>
  <si>
    <t>総件数</t>
  </si>
  <si>
    <t>部</t>
  </si>
  <si>
    <t>課所別</t>
  </si>
  <si>
    <t>意　見</t>
    <phoneticPr fontId="7"/>
  </si>
  <si>
    <t>要　望</t>
    <phoneticPr fontId="7"/>
  </si>
  <si>
    <t>苦　情</t>
    <phoneticPr fontId="7"/>
  </si>
  <si>
    <t>照　会</t>
    <phoneticPr fontId="7"/>
  </si>
  <si>
    <t>相　談</t>
    <phoneticPr fontId="7"/>
  </si>
  <si>
    <t>市長公室</t>
  </si>
  <si>
    <t>秘　書</t>
  </si>
  <si>
    <t>政策課</t>
  </si>
  <si>
    <t>公共施設
マネジメント推進課</t>
  </si>
  <si>
    <t>広報広聴課</t>
  </si>
  <si>
    <t>人権・男女
共同参画推進課</t>
  </si>
  <si>
    <t>行財政部</t>
  </si>
  <si>
    <t>財政課</t>
  </si>
  <si>
    <t>行政管理課</t>
  </si>
  <si>
    <t>情報推進課</t>
  </si>
  <si>
    <t>市民税課</t>
  </si>
  <si>
    <t>資産税課</t>
  </si>
  <si>
    <t>収納課</t>
  </si>
  <si>
    <t>総務部</t>
  </si>
  <si>
    <t>法務課</t>
  </si>
  <si>
    <t>総務課</t>
  </si>
  <si>
    <t>人事課</t>
  </si>
  <si>
    <t>安全衛生管理課</t>
  </si>
  <si>
    <t>契約課</t>
  </si>
  <si>
    <t>工事検査課</t>
  </si>
  <si>
    <t>庁舎管理課</t>
  </si>
  <si>
    <t>市民協働部</t>
  </si>
  <si>
    <t>市民活動支援課</t>
  </si>
  <si>
    <t>危機管理課</t>
  </si>
  <si>
    <t>くらし安心課</t>
  </si>
  <si>
    <t>市民課</t>
  </si>
  <si>
    <t>北部出張所</t>
  </si>
  <si>
    <t>南部出張所</t>
  </si>
  <si>
    <t>福祉部</t>
  </si>
  <si>
    <t>福祉推進課</t>
  </si>
  <si>
    <t>福祉指導監査課</t>
  </si>
  <si>
    <t>生活福祉課</t>
  </si>
  <si>
    <t>障害福祉課</t>
  </si>
  <si>
    <t>地域包括ケア推進課</t>
  </si>
  <si>
    <t>介護保険課</t>
  </si>
  <si>
    <t>子ども家庭部</t>
  </si>
  <si>
    <t>子育て支援課</t>
  </si>
  <si>
    <t>子ども育成課</t>
  </si>
  <si>
    <t>青少年課</t>
  </si>
  <si>
    <t>保健医療部</t>
  </si>
  <si>
    <t>地域医療課</t>
  </si>
  <si>
    <t>市民健康課</t>
  </si>
  <si>
    <t>国民健康保険課</t>
  </si>
  <si>
    <t>保健総務課</t>
  </si>
  <si>
    <t>生活衛生課</t>
  </si>
  <si>
    <t>衛生検査課</t>
  </si>
  <si>
    <t>環境経済部</t>
  </si>
  <si>
    <t>環境政策課</t>
  </si>
  <si>
    <t>リサイクルプラザ</t>
  </si>
  <si>
    <t>産業廃棄物指導課</t>
  </si>
  <si>
    <t>産業支援課</t>
  </si>
  <si>
    <t>観光課</t>
  </si>
  <si>
    <t>農業振興課</t>
  </si>
  <si>
    <t>建設部</t>
  </si>
  <si>
    <t>道路総務課</t>
  </si>
  <si>
    <t>道路建設課</t>
  </si>
  <si>
    <t>治水課</t>
  </si>
  <si>
    <t>下水道課</t>
  </si>
  <si>
    <t>営繕課</t>
  </si>
  <si>
    <t>維持管理課</t>
  </si>
  <si>
    <t>都市整備部</t>
  </si>
  <si>
    <t>都市計画課</t>
  </si>
  <si>
    <t>市街地整備課</t>
  </si>
  <si>
    <t>公園緑地課</t>
  </si>
  <si>
    <t>開発指導課</t>
  </si>
  <si>
    <t>建築住宅課</t>
  </si>
  <si>
    <t>市立病院</t>
  </si>
  <si>
    <t xml:space="preserve">教育総務部 </t>
  </si>
  <si>
    <t>教育総務課</t>
  </si>
  <si>
    <t>生涯学習課</t>
  </si>
  <si>
    <t>スポーツ振興課</t>
  </si>
  <si>
    <t>図書館</t>
  </si>
  <si>
    <t>学校教育部</t>
  </si>
  <si>
    <t>学校管理課</t>
  </si>
  <si>
    <t>学務課</t>
  </si>
  <si>
    <t>指導課</t>
  </si>
  <si>
    <t>給食課</t>
  </si>
  <si>
    <t>教育センター</t>
  </si>
  <si>
    <t>出納課</t>
  </si>
  <si>
    <t>消防本部</t>
  </si>
  <si>
    <t>議会事務局</t>
  </si>
  <si>
    <t>選挙管理委員会</t>
  </si>
  <si>
    <t>監査委員事務局</t>
  </si>
  <si>
    <t>農業委員会</t>
  </si>
  <si>
    <t>合　　　計</t>
  </si>
  <si>
    <t>資料：広報広聴課</t>
  </si>
  <si>
    <t>4-27. 各種相談件数</t>
    <phoneticPr fontId="7"/>
  </si>
  <si>
    <t>種　類</t>
    <rPh sb="0" eb="1">
      <t>シュ</t>
    </rPh>
    <rPh sb="2" eb="3">
      <t>タグイ</t>
    </rPh>
    <phoneticPr fontId="7"/>
  </si>
  <si>
    <t>平成28年度</t>
    <phoneticPr fontId="7"/>
  </si>
  <si>
    <t>29年度</t>
    <phoneticPr fontId="15"/>
  </si>
  <si>
    <t>30年度</t>
    <phoneticPr fontId="15"/>
  </si>
  <si>
    <t>市民相談</t>
  </si>
  <si>
    <t>交通事故相談</t>
  </si>
  <si>
    <t>法律相談</t>
  </si>
  <si>
    <t>弁護士による交通事故相談</t>
  </si>
  <si>
    <t>税理士による税務相談</t>
    <rPh sb="0" eb="2">
      <t>ゼイリ</t>
    </rPh>
    <phoneticPr fontId="7"/>
  </si>
  <si>
    <t>登記相談</t>
  </si>
  <si>
    <t>行政相談</t>
  </si>
  <si>
    <t>行政書士会による相談</t>
  </si>
  <si>
    <t>4-28. 市民相談、法律相談の状況</t>
    <phoneticPr fontId="7"/>
  </si>
  <si>
    <t>分　類</t>
    <rPh sb="0" eb="1">
      <t>ブン</t>
    </rPh>
    <rPh sb="2" eb="3">
      <t>タグイ</t>
    </rPh>
    <phoneticPr fontId="7"/>
  </si>
  <si>
    <t>平成28年度</t>
    <phoneticPr fontId="15"/>
  </si>
  <si>
    <t>29年度</t>
    <phoneticPr fontId="15"/>
  </si>
  <si>
    <t>30年度</t>
    <phoneticPr fontId="15"/>
  </si>
  <si>
    <t xml:space="preserve">  男女別</t>
    <rPh sb="2" eb="4">
      <t>ダンジョ</t>
    </rPh>
    <rPh sb="4" eb="5">
      <t>ベツ</t>
    </rPh>
    <phoneticPr fontId="7"/>
  </si>
  <si>
    <t xml:space="preserve">  受付方法別</t>
    <phoneticPr fontId="7"/>
  </si>
  <si>
    <t>来　訪</t>
  </si>
  <si>
    <t>電　話</t>
  </si>
  <si>
    <t>投　書</t>
  </si>
  <si>
    <t xml:space="preserve">  種類別</t>
    <phoneticPr fontId="7"/>
  </si>
  <si>
    <t>苦　情</t>
  </si>
  <si>
    <t>意　見</t>
  </si>
  <si>
    <t>要　望</t>
  </si>
  <si>
    <t>照　会</t>
  </si>
  <si>
    <t>相　談</t>
  </si>
  <si>
    <t>その他</t>
    <rPh sb="2" eb="3">
      <t>タ</t>
    </rPh>
    <phoneticPr fontId="7"/>
  </si>
  <si>
    <t xml:space="preserve">  管轄別</t>
    <rPh sb="2" eb="4">
      <t>カンカツ</t>
    </rPh>
    <phoneticPr fontId="7"/>
  </si>
  <si>
    <t>市　政</t>
  </si>
  <si>
    <t>他官庁</t>
  </si>
  <si>
    <t>民　事</t>
  </si>
  <si>
    <t>合　計</t>
    <rPh sb="0" eb="1">
      <t>ゴウ</t>
    </rPh>
    <rPh sb="2" eb="3">
      <t>ケイ</t>
    </rPh>
    <phoneticPr fontId="7"/>
  </si>
  <si>
    <t>4-29. 面談要望等件数</t>
    <rPh sb="6" eb="8">
      <t>メンダン</t>
    </rPh>
    <rPh sb="8" eb="10">
      <t>ヨウボウ</t>
    </rPh>
    <rPh sb="10" eb="11">
      <t>トウ</t>
    </rPh>
    <phoneticPr fontId="12"/>
  </si>
  <si>
    <t>年　度</t>
    <rPh sb="0" eb="1">
      <t>トシ</t>
    </rPh>
    <rPh sb="2" eb="3">
      <t>ド</t>
    </rPh>
    <phoneticPr fontId="12"/>
  </si>
  <si>
    <t>総　数</t>
    <rPh sb="0" eb="1">
      <t>フサ</t>
    </rPh>
    <rPh sb="2" eb="3">
      <t>スウ</t>
    </rPh>
    <phoneticPr fontId="12"/>
  </si>
  <si>
    <t>4月</t>
    <rPh sb="1" eb="2">
      <t>ガツ</t>
    </rPh>
    <phoneticPr fontId="1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</si>
  <si>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</si>
  <si>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</si>
  <si>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</si>
  <si>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</si>
  <si>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</si>
  <si>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</si>
  <si>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</si>
  <si>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</si>
  <si>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</si>
  <si>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</si>
  <si>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</si>
  <si>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平成28</t>
    <phoneticPr fontId="15"/>
  </si>
  <si>
    <t>29</t>
    <phoneticPr fontId="15"/>
  </si>
  <si>
    <t>30</t>
    <phoneticPr fontId="15"/>
  </si>
  <si>
    <t>4-30. 種類別届出件数</t>
    <rPh sb="6" eb="8">
      <t>シュルイ</t>
    </rPh>
    <rPh sb="8" eb="9">
      <t>ベツ</t>
    </rPh>
    <rPh sb="9" eb="11">
      <t>トドケデ</t>
    </rPh>
    <rPh sb="11" eb="13">
      <t>ケンスウ</t>
    </rPh>
    <phoneticPr fontId="7"/>
  </si>
  <si>
    <t>種　別</t>
    <phoneticPr fontId="7"/>
  </si>
  <si>
    <t>29年度</t>
    <phoneticPr fontId="7"/>
  </si>
  <si>
    <t>30年度</t>
    <phoneticPr fontId="7"/>
  </si>
  <si>
    <t>備考</t>
    <rPh sb="0" eb="2">
      <t>ビコウ</t>
    </rPh>
    <phoneticPr fontId="7"/>
  </si>
  <si>
    <t>戸 籍</t>
    <rPh sb="0" eb="1">
      <t>ト</t>
    </rPh>
    <rPh sb="2" eb="3">
      <t>セキ</t>
    </rPh>
    <phoneticPr fontId="7"/>
  </si>
  <si>
    <t>出生</t>
    <phoneticPr fontId="7"/>
  </si>
  <si>
    <t>（その他）
入籍、分籍、養子縁組、
離縁、認知等</t>
    <rPh sb="3" eb="4">
      <t>タ</t>
    </rPh>
    <rPh sb="6" eb="8">
      <t>ニュウセキ</t>
    </rPh>
    <rPh sb="9" eb="10">
      <t>ブン</t>
    </rPh>
    <rPh sb="10" eb="11">
      <t>セキ</t>
    </rPh>
    <rPh sb="18" eb="19">
      <t>リ</t>
    </rPh>
    <rPh sb="21" eb="23">
      <t>ニンチ</t>
    </rPh>
    <rPh sb="23" eb="24">
      <t>トウ</t>
    </rPh>
    <phoneticPr fontId="7"/>
  </si>
  <si>
    <t>死亡</t>
    <phoneticPr fontId="7"/>
  </si>
  <si>
    <t>婚姻</t>
    <phoneticPr fontId="7"/>
  </si>
  <si>
    <t>離婚</t>
    <phoneticPr fontId="7"/>
  </si>
  <si>
    <t>転籍</t>
    <rPh sb="0" eb="1">
      <t>テン</t>
    </rPh>
    <rPh sb="1" eb="2">
      <t>セキ</t>
    </rPh>
    <phoneticPr fontId="7"/>
  </si>
  <si>
    <t>その他</t>
    <phoneticPr fontId="7"/>
  </si>
  <si>
    <t>住民基本台帳</t>
    <rPh sb="0" eb="2">
      <t>ジュウミン</t>
    </rPh>
    <rPh sb="2" eb="4">
      <t>キホン</t>
    </rPh>
    <rPh sb="4" eb="6">
      <t>ダイチョウ</t>
    </rPh>
    <phoneticPr fontId="7"/>
  </si>
  <si>
    <t>転入</t>
    <phoneticPr fontId="7"/>
  </si>
  <si>
    <t>（その他）
変更、転出取消、
職権記載・削除・修正</t>
    <rPh sb="3" eb="4">
      <t>タ</t>
    </rPh>
    <rPh sb="6" eb="8">
      <t>ヘンコウ</t>
    </rPh>
    <rPh sb="9" eb="11">
      <t>テンシュツ</t>
    </rPh>
    <rPh sb="11" eb="13">
      <t>トリケシ</t>
    </rPh>
    <rPh sb="15" eb="17">
      <t>ショッケン</t>
    </rPh>
    <rPh sb="17" eb="19">
      <t>キサイ</t>
    </rPh>
    <rPh sb="20" eb="22">
      <t>サクジョ</t>
    </rPh>
    <rPh sb="23" eb="25">
      <t>シュウセイ</t>
    </rPh>
    <phoneticPr fontId="7"/>
  </si>
  <si>
    <t>転出</t>
    <phoneticPr fontId="7"/>
  </si>
  <si>
    <t>転居</t>
    <phoneticPr fontId="7"/>
  </si>
  <si>
    <t>出　生</t>
    <phoneticPr fontId="7"/>
  </si>
  <si>
    <t>死　亡</t>
    <phoneticPr fontId="7"/>
  </si>
  <si>
    <t>印鑑登録</t>
    <rPh sb="0" eb="2">
      <t>インカン</t>
    </rPh>
    <rPh sb="2" eb="4">
      <t>トウロク</t>
    </rPh>
    <phoneticPr fontId="7"/>
  </si>
  <si>
    <t>登録、切替、回答</t>
    <rPh sb="0" eb="2">
      <t>トウロク</t>
    </rPh>
    <rPh sb="3" eb="5">
      <t>キリカエ</t>
    </rPh>
    <rPh sb="6" eb="8">
      <t>カイトウ</t>
    </rPh>
    <phoneticPr fontId="7"/>
  </si>
  <si>
    <t>廃　止</t>
    <rPh sb="0" eb="1">
      <t>ハイ</t>
    </rPh>
    <rPh sb="2" eb="3">
      <t>トメ</t>
    </rPh>
    <phoneticPr fontId="7"/>
  </si>
  <si>
    <t>除　鑑</t>
    <rPh sb="0" eb="1">
      <t>ジョ</t>
    </rPh>
    <rPh sb="2" eb="3">
      <t>カン</t>
    </rPh>
    <phoneticPr fontId="7"/>
  </si>
  <si>
    <t>証　明　書</t>
    <rPh sb="0" eb="1">
      <t>アカシ</t>
    </rPh>
    <rPh sb="2" eb="3">
      <t>メイ</t>
    </rPh>
    <rPh sb="4" eb="5">
      <t>ショ</t>
    </rPh>
    <phoneticPr fontId="7"/>
  </si>
  <si>
    <t>戸　籍</t>
    <phoneticPr fontId="7"/>
  </si>
  <si>
    <t>（その他）
住民票記載事項証明書、
戸籍の附票の写し、
その他行政証明書</t>
    <rPh sb="3" eb="4">
      <t>タ</t>
    </rPh>
    <rPh sb="6" eb="9">
      <t>ジュウミンヒョウ</t>
    </rPh>
    <rPh sb="9" eb="11">
      <t>キサイ</t>
    </rPh>
    <rPh sb="11" eb="13">
      <t>ジコウ</t>
    </rPh>
    <rPh sb="13" eb="15">
      <t>ショウメイ</t>
    </rPh>
    <rPh sb="15" eb="16">
      <t>ショ</t>
    </rPh>
    <rPh sb="18" eb="20">
      <t>コセキ</t>
    </rPh>
    <rPh sb="21" eb="22">
      <t>フ</t>
    </rPh>
    <rPh sb="22" eb="23">
      <t>ヒョウ</t>
    </rPh>
    <rPh sb="24" eb="25">
      <t>ウツ</t>
    </rPh>
    <rPh sb="30" eb="31">
      <t>タ</t>
    </rPh>
    <rPh sb="31" eb="33">
      <t>ギョウセイ</t>
    </rPh>
    <rPh sb="33" eb="35">
      <t>ショウメイ</t>
    </rPh>
    <rPh sb="35" eb="36">
      <t>ショ</t>
    </rPh>
    <phoneticPr fontId="7"/>
  </si>
  <si>
    <t>住民票</t>
    <phoneticPr fontId="7"/>
  </si>
  <si>
    <t>印鑑登録</t>
    <rPh sb="2" eb="4">
      <t>トウロク</t>
    </rPh>
    <phoneticPr fontId="7"/>
  </si>
  <si>
    <t>その他</t>
    <phoneticPr fontId="7"/>
  </si>
  <si>
    <t>マイナンバー</t>
    <phoneticPr fontId="7"/>
  </si>
  <si>
    <t>通知カード（再交付）</t>
    <rPh sb="0" eb="2">
      <t>ツウチ</t>
    </rPh>
    <rPh sb="6" eb="7">
      <t>サイ</t>
    </rPh>
    <rPh sb="7" eb="9">
      <t>コウフ</t>
    </rPh>
    <phoneticPr fontId="7"/>
  </si>
  <si>
    <t>個人番号カード（交付）</t>
    <rPh sb="0" eb="2">
      <t>コジン</t>
    </rPh>
    <rPh sb="2" eb="4">
      <t>バンゴウ</t>
    </rPh>
    <rPh sb="8" eb="10">
      <t>コウフ</t>
    </rPh>
    <phoneticPr fontId="7"/>
  </si>
  <si>
    <t>個人番号カード（再交付）</t>
    <rPh sb="0" eb="2">
      <t>コジン</t>
    </rPh>
    <rPh sb="2" eb="4">
      <t>バンゴウ</t>
    </rPh>
    <rPh sb="8" eb="9">
      <t>サイ</t>
    </rPh>
    <rPh sb="9" eb="11">
      <t>コウフ</t>
    </rPh>
    <phoneticPr fontId="7"/>
  </si>
  <si>
    <t>公的個人認証サービス</t>
    <rPh sb="0" eb="2">
      <t>コウテキ</t>
    </rPh>
    <rPh sb="2" eb="4">
      <t>コジン</t>
    </rPh>
    <rPh sb="4" eb="6">
      <t>ニンショウ</t>
    </rPh>
    <phoneticPr fontId="7"/>
  </si>
  <si>
    <t>合計</t>
    <rPh sb="0" eb="1">
      <t>ゴウ</t>
    </rPh>
    <rPh sb="1" eb="2">
      <t>ケイ</t>
    </rPh>
    <phoneticPr fontId="7"/>
  </si>
  <si>
    <t>斎場</t>
    <phoneticPr fontId="15"/>
  </si>
  <si>
    <t>火葬件数</t>
    <phoneticPr fontId="7"/>
  </si>
  <si>
    <t>動物火葬件数</t>
    <rPh sb="0" eb="2">
      <t>ドウブツ</t>
    </rPh>
    <rPh sb="2" eb="4">
      <t>カソウ</t>
    </rPh>
    <rPh sb="4" eb="6">
      <t>ケンスウ</t>
    </rPh>
    <phoneticPr fontId="7"/>
  </si>
  <si>
    <t>（注）戸籍、住民基本台帳の件数は、届出件数と送付件数の合計。（　）内は、公用扱いを含んだ数。</t>
    <rPh sb="3" eb="5">
      <t>コセキ</t>
    </rPh>
    <rPh sb="6" eb="8">
      <t>ジュウミン</t>
    </rPh>
    <rPh sb="8" eb="10">
      <t>キホン</t>
    </rPh>
    <rPh sb="10" eb="12">
      <t>ダイチョウ</t>
    </rPh>
    <rPh sb="13" eb="15">
      <t>ケンスウ</t>
    </rPh>
    <rPh sb="17" eb="19">
      <t>トドケデ</t>
    </rPh>
    <rPh sb="19" eb="21">
      <t>ケンスウ</t>
    </rPh>
    <rPh sb="22" eb="24">
      <t>ソウフ</t>
    </rPh>
    <rPh sb="24" eb="26">
      <t>ケンスウ</t>
    </rPh>
    <rPh sb="27" eb="29">
      <t>ゴウケイ</t>
    </rPh>
    <rPh sb="33" eb="34">
      <t>ウチ</t>
    </rPh>
    <rPh sb="36" eb="38">
      <t>コウヨウ</t>
    </rPh>
    <rPh sb="38" eb="39">
      <t>アツカ</t>
    </rPh>
    <rPh sb="41" eb="42">
      <t>フク</t>
    </rPh>
    <rPh sb="44" eb="45">
      <t>カズ</t>
    </rPh>
    <phoneticPr fontId="7"/>
  </si>
  <si>
    <t>　　　斎場の件数は、管内（越谷市、吉川市、松伏町）と管外（市外、その他）の利用件数の合計。</t>
    <rPh sb="3" eb="5">
      <t>サイジョウ</t>
    </rPh>
    <rPh sb="6" eb="8">
      <t>ケンスウ</t>
    </rPh>
    <rPh sb="10" eb="12">
      <t>カンナイ</t>
    </rPh>
    <rPh sb="13" eb="15">
      <t>コシガヤ</t>
    </rPh>
    <rPh sb="15" eb="16">
      <t>シ</t>
    </rPh>
    <rPh sb="17" eb="20">
      <t>ヨシカワシ</t>
    </rPh>
    <rPh sb="21" eb="23">
      <t>マツブシ</t>
    </rPh>
    <rPh sb="23" eb="24">
      <t>マチ</t>
    </rPh>
    <rPh sb="26" eb="28">
      <t>カンガイ</t>
    </rPh>
    <rPh sb="29" eb="31">
      <t>シガイ</t>
    </rPh>
    <rPh sb="34" eb="35">
      <t>タ</t>
    </rPh>
    <rPh sb="37" eb="39">
      <t>リヨウ</t>
    </rPh>
    <rPh sb="39" eb="41">
      <t>ケンスウ</t>
    </rPh>
    <rPh sb="42" eb="44">
      <t>ゴウケイ</t>
    </rPh>
    <phoneticPr fontId="15"/>
  </si>
  <si>
    <t>資料：市民課</t>
    <phoneticPr fontId="15"/>
  </si>
  <si>
    <t>4-31. 市政移動教室実施回数及び参加人数</t>
    <rPh sb="21" eb="22">
      <t>スウ</t>
    </rPh>
    <phoneticPr fontId="7"/>
  </si>
  <si>
    <t>（単位：回、人）</t>
  </si>
  <si>
    <t>年　度</t>
    <phoneticPr fontId="7"/>
  </si>
  <si>
    <t>定例（一般申込み）</t>
  </si>
  <si>
    <t>各種団体申込み</t>
  </si>
  <si>
    <t>合　　　計</t>
    <phoneticPr fontId="7"/>
  </si>
  <si>
    <t>実施回数</t>
  </si>
  <si>
    <t>参加人数</t>
    <rPh sb="3" eb="4">
      <t>カズ</t>
    </rPh>
    <phoneticPr fontId="7"/>
  </si>
  <si>
    <t>平成28</t>
    <rPh sb="0" eb="1">
      <t>ヘイセイ</t>
    </rPh>
    <phoneticPr fontId="15"/>
  </si>
  <si>
    <t>29</t>
    <phoneticPr fontId="15"/>
  </si>
  <si>
    <t>30</t>
    <phoneticPr fontId="15"/>
  </si>
  <si>
    <t>4-32. 広報刊行物等発行状況</t>
    <phoneticPr fontId="7"/>
  </si>
  <si>
    <t>令和元年12月1日現在</t>
    <rPh sb="0" eb="2">
      <t>レイワ</t>
    </rPh>
    <rPh sb="2" eb="4">
      <t>ガンネン</t>
    </rPh>
    <rPh sb="4" eb="5">
      <t>ヘイネン</t>
    </rPh>
    <rPh sb="6" eb="7">
      <t>ガツ</t>
    </rPh>
    <rPh sb="8" eb="9">
      <t>ニチ</t>
    </rPh>
    <rPh sb="9" eb="11">
      <t>ゲンザイ</t>
    </rPh>
    <phoneticPr fontId="7"/>
  </si>
  <si>
    <t>刊　　行　　物</t>
  </si>
  <si>
    <t>発　　行</t>
  </si>
  <si>
    <t>規　　格</t>
  </si>
  <si>
    <t>創刊日</t>
  </si>
  <si>
    <t>広報こしがやお知らせ版</t>
  </si>
  <si>
    <t>毎月１日</t>
  </si>
  <si>
    <t>タブロイド</t>
  </si>
  <si>
    <t>広報こしがや季刊版</t>
  </si>
  <si>
    <t>毎年４回</t>
  </si>
  <si>
    <t>Ａ４</t>
  </si>
  <si>
    <t>テレビ広報番組「いきいき越谷」</t>
  </si>
  <si>
    <t>毎月</t>
  </si>
  <si>
    <t>30分</t>
  </si>
  <si>
    <t>H4～</t>
  </si>
  <si>
    <t>市勢要覧</t>
  </si>
  <si>
    <t>3年に1回</t>
  </si>
  <si>
    <t>市民ガイドブック</t>
  </si>
  <si>
    <t>越谷市案内図</t>
  </si>
  <si>
    <t>毎年１回</t>
  </si>
  <si>
    <t>Ａ１</t>
  </si>
  <si>
    <t>S45～</t>
  </si>
  <si>
    <t>市政世論調査</t>
  </si>
  <si>
    <t>越谷市の広報広聴</t>
  </si>
  <si>
    <t>市長への手紙（要望回答集）</t>
  </si>
  <si>
    <t>市制施行６０周年記念誌</t>
  </si>
  <si>
    <t>H30</t>
  </si>
  <si>
    <t>市制施行６０周年記念動画</t>
  </si>
  <si>
    <t>16分</t>
  </si>
  <si>
    <t>資料：広報広聴課</t>
    <rPh sb="0" eb="2">
      <t>シリョウ</t>
    </rPh>
    <rPh sb="3" eb="5">
      <t>コウホウ</t>
    </rPh>
    <rPh sb="5" eb="7">
      <t>コウチョウ</t>
    </rPh>
    <rPh sb="7" eb="8">
      <t>カ</t>
    </rPh>
    <phoneticPr fontId="7"/>
  </si>
  <si>
    <t>4-26. 「市長への手紙等市民の声」関係担当部課所別・種別件数</t>
  </si>
  <si>
    <t>4-27. 各種相談件数</t>
  </si>
  <si>
    <t>4-28. 市民相談、法律相談の状況</t>
  </si>
  <si>
    <t>4-29. 面談要望等件数</t>
  </si>
  <si>
    <t>4-30. 種類別届出件数</t>
  </si>
  <si>
    <t>4-31. 市政移動教室実施回数及び参加人数」</t>
  </si>
  <si>
    <t>4-32. 広報刊行物等発行状況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</si>
</sst>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[$-411]ge\.m\.d;@"/>
    <numFmt numFmtId="177" formatCode="#,##0.0_ "/>
    <numFmt numFmtId="178" formatCode="#,##0_ "/>
    <numFmt numFmtId="179" formatCode="#,##0.00_ "/>
    <numFmt numFmtId="180" formatCode="##,###,##0;&quot;-&quot;#,###,##0"/>
    <numFmt numFmtId="181" formatCode="#,##0;&quot;△ &quot;#,##0"/>
    <numFmt numFmtId="182" formatCode="#,##0.0;&quot;△ &quot;#,##0.0"/>
    <numFmt numFmtId="183" formatCode="0_);[Red]\(0\)"/>
    <numFmt numFmtId="184" formatCode="0.00%\ "/>
    <numFmt numFmtId="185" formatCode="\(#,##0\)"/>
  </numFmts>
  <fonts count="3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ｺﾞｼｯｸ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2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9.5"/>
      <name val="ＭＳ 明朝"/>
      <family val="1"/>
      <charset val="128"/>
    </font>
    <font>
      <u/>
      <sz val="11"/>
      <color theme="10"/>
      <name val="ＭＳ Ｐゴシック"/>
      <family val="2"/>
      <charset val="128"/>
    </font>
    <font>
      <sz val="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ｺﾞｼｯｸ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7">
    <xf numFmtId="0" fontId="0" fillId="0" borderId="0">
      <alignment vertical="center"/>
    </xf>
    <xf numFmtId="176" fontId="2" fillId="0" borderId="0"/>
    <xf numFmtId="176" fontId="5" fillId="0" borderId="0"/>
    <xf numFmtId="176" fontId="1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0" fillId="0" borderId="0">
      <alignment vertical="center"/>
    </xf>
    <xf numFmtId="0" fontId="22" fillId="0" borderId="0">
      <alignment vertical="center"/>
    </xf>
    <xf numFmtId="176" fontId="8" fillId="0" borderId="0"/>
    <xf numFmtId="176" fontId="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176" fontId="2" fillId="0" borderId="0">
      <alignment vertical="center"/>
    </xf>
    <xf numFmtId="176" fontId="8" fillId="0" borderId="0"/>
    <xf numFmtId="9" fontId="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76" fontId="8" fillId="0" borderId="0"/>
  </cellStyleXfs>
  <cellXfs count="735">
    <xf numFmtId="0" fontId="0" fillId="0" borderId="0" xfId="0">
      <alignment vertical="center"/>
    </xf>
    <xf numFmtId="0" fontId="6" fillId="0" borderId="0" xfId="2" applyNumberFormat="1" applyFont="1" applyFill="1" applyAlignment="1">
      <alignment vertical="center"/>
    </xf>
    <xf numFmtId="0" fontId="8" fillId="0" borderId="0" xfId="2" applyNumberFormat="1" applyFont="1" applyFill="1"/>
    <xf numFmtId="0" fontId="9" fillId="0" borderId="0" xfId="2" applyNumberFormat="1" applyFont="1" applyFill="1" applyAlignment="1">
      <alignment horizontal="left" vertical="center" indent="1"/>
    </xf>
    <xf numFmtId="0" fontId="10" fillId="0" borderId="0" xfId="2" applyNumberFormat="1" applyFont="1" applyFill="1" applyAlignment="1">
      <alignment vertical="center"/>
    </xf>
    <xf numFmtId="0" fontId="9" fillId="0" borderId="0" xfId="2" applyNumberFormat="1" applyFont="1" applyFill="1" applyAlignment="1">
      <alignment horizontal="right"/>
    </xf>
    <xf numFmtId="0" fontId="11" fillId="0" borderId="1" xfId="2" applyNumberFormat="1" applyFont="1" applyFill="1" applyBorder="1" applyAlignment="1">
      <alignment horizontal="center" vertical="center" wrapText="1"/>
    </xf>
    <xf numFmtId="0" fontId="11" fillId="0" borderId="2" xfId="2" applyNumberFormat="1" applyFont="1" applyFill="1" applyBorder="1" applyAlignment="1">
      <alignment horizontal="center" vertical="center" wrapText="1"/>
    </xf>
    <xf numFmtId="0" fontId="12" fillId="0" borderId="2" xfId="2" applyNumberFormat="1" applyFont="1" applyFill="1" applyBorder="1" applyAlignment="1">
      <alignment horizontal="center" vertical="center" wrapText="1"/>
    </xf>
    <xf numFmtId="0" fontId="13" fillId="0" borderId="3" xfId="2" applyNumberFormat="1" applyFont="1" applyFill="1" applyBorder="1" applyAlignment="1">
      <alignment horizontal="center" vertical="center" wrapText="1"/>
    </xf>
    <xf numFmtId="0" fontId="12" fillId="0" borderId="4" xfId="2" applyNumberFormat="1" applyFont="1" applyFill="1" applyBorder="1" applyAlignment="1">
      <alignment horizontal="center" vertical="center" wrapText="1"/>
    </xf>
    <xf numFmtId="0" fontId="12" fillId="0" borderId="5" xfId="2" applyNumberFormat="1" applyFont="1" applyFill="1" applyBorder="1" applyAlignment="1">
      <alignment horizontal="center" vertical="center" wrapText="1"/>
    </xf>
    <xf numFmtId="0" fontId="12" fillId="0" borderId="6" xfId="2" applyNumberFormat="1" applyFont="1" applyFill="1" applyBorder="1" applyAlignment="1">
      <alignment horizontal="center" vertical="center" wrapText="1"/>
    </xf>
    <xf numFmtId="0" fontId="12" fillId="0" borderId="7" xfId="2" applyNumberFormat="1" applyFont="1" applyFill="1" applyBorder="1" applyAlignment="1">
      <alignment horizontal="center" vertical="center" wrapText="1"/>
    </xf>
    <xf numFmtId="0" fontId="11" fillId="0" borderId="0" xfId="2" applyNumberFormat="1" applyFont="1" applyFill="1" applyAlignment="1">
      <alignment vertical="center"/>
    </xf>
    <xf numFmtId="0" fontId="11" fillId="0" borderId="0" xfId="2" applyNumberFormat="1" applyFont="1" applyFill="1" applyBorder="1" applyAlignment="1">
      <alignment horizontal="right" vertical="center" indent="1"/>
    </xf>
    <xf numFmtId="0" fontId="11" fillId="0" borderId="8" xfId="2" applyNumberFormat="1" applyFont="1" applyFill="1" applyBorder="1" applyAlignment="1">
      <alignment vertical="center"/>
    </xf>
    <xf numFmtId="0" fontId="11" fillId="0" borderId="0" xfId="2" applyNumberFormat="1" applyFont="1" applyFill="1" applyBorder="1" applyAlignment="1">
      <alignment vertical="center"/>
    </xf>
    <xf numFmtId="0" fontId="11" fillId="0" borderId="0" xfId="2" applyNumberFormat="1" applyFont="1" applyFill="1" applyBorder="1" applyAlignment="1">
      <alignment horizontal="center" vertical="center"/>
    </xf>
    <xf numFmtId="0" fontId="11" fillId="0" borderId="0" xfId="2" applyNumberFormat="1" applyFont="1" applyFill="1" applyBorder="1" applyAlignment="1">
      <alignment horizontal="distributed" vertical="center" justifyLastLine="1"/>
    </xf>
    <xf numFmtId="0" fontId="11" fillId="0" borderId="9" xfId="2" applyNumberFormat="1" applyFont="1" applyFill="1" applyBorder="1" applyAlignment="1">
      <alignment horizontal="right" vertical="center" indent="1"/>
    </xf>
    <xf numFmtId="177" fontId="9" fillId="0" borderId="8" xfId="2" applyNumberFormat="1" applyFont="1" applyFill="1" applyBorder="1" applyAlignment="1">
      <alignment vertical="center"/>
    </xf>
    <xf numFmtId="177" fontId="9" fillId="0" borderId="0" xfId="2" applyNumberFormat="1" applyFont="1" applyFill="1" applyAlignment="1">
      <alignment vertical="center"/>
    </xf>
    <xf numFmtId="0" fontId="9" fillId="0" borderId="0" xfId="2" applyNumberFormat="1" applyFont="1" applyFill="1" applyAlignment="1">
      <alignment vertical="center"/>
    </xf>
    <xf numFmtId="0" fontId="14" fillId="0" borderId="0" xfId="2" applyNumberFormat="1" applyFont="1" applyFill="1" applyAlignment="1">
      <alignment vertical="center"/>
    </xf>
    <xf numFmtId="177" fontId="9" fillId="0" borderId="0" xfId="2" applyNumberFormat="1" applyFont="1" applyFill="1" applyBorder="1" applyAlignment="1">
      <alignment vertical="center"/>
    </xf>
    <xf numFmtId="0" fontId="8" fillId="0" borderId="10" xfId="2" applyNumberFormat="1" applyFont="1" applyFill="1" applyBorder="1" applyAlignment="1">
      <alignment horizontal="right" indent="1"/>
    </xf>
    <xf numFmtId="0" fontId="9" fillId="0" borderId="11" xfId="2" applyNumberFormat="1" applyFont="1" applyFill="1" applyBorder="1" applyAlignment="1">
      <alignment vertical="center"/>
    </xf>
    <xf numFmtId="0" fontId="8" fillId="0" borderId="11" xfId="2" applyNumberFormat="1" applyFont="1" applyFill="1" applyBorder="1"/>
    <xf numFmtId="177" fontId="9" fillId="0" borderId="12" xfId="2" applyNumberFormat="1" applyFont="1" applyFill="1" applyBorder="1" applyAlignment="1">
      <alignment vertical="center"/>
    </xf>
    <xf numFmtId="0" fontId="11" fillId="0" borderId="13" xfId="2" applyNumberFormat="1" applyFont="1" applyFill="1" applyBorder="1" applyAlignment="1">
      <alignment horizontal="right" vertical="center" indent="1"/>
    </xf>
    <xf numFmtId="177" fontId="9" fillId="0" borderId="14" xfId="2" applyNumberFormat="1" applyFont="1" applyFill="1" applyBorder="1" applyAlignment="1">
      <alignment vertical="center"/>
    </xf>
    <xf numFmtId="177" fontId="9" fillId="0" borderId="15" xfId="2" applyNumberFormat="1" applyFont="1" applyFill="1" applyBorder="1" applyAlignment="1">
      <alignment vertical="center"/>
    </xf>
    <xf numFmtId="0" fontId="8" fillId="0" borderId="0" xfId="2" applyNumberFormat="1" applyFont="1" applyFill="1" applyAlignment="1">
      <alignment vertical="center"/>
    </xf>
    <xf numFmtId="0" fontId="9" fillId="0" borderId="0" xfId="2" applyNumberFormat="1" applyFont="1" applyFill="1" applyAlignment="1">
      <alignment horizontal="right" vertical="center"/>
    </xf>
    <xf numFmtId="0" fontId="6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Border="1" applyAlignment="1" applyProtection="1">
      <alignment horizontal="right" vertical="center"/>
    </xf>
    <xf numFmtId="0" fontId="9" fillId="0" borderId="0" xfId="1" applyNumberFormat="1" applyFont="1" applyFill="1" applyBorder="1" applyAlignment="1" applyProtection="1">
      <alignment horizontal="right"/>
    </xf>
    <xf numFmtId="0" fontId="9" fillId="0" borderId="4" xfId="1" applyNumberFormat="1" applyFont="1" applyFill="1" applyBorder="1" applyAlignment="1" applyProtection="1">
      <alignment horizontal="center" vertical="center"/>
    </xf>
    <xf numFmtId="0" fontId="9" fillId="0" borderId="3" xfId="1" applyNumberFormat="1" applyFont="1" applyFill="1" applyBorder="1" applyAlignment="1" applyProtection="1">
      <alignment vertical="top" textRotation="255" indent="1"/>
    </xf>
    <xf numFmtId="0" fontId="6" fillId="0" borderId="5" xfId="1" applyNumberFormat="1" applyFont="1" applyFill="1" applyBorder="1" applyAlignment="1" applyProtection="1">
      <alignment vertical="center" textRotation="255"/>
    </xf>
    <xf numFmtId="0" fontId="9" fillId="0" borderId="9" xfId="1" applyNumberFormat="1" applyFont="1" applyFill="1" applyBorder="1" applyAlignment="1" applyProtection="1">
      <alignment horizontal="right" vertical="center" indent="1"/>
    </xf>
    <xf numFmtId="178" fontId="9" fillId="0" borderId="12" xfId="3" applyNumberFormat="1" applyFont="1" applyFill="1" applyBorder="1" applyAlignment="1" applyProtection="1">
      <alignment horizontal="right" vertical="center"/>
    </xf>
    <xf numFmtId="178" fontId="9" fillId="0" borderId="0" xfId="3" applyNumberFormat="1" applyFont="1" applyFill="1" applyBorder="1" applyAlignment="1" applyProtection="1">
      <alignment horizontal="right" vertical="center"/>
    </xf>
    <xf numFmtId="178" fontId="6" fillId="0" borderId="0" xfId="3" applyNumberFormat="1" applyFont="1" applyFill="1" applyBorder="1" applyAlignment="1" applyProtection="1">
      <alignment vertical="center"/>
    </xf>
    <xf numFmtId="0" fontId="9" fillId="0" borderId="9" xfId="1" quotePrefix="1" applyNumberFormat="1" applyFont="1" applyFill="1" applyBorder="1" applyAlignment="1" applyProtection="1">
      <alignment horizontal="right" vertical="center" indent="1"/>
    </xf>
    <xf numFmtId="0" fontId="9" fillId="0" borderId="13" xfId="1" quotePrefix="1" applyNumberFormat="1" applyFont="1" applyFill="1" applyBorder="1" applyAlignment="1" applyProtection="1">
      <alignment horizontal="right" vertical="center" indent="1"/>
    </xf>
    <xf numFmtId="178" fontId="9" fillId="0" borderId="14" xfId="3" applyNumberFormat="1" applyFont="1" applyFill="1" applyBorder="1" applyAlignment="1" applyProtection="1">
      <alignment horizontal="right" vertical="center"/>
    </xf>
    <xf numFmtId="178" fontId="9" fillId="0" borderId="15" xfId="3" applyNumberFormat="1" applyFont="1" applyFill="1" applyBorder="1" applyAlignment="1" applyProtection="1">
      <alignment horizontal="right" vertical="center"/>
    </xf>
    <xf numFmtId="178" fontId="6" fillId="0" borderId="15" xfId="3" applyNumberFormat="1" applyFont="1" applyFill="1" applyBorder="1" applyAlignment="1" applyProtection="1">
      <alignment vertical="center"/>
    </xf>
    <xf numFmtId="0" fontId="9" fillId="0" borderId="0" xfId="1" applyNumberFormat="1" applyFont="1" applyFill="1" applyAlignment="1" applyProtection="1">
      <alignment horizontal="right" vertical="center"/>
    </xf>
    <xf numFmtId="0" fontId="6" fillId="0" borderId="0" xfId="4" applyNumberFormat="1" applyFont="1" applyFill="1" applyAlignment="1" applyProtection="1">
      <alignment vertical="center"/>
    </xf>
    <xf numFmtId="0" fontId="9" fillId="0" borderId="0" xfId="4" applyNumberFormat="1" applyFont="1" applyFill="1" applyAlignment="1" applyProtection="1">
      <alignment vertical="center"/>
    </xf>
    <xf numFmtId="0" fontId="9" fillId="0" borderId="0" xfId="4" applyNumberFormat="1" applyFont="1" applyFill="1" applyProtection="1"/>
    <xf numFmtId="0" fontId="9" fillId="0" borderId="0" xfId="4" applyNumberFormat="1" applyFont="1" applyFill="1" applyBorder="1" applyAlignment="1" applyProtection="1">
      <alignment vertical="center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4" xfId="4" applyNumberFormat="1" applyFont="1" applyFill="1" applyBorder="1" applyAlignment="1" applyProtection="1">
      <alignment horizontal="center" vertical="center"/>
    </xf>
    <xf numFmtId="0" fontId="9" fillId="0" borderId="3" xfId="4" applyNumberFormat="1" applyFont="1" applyFill="1" applyBorder="1" applyAlignment="1" applyProtection="1">
      <alignment horizontal="center" vertical="center"/>
    </xf>
    <xf numFmtId="0" fontId="9" fillId="0" borderId="5" xfId="4" applyNumberFormat="1" applyFont="1" applyFill="1" applyBorder="1" applyAlignment="1" applyProtection="1">
      <alignment horizontal="center" vertical="center"/>
    </xf>
    <xf numFmtId="0" fontId="9" fillId="0" borderId="0" xfId="4" applyNumberFormat="1" applyFont="1" applyFill="1" applyAlignment="1" applyProtection="1">
      <alignment horizontal="center" vertical="center" textRotation="255"/>
    </xf>
    <xf numFmtId="0" fontId="9" fillId="0" borderId="10" xfId="4" applyNumberFormat="1" applyFont="1" applyFill="1" applyBorder="1" applyAlignment="1" applyProtection="1">
      <alignment horizontal="left" vertical="center" indent="1"/>
    </xf>
    <xf numFmtId="178" fontId="9" fillId="0" borderId="11" xfId="5" applyNumberFormat="1" applyFont="1" applyFill="1" applyBorder="1" applyAlignment="1" applyProtection="1">
      <alignment horizontal="right" vertical="center"/>
    </xf>
    <xf numFmtId="0" fontId="9" fillId="0" borderId="9" xfId="4" applyNumberFormat="1" applyFont="1" applyFill="1" applyBorder="1" applyAlignment="1" applyProtection="1">
      <alignment horizontal="left" vertical="center" indent="1"/>
    </xf>
    <xf numFmtId="178" fontId="9" fillId="0" borderId="0" xfId="5" applyNumberFormat="1" applyFont="1" applyFill="1" applyBorder="1" applyAlignment="1" applyProtection="1">
      <alignment horizontal="right" vertical="center"/>
    </xf>
    <xf numFmtId="0" fontId="9" fillId="0" borderId="9" xfId="4" applyNumberFormat="1" applyFont="1" applyFill="1" applyBorder="1" applyAlignment="1" applyProtection="1">
      <alignment horizontal="left" vertical="center" wrapText="1" indent="1"/>
    </xf>
    <xf numFmtId="0" fontId="6" fillId="0" borderId="13" xfId="4" applyNumberFormat="1" applyFont="1" applyFill="1" applyBorder="1" applyAlignment="1" applyProtection="1">
      <alignment horizontal="center" vertical="center"/>
    </xf>
    <xf numFmtId="178" fontId="6" fillId="0" borderId="15" xfId="5" applyNumberFormat="1" applyFont="1" applyFill="1" applyBorder="1" applyAlignment="1" applyProtection="1">
      <alignment horizontal="right" vertical="center"/>
    </xf>
    <xf numFmtId="0" fontId="9" fillId="0" borderId="9" xfId="4" applyNumberFormat="1" applyFont="1" applyFill="1" applyBorder="1" applyAlignment="1" applyProtection="1">
      <alignment horizontal="left" vertical="center" indent="1" shrinkToFit="1"/>
    </xf>
    <xf numFmtId="0" fontId="6" fillId="0" borderId="4" xfId="4" applyNumberFormat="1" applyFont="1" applyFill="1" applyBorder="1" applyAlignment="1" applyProtection="1">
      <alignment horizontal="center" vertical="center" wrapText="1"/>
    </xf>
    <xf numFmtId="178" fontId="6" fillId="0" borderId="7" xfId="5" applyNumberFormat="1" applyFont="1" applyFill="1" applyBorder="1" applyAlignment="1" applyProtection="1">
      <alignment horizontal="right" vertical="center"/>
    </xf>
    <xf numFmtId="0" fontId="6" fillId="0" borderId="4" xfId="4" applyNumberFormat="1" applyFont="1" applyFill="1" applyBorder="1" applyAlignment="1" applyProtection="1">
      <alignment horizontal="center" vertical="center"/>
    </xf>
    <xf numFmtId="0" fontId="9" fillId="0" borderId="0" xfId="4" applyNumberFormat="1" applyFont="1" applyFill="1" applyAlignment="1" applyProtection="1">
      <alignment horizontal="right" vertical="center"/>
    </xf>
    <xf numFmtId="0" fontId="6" fillId="0" borderId="0" xfId="6" applyNumberFormat="1" applyFont="1" applyFill="1" applyAlignment="1">
      <alignment vertical="center"/>
    </xf>
    <xf numFmtId="0" fontId="5" fillId="0" borderId="0" xfId="6" applyNumberFormat="1" applyFont="1" applyFill="1"/>
    <xf numFmtId="0" fontId="9" fillId="0" borderId="15" xfId="6" applyNumberFormat="1" applyFont="1" applyFill="1" applyBorder="1" applyAlignment="1">
      <alignment horizontal="left" vertical="center" indent="1"/>
    </xf>
    <xf numFmtId="0" fontId="8" fillId="0" borderId="15" xfId="6" applyNumberFormat="1" applyFont="1" applyFill="1" applyBorder="1" applyAlignment="1">
      <alignment horizontal="right"/>
    </xf>
    <xf numFmtId="0" fontId="9" fillId="0" borderId="15" xfId="6" applyNumberFormat="1" applyFont="1" applyFill="1" applyBorder="1" applyAlignment="1">
      <alignment horizontal="right"/>
    </xf>
    <xf numFmtId="0" fontId="8" fillId="0" borderId="0" xfId="6" applyNumberFormat="1" applyFont="1" applyFill="1"/>
    <xf numFmtId="0" fontId="9" fillId="0" borderId="4" xfId="6" applyNumberFormat="1" applyFont="1" applyFill="1" applyBorder="1" applyAlignment="1">
      <alignment horizontal="center" vertical="center"/>
    </xf>
    <xf numFmtId="0" fontId="9" fillId="0" borderId="5" xfId="6" applyNumberFormat="1" applyFont="1" applyFill="1" applyBorder="1" applyAlignment="1">
      <alignment horizontal="center" vertical="center"/>
    </xf>
    <xf numFmtId="0" fontId="9" fillId="0" borderId="9" xfId="6" applyNumberFormat="1" applyFont="1" applyFill="1" applyBorder="1" applyAlignment="1">
      <alignment horizontal="left" vertical="center" indent="1"/>
    </xf>
    <xf numFmtId="178" fontId="9" fillId="0" borderId="0" xfId="6" applyNumberFormat="1" applyFont="1" applyFill="1" applyAlignment="1">
      <alignment vertical="center"/>
    </xf>
    <xf numFmtId="179" fontId="9" fillId="0" borderId="0" xfId="6" applyNumberFormat="1" applyFont="1" applyFill="1" applyAlignment="1">
      <alignment vertical="center"/>
    </xf>
    <xf numFmtId="0" fontId="9" fillId="0" borderId="13" xfId="6" applyNumberFormat="1" applyFont="1" applyFill="1" applyBorder="1" applyAlignment="1">
      <alignment horizontal="left" vertical="center" indent="1"/>
    </xf>
    <xf numFmtId="177" fontId="9" fillId="0" borderId="15" xfId="6" applyNumberFormat="1" applyFont="1" applyFill="1" applyBorder="1" applyAlignment="1">
      <alignment vertical="center"/>
    </xf>
    <xf numFmtId="0" fontId="16" fillId="0" borderId="9" xfId="6" applyNumberFormat="1" applyFont="1" applyFill="1" applyBorder="1" applyAlignment="1">
      <alignment horizontal="left" vertical="center" indent="1"/>
    </xf>
    <xf numFmtId="178" fontId="16" fillId="0" borderId="0" xfId="6" applyNumberFormat="1" applyFont="1" applyFill="1" applyAlignment="1">
      <alignment vertical="center"/>
    </xf>
    <xf numFmtId="178" fontId="8" fillId="0" borderId="0" xfId="6" applyNumberFormat="1" applyFont="1" applyFill="1"/>
    <xf numFmtId="0" fontId="6" fillId="0" borderId="9" xfId="6" applyNumberFormat="1" applyFont="1" applyFill="1" applyBorder="1" applyAlignment="1">
      <alignment horizontal="left" vertical="center" indent="2"/>
    </xf>
    <xf numFmtId="178" fontId="6" fillId="0" borderId="0" xfId="6" applyNumberFormat="1" applyFont="1" applyFill="1" applyAlignment="1">
      <alignment vertical="center"/>
    </xf>
    <xf numFmtId="0" fontId="9" fillId="0" borderId="9" xfId="6" applyNumberFormat="1" applyFont="1" applyFill="1" applyBorder="1" applyAlignment="1">
      <alignment horizontal="left" vertical="center" indent="4"/>
    </xf>
    <xf numFmtId="0" fontId="6" fillId="0" borderId="13" xfId="6" applyNumberFormat="1" applyFont="1" applyFill="1" applyBorder="1" applyAlignment="1">
      <alignment horizontal="left" vertical="center" indent="1"/>
    </xf>
    <xf numFmtId="177" fontId="6" fillId="0" borderId="15" xfId="6" applyNumberFormat="1" applyFont="1" applyFill="1" applyBorder="1" applyAlignment="1">
      <alignment vertical="center"/>
    </xf>
    <xf numFmtId="0" fontId="9" fillId="0" borderId="0" xfId="6" applyNumberFormat="1" applyFont="1" applyFill="1" applyAlignment="1">
      <alignment vertical="center"/>
    </xf>
    <xf numFmtId="0" fontId="8" fillId="0" borderId="0" xfId="6" applyNumberFormat="1" applyFont="1" applyFill="1" applyAlignment="1">
      <alignment vertical="center"/>
    </xf>
    <xf numFmtId="0" fontId="9" fillId="0" borderId="0" xfId="6" applyNumberFormat="1" applyFont="1" applyFill="1" applyAlignment="1">
      <alignment horizontal="right" vertical="center"/>
    </xf>
    <xf numFmtId="0" fontId="8" fillId="0" borderId="0" xfId="6" applyNumberFormat="1" applyFont="1" applyFill="1" applyAlignment="1">
      <alignment horizontal="right"/>
    </xf>
    <xf numFmtId="0" fontId="17" fillId="0" borderId="0" xfId="3" applyNumberFormat="1" applyFont="1" applyFill="1">
      <alignment vertical="center"/>
    </xf>
    <xf numFmtId="0" fontId="18" fillId="0" borderId="0" xfId="3" applyNumberFormat="1" applyFont="1" applyFill="1">
      <alignment vertical="center"/>
    </xf>
    <xf numFmtId="0" fontId="19" fillId="0" borderId="0" xfId="3" applyNumberFormat="1" applyFont="1" applyFill="1">
      <alignment vertical="center"/>
    </xf>
    <xf numFmtId="0" fontId="18" fillId="0" borderId="0" xfId="3" applyNumberFormat="1" applyFont="1" applyFill="1" applyAlignment="1">
      <alignment horizontal="left" vertical="center" indent="1"/>
    </xf>
    <xf numFmtId="0" fontId="18" fillId="0" borderId="0" xfId="3" applyNumberFormat="1" applyFont="1" applyFill="1" applyAlignment="1">
      <alignment horizontal="right"/>
    </xf>
    <xf numFmtId="0" fontId="19" fillId="0" borderId="0" xfId="3" applyNumberFormat="1" applyFont="1" applyFill="1" applyBorder="1">
      <alignment vertical="center"/>
    </xf>
    <xf numFmtId="0" fontId="18" fillId="0" borderId="3" xfId="3" applyNumberFormat="1" applyFont="1" applyFill="1" applyBorder="1" applyAlignment="1">
      <alignment horizontal="center" vertical="center"/>
    </xf>
    <xf numFmtId="0" fontId="18" fillId="0" borderId="17" xfId="3" applyNumberFormat="1" applyFont="1" applyFill="1" applyBorder="1" applyAlignment="1">
      <alignment horizontal="center" vertical="center"/>
    </xf>
    <xf numFmtId="0" fontId="18" fillId="0" borderId="5" xfId="3" applyNumberFormat="1" applyFont="1" applyFill="1" applyBorder="1" applyAlignment="1">
      <alignment horizontal="center" vertical="center"/>
    </xf>
    <xf numFmtId="0" fontId="18" fillId="0" borderId="9" xfId="3" applyNumberFormat="1" applyFont="1" applyFill="1" applyBorder="1" applyAlignment="1">
      <alignment horizontal="left" vertical="center" indent="1" shrinkToFit="1"/>
    </xf>
    <xf numFmtId="0" fontId="18" fillId="0" borderId="16" xfId="3" applyNumberFormat="1" applyFont="1" applyFill="1" applyBorder="1" applyAlignment="1">
      <alignment horizontal="center" vertical="center" shrinkToFit="1"/>
    </xf>
    <xf numFmtId="49" fontId="9" fillId="0" borderId="19" xfId="7" applyNumberFormat="1" applyFont="1" applyFill="1" applyBorder="1" applyAlignment="1">
      <alignment horizontal="center" vertical="center" shrinkToFit="1"/>
    </xf>
    <xf numFmtId="178" fontId="18" fillId="0" borderId="0" xfId="3" applyNumberFormat="1" applyFont="1" applyFill="1">
      <alignment vertical="center"/>
    </xf>
    <xf numFmtId="0" fontId="18" fillId="0" borderId="20" xfId="3" applyNumberFormat="1" applyFont="1" applyFill="1" applyBorder="1" applyAlignment="1">
      <alignment horizontal="left" vertical="center" indent="1" shrinkToFit="1"/>
    </xf>
    <xf numFmtId="0" fontId="18" fillId="0" borderId="16" xfId="3" applyNumberFormat="1" applyFont="1" applyFill="1" applyBorder="1" applyAlignment="1">
      <alignment horizontal="center" vertical="center"/>
    </xf>
    <xf numFmtId="49" fontId="9" fillId="0" borderId="19" xfId="8" applyNumberFormat="1" applyFont="1" applyFill="1" applyBorder="1" applyAlignment="1">
      <alignment horizontal="center" vertical="center" shrinkToFit="1"/>
    </xf>
    <xf numFmtId="0" fontId="18" fillId="0" borderId="19" xfId="3" applyNumberFormat="1" applyFont="1" applyFill="1" applyBorder="1" applyAlignment="1">
      <alignment horizontal="center" vertical="center" shrinkToFit="1"/>
    </xf>
    <xf numFmtId="0" fontId="18" fillId="0" borderId="19" xfId="3" applyNumberFormat="1" applyFont="1" applyFill="1" applyBorder="1" applyAlignment="1">
      <alignment horizontal="center" vertical="center"/>
    </xf>
    <xf numFmtId="178" fontId="18" fillId="0" borderId="0" xfId="3" applyNumberFormat="1" applyFont="1" applyFill="1" applyAlignment="1">
      <alignment horizontal="right" vertical="center"/>
    </xf>
    <xf numFmtId="178" fontId="18" fillId="0" borderId="0" xfId="3" quotePrefix="1" applyNumberFormat="1" applyFont="1" applyFill="1" applyAlignment="1">
      <alignment horizontal="right" vertical="center"/>
    </xf>
    <xf numFmtId="180" fontId="11" fillId="0" borderId="19" xfId="8" applyNumberFormat="1" applyFont="1" applyFill="1" applyBorder="1" applyAlignment="1">
      <alignment horizontal="center" vertical="center" shrinkToFit="1"/>
    </xf>
    <xf numFmtId="0" fontId="24" fillId="0" borderId="20" xfId="3" applyNumberFormat="1" applyFont="1" applyFill="1" applyBorder="1" applyAlignment="1">
      <alignment horizontal="left" vertical="center" wrapText="1" indent="1" shrinkToFit="1"/>
    </xf>
    <xf numFmtId="180" fontId="9" fillId="0" borderId="19" xfId="8" applyNumberFormat="1" applyFont="1" applyFill="1" applyBorder="1" applyAlignment="1">
      <alignment horizontal="center" vertical="center" shrinkToFit="1"/>
    </xf>
    <xf numFmtId="0" fontId="18" fillId="0" borderId="20" xfId="3" applyNumberFormat="1" applyFont="1" applyFill="1" applyBorder="1" applyAlignment="1">
      <alignment horizontal="left" vertical="center" wrapText="1" indent="1" shrinkToFit="1"/>
    </xf>
    <xf numFmtId="178" fontId="18" fillId="0" borderId="0" xfId="3" applyNumberFormat="1" applyFont="1" applyFill="1" applyBorder="1">
      <alignment vertical="center"/>
    </xf>
    <xf numFmtId="0" fontId="18" fillId="0" borderId="11" xfId="3" applyNumberFormat="1" applyFont="1" applyFill="1" applyBorder="1">
      <alignment vertical="center"/>
    </xf>
    <xf numFmtId="0" fontId="19" fillId="0" borderId="11" xfId="3" applyNumberFormat="1" applyFont="1" applyFill="1" applyBorder="1">
      <alignment vertical="center"/>
    </xf>
    <xf numFmtId="0" fontId="18" fillId="0" borderId="0" xfId="3" applyNumberFormat="1" applyFont="1" applyFill="1" applyBorder="1">
      <alignment vertical="center"/>
    </xf>
    <xf numFmtId="0" fontId="18" fillId="0" borderId="0" xfId="3" applyNumberFormat="1" applyFont="1" applyFill="1" applyBorder="1" applyAlignment="1">
      <alignment horizontal="right" vertical="center"/>
    </xf>
    <xf numFmtId="0" fontId="3" fillId="0" borderId="0" xfId="1" applyNumberFormat="1" applyFont="1" applyFill="1" applyAlignment="1" applyProtection="1">
      <alignment vertical="center"/>
    </xf>
    <xf numFmtId="0" fontId="9" fillId="0" borderId="15" xfId="1" applyNumberFormat="1" applyFont="1" applyFill="1" applyBorder="1" applyAlignment="1" applyProtection="1">
      <alignment vertical="center"/>
    </xf>
    <xf numFmtId="0" fontId="9" fillId="0" borderId="15" xfId="1" applyNumberFormat="1" applyFont="1" applyFill="1" applyBorder="1" applyAlignment="1" applyProtection="1">
      <alignment horizontal="right"/>
    </xf>
    <xf numFmtId="0" fontId="9" fillId="0" borderId="3" xfId="1" applyNumberFormat="1" applyFont="1" applyFill="1" applyBorder="1" applyAlignment="1" applyProtection="1">
      <alignment horizontal="center" vertical="center"/>
    </xf>
    <xf numFmtId="0" fontId="9" fillId="0" borderId="15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Alignment="1" applyProtection="1">
      <alignment horizontal="center" vertical="center"/>
    </xf>
    <xf numFmtId="178" fontId="9" fillId="0" borderId="0" xfId="1" applyNumberFormat="1" applyFont="1" applyFill="1" applyBorder="1" applyAlignment="1" applyProtection="1">
      <alignment vertical="center"/>
    </xf>
    <xf numFmtId="178" fontId="9" fillId="0" borderId="0" xfId="1" applyNumberFormat="1" applyFont="1" applyFill="1" applyAlignment="1" applyProtection="1">
      <alignment vertical="center"/>
    </xf>
    <xf numFmtId="0" fontId="9" fillId="0" borderId="11" xfId="1" applyNumberFormat="1" applyFont="1" applyFill="1" applyBorder="1" applyAlignment="1" applyProtection="1">
      <alignment horizontal="center" vertical="center"/>
    </xf>
    <xf numFmtId="0" fontId="9" fillId="0" borderId="11" xfId="1" applyNumberFormat="1" applyFont="1" applyFill="1" applyBorder="1" applyAlignment="1" applyProtection="1">
      <alignment vertical="center"/>
    </xf>
    <xf numFmtId="0" fontId="9" fillId="0" borderId="11" xfId="1" applyNumberFormat="1" applyFont="1" applyFill="1" applyBorder="1" applyAlignment="1" applyProtection="1">
      <alignment horizontal="right" vertical="center"/>
    </xf>
    <xf numFmtId="0" fontId="2" fillId="0" borderId="0" xfId="1" applyNumberFormat="1" applyFill="1" applyAlignment="1" applyProtection="1">
      <alignment vertical="center"/>
    </xf>
    <xf numFmtId="0" fontId="6" fillId="0" borderId="0" xfId="1" applyNumberFormat="1" applyFont="1" applyFill="1" applyAlignment="1">
      <alignment vertical="center"/>
    </xf>
    <xf numFmtId="0" fontId="9" fillId="0" borderId="0" xfId="1" applyNumberFormat="1" applyFont="1" applyFill="1"/>
    <xf numFmtId="0" fontId="9" fillId="0" borderId="0" xfId="1" applyNumberFormat="1" applyFont="1" applyFill="1" applyAlignment="1">
      <alignment vertical="center"/>
    </xf>
    <xf numFmtId="0" fontId="6" fillId="0" borderId="0" xfId="1" applyNumberFormat="1" applyFont="1" applyFill="1"/>
    <xf numFmtId="0" fontId="9" fillId="0" borderId="0" xfId="1" applyNumberFormat="1" applyFont="1" applyFill="1" applyAlignment="1">
      <alignment horizontal="right"/>
    </xf>
    <xf numFmtId="0" fontId="9" fillId="0" borderId="3" xfId="1" applyNumberFormat="1" applyFont="1" applyFill="1" applyBorder="1" applyAlignment="1">
      <alignment horizontal="center" vertical="center"/>
    </xf>
    <xf numFmtId="0" fontId="9" fillId="0" borderId="5" xfId="1" applyNumberFormat="1" applyFont="1" applyFill="1" applyBorder="1" applyAlignment="1">
      <alignment horizontal="center" vertical="center"/>
    </xf>
    <xf numFmtId="0" fontId="9" fillId="0" borderId="22" xfId="1" applyNumberFormat="1" applyFont="1" applyFill="1" applyBorder="1" applyAlignment="1">
      <alignment horizontal="center" vertical="center"/>
    </xf>
    <xf numFmtId="0" fontId="9" fillId="0" borderId="23" xfId="1" applyNumberFormat="1" applyFont="1" applyFill="1" applyBorder="1" applyAlignment="1">
      <alignment horizontal="center" vertical="center"/>
    </xf>
    <xf numFmtId="178" fontId="9" fillId="0" borderId="0" xfId="3" applyNumberFormat="1" applyFont="1" applyFill="1" applyAlignment="1">
      <alignment vertical="center"/>
    </xf>
    <xf numFmtId="0" fontId="9" fillId="0" borderId="26" xfId="1" applyNumberFormat="1" applyFont="1" applyFill="1" applyBorder="1" applyAlignment="1">
      <alignment horizontal="center" vertical="center"/>
    </xf>
    <xf numFmtId="178" fontId="9" fillId="0" borderId="0" xfId="3" quotePrefix="1" applyNumberFormat="1" applyFont="1" applyFill="1" applyAlignment="1">
      <alignment horizontal="right" vertical="center"/>
    </xf>
    <xf numFmtId="0" fontId="9" fillId="0" borderId="29" xfId="1" applyNumberFormat="1" applyFont="1" applyFill="1" applyBorder="1" applyAlignment="1">
      <alignment horizontal="center" vertical="center"/>
    </xf>
    <xf numFmtId="178" fontId="9" fillId="0" borderId="33" xfId="3" applyNumberFormat="1" applyFont="1" applyFill="1" applyBorder="1" applyAlignment="1">
      <alignment vertical="center"/>
    </xf>
    <xf numFmtId="178" fontId="9" fillId="0" borderId="11" xfId="3" applyNumberFormat="1" applyFont="1" applyFill="1" applyBorder="1" applyAlignment="1">
      <alignment vertical="center"/>
    </xf>
    <xf numFmtId="178" fontId="9" fillId="0" borderId="0" xfId="3" applyNumberFormat="1" applyFont="1" applyFill="1" applyBorder="1" applyAlignment="1">
      <alignment horizontal="right" vertical="center"/>
    </xf>
    <xf numFmtId="178" fontId="9" fillId="0" borderId="0" xfId="3" applyNumberFormat="1" applyFont="1" applyFill="1" applyBorder="1" applyAlignment="1">
      <alignment vertical="center"/>
    </xf>
    <xf numFmtId="178" fontId="9" fillId="0" borderId="37" xfId="3" applyNumberFormat="1" applyFont="1" applyFill="1" applyBorder="1" applyAlignment="1">
      <alignment vertical="center"/>
    </xf>
    <xf numFmtId="0" fontId="9" fillId="0" borderId="39" xfId="1" applyNumberFormat="1" applyFont="1" applyFill="1" applyBorder="1" applyAlignment="1">
      <alignment horizontal="center" vertical="center"/>
    </xf>
    <xf numFmtId="0" fontId="9" fillId="0" borderId="0" xfId="1" applyNumberFormat="1" applyFont="1" applyFill="1" applyAlignment="1">
      <alignment horizontal="right" vertical="center"/>
    </xf>
    <xf numFmtId="0" fontId="9" fillId="0" borderId="7" xfId="1" applyNumberFormat="1" applyFont="1" applyFill="1" applyBorder="1" applyAlignment="1">
      <alignment horizontal="center" vertical="center"/>
    </xf>
    <xf numFmtId="0" fontId="9" fillId="0" borderId="28" xfId="1" applyNumberFormat="1" applyFont="1" applyFill="1" applyBorder="1" applyAlignment="1">
      <alignment horizontal="left" vertical="center" indent="1"/>
    </xf>
    <xf numFmtId="0" fontId="9" fillId="0" borderId="40" xfId="1" applyNumberFormat="1" applyFont="1" applyFill="1" applyBorder="1" applyAlignment="1">
      <alignment horizontal="left" vertical="center" indent="1"/>
    </xf>
    <xf numFmtId="0" fontId="9" fillId="0" borderId="41" xfId="1" applyNumberFormat="1" applyFont="1" applyFill="1" applyBorder="1" applyAlignment="1">
      <alignment horizontal="left" vertical="center" indent="1"/>
    </xf>
    <xf numFmtId="178" fontId="9" fillId="0" borderId="0" xfId="3" quotePrefix="1" applyNumberFormat="1" applyFont="1" applyFill="1" applyBorder="1" applyAlignment="1">
      <alignment horizontal="right" vertical="center"/>
    </xf>
    <xf numFmtId="0" fontId="9" fillId="0" borderId="25" xfId="1" applyNumberFormat="1" applyFont="1" applyFill="1" applyBorder="1" applyAlignment="1">
      <alignment horizontal="left" vertical="center" indent="1"/>
    </xf>
    <xf numFmtId="0" fontId="9" fillId="0" borderId="35" xfId="1" applyNumberFormat="1" applyFont="1" applyFill="1" applyBorder="1" applyAlignment="1">
      <alignment horizontal="center" vertical="center"/>
    </xf>
    <xf numFmtId="178" fontId="9" fillId="0" borderId="15" xfId="3" applyNumberFormat="1" applyFont="1" applyFill="1" applyBorder="1" applyAlignment="1">
      <alignment vertical="center"/>
    </xf>
    <xf numFmtId="176" fontId="6" fillId="0" borderId="0" xfId="4" applyNumberFormat="1" applyFont="1" applyFill="1" applyAlignment="1">
      <alignment vertical="center"/>
    </xf>
    <xf numFmtId="176" fontId="5" fillId="0" borderId="0" xfId="4" applyNumberFormat="1" applyFont="1" applyFill="1"/>
    <xf numFmtId="176" fontId="2" fillId="0" borderId="0" xfId="1" applyNumberFormat="1" applyFill="1"/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/>
    <xf numFmtId="176" fontId="9" fillId="0" borderId="0" xfId="4" applyNumberFormat="1" applyFont="1" applyFill="1" applyBorder="1" applyAlignment="1">
      <alignment horizontal="right"/>
    </xf>
    <xf numFmtId="176" fontId="9" fillId="0" borderId="3" xfId="1" applyNumberFormat="1" applyFont="1" applyFill="1" applyBorder="1" applyAlignment="1">
      <alignment horizontal="center" vertical="center"/>
    </xf>
    <xf numFmtId="176" fontId="9" fillId="0" borderId="5" xfId="1" applyNumberFormat="1" applyFont="1" applyFill="1" applyBorder="1" applyAlignment="1">
      <alignment horizontal="center" vertical="center"/>
    </xf>
    <xf numFmtId="176" fontId="6" fillId="0" borderId="9" xfId="9" applyNumberFormat="1" applyFont="1" applyFill="1" applyBorder="1" applyAlignment="1">
      <alignment horizontal="left" vertical="center" wrapText="1"/>
    </xf>
    <xf numFmtId="178" fontId="26" fillId="0" borderId="0" xfId="4" applyNumberFormat="1" applyFont="1" applyFill="1" applyAlignment="1">
      <alignment vertical="center"/>
    </xf>
    <xf numFmtId="176" fontId="9" fillId="0" borderId="9" xfId="9" applyNumberFormat="1" applyFont="1" applyFill="1" applyBorder="1" applyAlignment="1">
      <alignment horizontal="left" vertical="center" wrapText="1"/>
    </xf>
    <xf numFmtId="178" fontId="8" fillId="0" borderId="0" xfId="4" applyNumberFormat="1" applyFont="1" applyFill="1" applyAlignment="1">
      <alignment vertical="center"/>
    </xf>
    <xf numFmtId="176" fontId="27" fillId="0" borderId="0" xfId="1" applyNumberFormat="1" applyFont="1" applyFill="1"/>
    <xf numFmtId="178" fontId="8" fillId="0" borderId="0" xfId="4" applyNumberFormat="1" applyFont="1" applyFill="1" applyBorder="1" applyAlignment="1">
      <alignment vertical="center"/>
    </xf>
    <xf numFmtId="176" fontId="8" fillId="0" borderId="9" xfId="9" applyNumberFormat="1" applyFont="1" applyFill="1" applyBorder="1" applyAlignment="1">
      <alignment horizontal="left" vertical="center" wrapText="1"/>
    </xf>
    <xf numFmtId="178" fontId="8" fillId="0" borderId="15" xfId="4" applyNumberFormat="1" applyFont="1" applyFill="1" applyBorder="1" applyAlignment="1">
      <alignment vertical="center"/>
    </xf>
    <xf numFmtId="176" fontId="9" fillId="0" borderId="11" xfId="1" applyNumberFormat="1" applyFont="1" applyFill="1" applyBorder="1"/>
    <xf numFmtId="176" fontId="9" fillId="0" borderId="11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Border="1" applyAlignment="1">
      <alignment vertical="center"/>
    </xf>
    <xf numFmtId="176" fontId="2" fillId="0" borderId="11" xfId="1" applyNumberFormat="1" applyFill="1" applyBorder="1"/>
    <xf numFmtId="176" fontId="9" fillId="0" borderId="0" xfId="10" applyNumberFormat="1" applyFont="1" applyFill="1" applyBorder="1" applyAlignment="1">
      <alignment horizontal="left" vertical="center" indent="1"/>
    </xf>
    <xf numFmtId="176" fontId="9" fillId="0" borderId="0" xfId="4" applyNumberFormat="1" applyFont="1" applyFill="1" applyAlignment="1">
      <alignment vertical="center"/>
    </xf>
    <xf numFmtId="176" fontId="2" fillId="0" borderId="0" xfId="1" applyNumberFormat="1" applyFill="1" applyAlignment="1">
      <alignment vertical="center"/>
    </xf>
    <xf numFmtId="176" fontId="9" fillId="0" borderId="3" xfId="1" applyNumberFormat="1" applyFont="1" applyFill="1" applyBorder="1" applyAlignment="1">
      <alignment horizontal="center" vertical="center" shrinkToFit="1"/>
    </xf>
    <xf numFmtId="176" fontId="9" fillId="0" borderId="3" xfId="1" applyNumberFormat="1" applyFont="1" applyFill="1" applyBorder="1" applyAlignment="1">
      <alignment horizontal="center" vertical="center" wrapText="1" shrinkToFit="1"/>
    </xf>
    <xf numFmtId="176" fontId="9" fillId="0" borderId="5" xfId="1" applyNumberFormat="1" applyFont="1" applyFill="1" applyBorder="1" applyAlignment="1">
      <alignment horizontal="center" vertical="center" shrinkToFit="1"/>
    </xf>
    <xf numFmtId="181" fontId="6" fillId="0" borderId="0" xfId="6" applyNumberFormat="1" applyFont="1" applyFill="1" applyBorder="1" applyAlignment="1">
      <alignment vertical="center"/>
    </xf>
    <xf numFmtId="182" fontId="6" fillId="0" borderId="0" xfId="9" applyNumberFormat="1" applyFont="1" applyFill="1" applyBorder="1" applyAlignment="1">
      <alignment horizontal="right" vertical="center"/>
    </xf>
    <xf numFmtId="181" fontId="6" fillId="0" borderId="0" xfId="6" applyNumberFormat="1" applyFont="1" applyFill="1" applyBorder="1" applyAlignment="1">
      <alignment horizontal="right" vertical="center"/>
    </xf>
    <xf numFmtId="181" fontId="6" fillId="0" borderId="0" xfId="9" applyNumberFormat="1" applyFont="1" applyFill="1" applyBorder="1" applyAlignment="1">
      <alignment horizontal="right" vertical="center"/>
    </xf>
    <xf numFmtId="181" fontId="9" fillId="0" borderId="0" xfId="6" applyNumberFormat="1" applyFont="1" applyFill="1" applyAlignment="1">
      <alignment horizontal="right" vertical="center"/>
    </xf>
    <xf numFmtId="182" fontId="9" fillId="0" borderId="0" xfId="9" applyNumberFormat="1" applyFont="1" applyFill="1" applyBorder="1" applyAlignment="1">
      <alignment horizontal="right" vertical="center"/>
    </xf>
    <xf numFmtId="181" fontId="9" fillId="0" borderId="0" xfId="6" applyNumberFormat="1" applyFont="1" applyFill="1" applyBorder="1" applyAlignment="1">
      <alignment horizontal="right" vertical="center"/>
    </xf>
    <xf numFmtId="181" fontId="9" fillId="0" borderId="0" xfId="9" applyNumberFormat="1" applyFont="1" applyFill="1" applyBorder="1" applyAlignment="1">
      <alignment horizontal="right" vertical="center"/>
    </xf>
    <xf numFmtId="181" fontId="9" fillId="0" borderId="0" xfId="6" applyNumberFormat="1" applyFont="1" applyFill="1" applyAlignment="1">
      <alignment vertical="center"/>
    </xf>
    <xf numFmtId="181" fontId="9" fillId="0" borderId="0" xfId="6" applyNumberFormat="1" applyFont="1" applyFill="1" applyBorder="1" applyAlignment="1">
      <alignment vertical="center"/>
    </xf>
    <xf numFmtId="181" fontId="9" fillId="0" borderId="12" xfId="6" applyNumberFormat="1" applyFont="1" applyFill="1" applyBorder="1" applyAlignment="1">
      <alignment horizontal="right" vertical="center"/>
    </xf>
    <xf numFmtId="176" fontId="6" fillId="0" borderId="0" xfId="10" applyNumberFormat="1" applyFont="1" applyFill="1" applyAlignment="1">
      <alignment vertical="center"/>
    </xf>
    <xf numFmtId="176" fontId="29" fillId="0" borderId="0" xfId="10" applyNumberFormat="1" applyFont="1" applyFill="1" applyAlignment="1"/>
    <xf numFmtId="176" fontId="30" fillId="0" borderId="0" xfId="10" applyNumberFormat="1" applyFont="1" applyFill="1">
      <alignment vertical="center"/>
    </xf>
    <xf numFmtId="176" fontId="6" fillId="0" borderId="0" xfId="10" applyNumberFormat="1" applyFont="1" applyFill="1" applyAlignment="1"/>
    <xf numFmtId="183" fontId="30" fillId="0" borderId="0" xfId="10" applyNumberFormat="1" applyFont="1" applyFill="1">
      <alignment vertical="center"/>
    </xf>
    <xf numFmtId="176" fontId="9" fillId="0" borderId="0" xfId="10" applyNumberFormat="1" applyFont="1" applyFill="1" applyAlignment="1">
      <alignment horizontal="right"/>
    </xf>
    <xf numFmtId="176" fontId="9" fillId="0" borderId="3" xfId="10" applyNumberFormat="1" applyFont="1" applyFill="1" applyBorder="1" applyAlignment="1">
      <alignment horizontal="distributed" vertical="center" wrapText="1"/>
    </xf>
    <xf numFmtId="176" fontId="8" fillId="0" borderId="3" xfId="10" applyNumberFormat="1" applyFont="1" applyFill="1" applyBorder="1" applyAlignment="1">
      <alignment horizontal="center" vertical="center"/>
    </xf>
    <xf numFmtId="176" fontId="8" fillId="0" borderId="3" xfId="10" applyNumberFormat="1" applyFont="1" applyFill="1" applyBorder="1" applyAlignment="1">
      <alignment horizontal="distributed" vertical="center" wrapText="1"/>
    </xf>
    <xf numFmtId="176" fontId="8" fillId="0" borderId="5" xfId="10" applyNumberFormat="1" applyFont="1" applyFill="1" applyBorder="1" applyAlignment="1">
      <alignment horizontal="distributed" vertical="center" wrapText="1"/>
    </xf>
    <xf numFmtId="38" fontId="30" fillId="0" borderId="0" xfId="11" applyFont="1" applyFill="1">
      <alignment vertical="center"/>
    </xf>
    <xf numFmtId="177" fontId="6" fillId="0" borderId="0" xfId="6" applyNumberFormat="1" applyFont="1" applyFill="1" applyAlignment="1">
      <alignment vertical="center"/>
    </xf>
    <xf numFmtId="178" fontId="6" fillId="0" borderId="0" xfId="6" applyNumberFormat="1" applyFont="1" applyFill="1" applyBorder="1" applyAlignment="1">
      <alignment vertical="center"/>
    </xf>
    <xf numFmtId="177" fontId="6" fillId="0" borderId="0" xfId="6" applyNumberFormat="1" applyFont="1" applyFill="1" applyBorder="1" applyAlignment="1">
      <alignment vertical="center"/>
    </xf>
    <xf numFmtId="177" fontId="9" fillId="0" borderId="0" xfId="6" applyNumberFormat="1" applyFont="1" applyFill="1" applyAlignment="1">
      <alignment vertical="center"/>
    </xf>
    <xf numFmtId="178" fontId="9" fillId="0" borderId="0" xfId="6" applyNumberFormat="1" applyFont="1" applyFill="1" applyBorder="1" applyAlignment="1">
      <alignment vertical="center"/>
    </xf>
    <xf numFmtId="177" fontId="9" fillId="0" borderId="0" xfId="6" applyNumberFormat="1" applyFont="1" applyFill="1" applyBorder="1" applyAlignment="1">
      <alignment vertical="center"/>
    </xf>
    <xf numFmtId="178" fontId="9" fillId="0" borderId="12" xfId="6" applyNumberFormat="1" applyFont="1" applyFill="1" applyBorder="1" applyAlignment="1">
      <alignment vertical="center"/>
    </xf>
    <xf numFmtId="176" fontId="9" fillId="0" borderId="11" xfId="10" applyNumberFormat="1" applyFont="1" applyFill="1" applyBorder="1">
      <alignment vertical="center"/>
    </xf>
    <xf numFmtId="176" fontId="30" fillId="0" borderId="11" xfId="10" applyNumberFormat="1" applyFont="1" applyFill="1" applyBorder="1">
      <alignment vertical="center"/>
    </xf>
    <xf numFmtId="176" fontId="9" fillId="0" borderId="11" xfId="10" applyNumberFormat="1" applyFont="1" applyFill="1" applyBorder="1" applyAlignment="1">
      <alignment horizontal="right" vertical="center"/>
    </xf>
    <xf numFmtId="176" fontId="9" fillId="0" borderId="0" xfId="10" applyNumberFormat="1" applyFont="1" applyFill="1">
      <alignment vertical="center"/>
    </xf>
    <xf numFmtId="0" fontId="6" fillId="0" borderId="0" xfId="1" applyNumberFormat="1" applyFont="1" applyFill="1" applyBorder="1" applyAlignment="1" applyProtection="1">
      <alignment vertical="center"/>
    </xf>
    <xf numFmtId="0" fontId="9" fillId="0" borderId="0" xfId="1" applyNumberFormat="1" applyFont="1" applyFill="1" applyBorder="1" applyAlignment="1" applyProtection="1">
      <alignment vertical="center"/>
    </xf>
    <xf numFmtId="0" fontId="9" fillId="0" borderId="7" xfId="1" applyNumberFormat="1" applyFont="1" applyFill="1" applyBorder="1" applyAlignment="1" applyProtection="1">
      <alignment horizontal="center" vertical="center" shrinkToFit="1"/>
    </xf>
    <xf numFmtId="0" fontId="6" fillId="0" borderId="5" xfId="1" applyNumberFormat="1" applyFont="1" applyFill="1" applyBorder="1" applyAlignment="1" applyProtection="1">
      <alignment horizontal="center" vertical="center" shrinkToFit="1"/>
    </xf>
    <xf numFmtId="0" fontId="9" fillId="0" borderId="5" xfId="1" applyNumberFormat="1" applyFont="1" applyFill="1" applyBorder="1" applyAlignment="1" applyProtection="1">
      <alignment horizontal="center" vertical="center" shrinkToFit="1"/>
    </xf>
    <xf numFmtId="0" fontId="9" fillId="0" borderId="0" xfId="1" applyNumberFormat="1" applyFont="1" applyFill="1" applyAlignment="1" applyProtection="1">
      <alignment horizontal="center" vertical="center" textRotation="255"/>
    </xf>
    <xf numFmtId="0" fontId="9" fillId="0" borderId="0" xfId="1" quotePrefix="1" applyNumberFormat="1" applyFont="1" applyFill="1" applyBorder="1" applyAlignment="1" applyProtection="1">
      <alignment horizontal="right" vertical="center" indent="1"/>
    </xf>
    <xf numFmtId="178" fontId="6" fillId="0" borderId="12" xfId="1" applyNumberFormat="1" applyFont="1" applyFill="1" applyBorder="1" applyAlignment="1" applyProtection="1">
      <alignment vertical="center"/>
    </xf>
    <xf numFmtId="0" fontId="9" fillId="0" borderId="7" xfId="1" applyNumberFormat="1" applyFont="1" applyFill="1" applyBorder="1" applyAlignment="1" applyProtection="1">
      <alignment horizontal="center" vertical="center"/>
    </xf>
    <xf numFmtId="0" fontId="9" fillId="0" borderId="5" xfId="1" applyNumberFormat="1" applyFont="1" applyFill="1" applyBorder="1" applyAlignment="1" applyProtection="1">
      <alignment horizontal="center" vertical="center"/>
    </xf>
    <xf numFmtId="178" fontId="9" fillId="0" borderId="0" xfId="4" applyNumberFormat="1" applyFont="1" applyFill="1" applyBorder="1" applyAlignment="1" applyProtection="1">
      <alignment vertical="center"/>
    </xf>
    <xf numFmtId="0" fontId="3" fillId="0" borderId="11" xfId="1" applyNumberFormat="1" applyFont="1" applyFill="1" applyBorder="1" applyAlignment="1" applyProtection="1">
      <alignment vertical="center"/>
    </xf>
    <xf numFmtId="0" fontId="6" fillId="0" borderId="0" xfId="12" applyNumberFormat="1" applyFont="1" applyFill="1">
      <alignment vertical="center"/>
    </xf>
    <xf numFmtId="0" fontId="2" fillId="0" borderId="0" xfId="12" applyNumberFormat="1" applyFill="1" applyBorder="1">
      <alignment vertical="center"/>
    </xf>
    <xf numFmtId="0" fontId="9" fillId="0" borderId="15" xfId="12" applyNumberFormat="1" applyFont="1" applyFill="1" applyBorder="1" applyAlignment="1" applyProtection="1">
      <alignment horizontal="right"/>
    </xf>
    <xf numFmtId="0" fontId="9" fillId="0" borderId="5" xfId="12" applyNumberFormat="1" applyFont="1" applyFill="1" applyBorder="1" applyAlignment="1">
      <alignment horizontal="center" vertical="center"/>
    </xf>
    <xf numFmtId="178" fontId="9" fillId="0" borderId="0" xfId="12" applyNumberFormat="1" applyFont="1" applyFill="1" applyBorder="1" applyAlignment="1">
      <alignment vertical="center"/>
    </xf>
    <xf numFmtId="0" fontId="9" fillId="0" borderId="11" xfId="12" applyNumberFormat="1" applyFont="1" applyFill="1" applyBorder="1" applyAlignment="1" applyProtection="1">
      <alignment horizontal="right" vertical="center"/>
    </xf>
    <xf numFmtId="176" fontId="6" fillId="0" borderId="0" xfId="13" applyNumberFormat="1" applyFont="1" applyFill="1" applyAlignment="1">
      <alignment vertical="center"/>
    </xf>
    <xf numFmtId="176" fontId="9" fillId="0" borderId="0" xfId="13" applyNumberFormat="1" applyFont="1" applyFill="1"/>
    <xf numFmtId="176" fontId="8" fillId="0" borderId="0" xfId="13" applyNumberFormat="1" applyFill="1"/>
    <xf numFmtId="176" fontId="9" fillId="0" borderId="15" xfId="13" quotePrefix="1" applyNumberFormat="1" applyFont="1" applyFill="1" applyBorder="1" applyAlignment="1">
      <alignment horizontal="left" vertical="center" indent="1"/>
    </xf>
    <xf numFmtId="176" fontId="9" fillId="0" borderId="15" xfId="13" applyNumberFormat="1" applyFont="1" applyFill="1" applyBorder="1" applyAlignment="1">
      <alignment horizontal="left" vertical="center" indent="1"/>
    </xf>
    <xf numFmtId="176" fontId="9" fillId="0" borderId="0" xfId="13" quotePrefix="1" applyNumberFormat="1" applyFont="1" applyFill="1" applyAlignment="1">
      <alignment horizontal="left" vertical="center"/>
    </xf>
    <xf numFmtId="176" fontId="9" fillId="0" borderId="0" xfId="13" applyNumberFormat="1" applyFont="1" applyFill="1" applyAlignment="1">
      <alignment horizontal="left" vertical="center"/>
    </xf>
    <xf numFmtId="176" fontId="9" fillId="0" borderId="0" xfId="13" applyNumberFormat="1" applyFont="1" applyFill="1" applyAlignment="1">
      <alignment horizontal="right"/>
    </xf>
    <xf numFmtId="176" fontId="9" fillId="0" borderId="10" xfId="13" applyNumberFormat="1" applyFont="1" applyFill="1" applyBorder="1" applyAlignment="1">
      <alignment horizontal="center" vertical="center"/>
    </xf>
    <xf numFmtId="176" fontId="9" fillId="0" borderId="16" xfId="13" applyNumberFormat="1" applyFont="1" applyFill="1" applyBorder="1" applyAlignment="1">
      <alignment horizontal="center" vertical="center"/>
    </xf>
    <xf numFmtId="176" fontId="9" fillId="0" borderId="11" xfId="13" applyNumberFormat="1" applyFont="1" applyFill="1" applyBorder="1" applyAlignment="1">
      <alignment horizontal="center" vertical="center"/>
    </xf>
    <xf numFmtId="178" fontId="9" fillId="0" borderId="11" xfId="13" applyNumberFormat="1" applyFont="1" applyFill="1" applyBorder="1" applyAlignment="1">
      <alignment horizontal="right" vertical="center"/>
    </xf>
    <xf numFmtId="178" fontId="9" fillId="0" borderId="0" xfId="13" applyNumberFormat="1" applyFont="1" applyFill="1" applyBorder="1" applyAlignment="1">
      <alignment horizontal="right" vertical="center"/>
    </xf>
    <xf numFmtId="178" fontId="9" fillId="0" borderId="0" xfId="13" quotePrefix="1" applyNumberFormat="1" applyFont="1" applyFill="1" applyBorder="1" applyAlignment="1">
      <alignment horizontal="right" vertical="center"/>
    </xf>
    <xf numFmtId="176" fontId="9" fillId="0" borderId="9" xfId="13" applyNumberFormat="1" applyFont="1" applyFill="1" applyBorder="1" applyAlignment="1">
      <alignment horizontal="left" vertical="center"/>
    </xf>
    <xf numFmtId="178" fontId="9" fillId="0" borderId="45" xfId="13" applyNumberFormat="1" applyFont="1" applyFill="1" applyBorder="1" applyAlignment="1">
      <alignment horizontal="right" vertical="center"/>
    </xf>
    <xf numFmtId="176" fontId="9" fillId="0" borderId="33" xfId="13" applyNumberFormat="1" applyFont="1" applyFill="1" applyBorder="1" applyAlignment="1">
      <alignment horizontal="left" vertical="center" indent="1"/>
    </xf>
    <xf numFmtId="176" fontId="9" fillId="0" borderId="32" xfId="13" applyNumberFormat="1" applyFont="1" applyFill="1" applyBorder="1" applyAlignment="1">
      <alignment horizontal="left" vertical="center"/>
    </xf>
    <xf numFmtId="176" fontId="9" fillId="0" borderId="32" xfId="13" applyNumberFormat="1" applyFont="1" applyFill="1" applyBorder="1" applyAlignment="1">
      <alignment horizontal="left" vertical="center" wrapText="1"/>
    </xf>
    <xf numFmtId="178" fontId="9" fillId="0" borderId="33" xfId="13" applyNumberFormat="1" applyFont="1" applyFill="1" applyBorder="1" applyAlignment="1">
      <alignment horizontal="right" vertical="center"/>
    </xf>
    <xf numFmtId="176" fontId="9" fillId="0" borderId="9" xfId="13" applyNumberFormat="1" applyFont="1" applyFill="1" applyBorder="1" applyAlignment="1">
      <alignment horizontal="left" vertical="center" wrapText="1"/>
    </xf>
    <xf numFmtId="176" fontId="9" fillId="0" borderId="9" xfId="13" applyNumberFormat="1" applyFont="1" applyFill="1" applyBorder="1" applyAlignment="1">
      <alignment horizontal="left" vertical="center" shrinkToFit="1"/>
    </xf>
    <xf numFmtId="176" fontId="9" fillId="0" borderId="44" xfId="13" applyNumberFormat="1" applyFont="1" applyFill="1" applyBorder="1" applyAlignment="1">
      <alignment horizontal="center" vertical="center"/>
    </xf>
    <xf numFmtId="177" fontId="9" fillId="0" borderId="0" xfId="13" applyNumberFormat="1" applyFont="1" applyFill="1" applyBorder="1" applyAlignment="1">
      <alignment horizontal="right" vertical="center"/>
    </xf>
    <xf numFmtId="178" fontId="6" fillId="0" borderId="45" xfId="13" applyNumberFormat="1" applyFont="1" applyFill="1" applyBorder="1" applyAlignment="1">
      <alignment horizontal="right" vertical="center"/>
    </xf>
    <xf numFmtId="176" fontId="9" fillId="0" borderId="9" xfId="13" applyNumberFormat="1" applyFont="1" applyFill="1" applyBorder="1" applyAlignment="1">
      <alignment horizontal="left" vertical="center" wrapText="1" indent="1"/>
    </xf>
    <xf numFmtId="176" fontId="9" fillId="0" borderId="13" xfId="13" applyNumberFormat="1" applyFont="1" applyFill="1" applyBorder="1" applyAlignment="1">
      <alignment horizontal="left" vertical="center" wrapText="1" indent="1"/>
    </xf>
    <xf numFmtId="176" fontId="9" fillId="0" borderId="11" xfId="13" applyNumberFormat="1" applyFont="1" applyFill="1" applyBorder="1" applyAlignment="1">
      <alignment vertical="center"/>
    </xf>
    <xf numFmtId="176" fontId="9" fillId="0" borderId="11" xfId="13" applyNumberFormat="1" applyFont="1" applyFill="1" applyBorder="1" applyAlignment="1">
      <alignment vertical="center" wrapText="1"/>
    </xf>
    <xf numFmtId="176" fontId="9" fillId="0" borderId="0" xfId="13" applyNumberFormat="1" applyFont="1" applyFill="1" applyAlignment="1">
      <alignment vertical="center"/>
    </xf>
    <xf numFmtId="176" fontId="9" fillId="0" borderId="0" xfId="13" applyNumberFormat="1" applyFont="1" applyFill="1" applyAlignment="1">
      <alignment horizontal="right" vertical="center"/>
    </xf>
    <xf numFmtId="176" fontId="6" fillId="0" borderId="0" xfId="9" applyNumberFormat="1" applyFont="1" applyFill="1" applyAlignment="1">
      <alignment vertical="center"/>
    </xf>
    <xf numFmtId="176" fontId="9" fillId="0" borderId="0" xfId="9" applyNumberFormat="1" applyFont="1" applyFill="1" applyAlignment="1">
      <alignment vertical="center"/>
    </xf>
    <xf numFmtId="176" fontId="9" fillId="0" borderId="15" xfId="9" quotePrefix="1" applyNumberFormat="1" applyFont="1" applyFill="1" applyBorder="1" applyAlignment="1">
      <alignment horizontal="left" vertical="center" indent="1"/>
    </xf>
    <xf numFmtId="176" fontId="9" fillId="0" borderId="0" xfId="9" applyNumberFormat="1" applyFont="1" applyFill="1" applyAlignment="1">
      <alignment horizontal="right"/>
    </xf>
    <xf numFmtId="176" fontId="9" fillId="0" borderId="3" xfId="9" applyNumberFormat="1" applyFont="1" applyFill="1" applyBorder="1" applyAlignment="1">
      <alignment horizontal="center" vertical="center"/>
    </xf>
    <xf numFmtId="176" fontId="9" fillId="0" borderId="5" xfId="9" applyNumberFormat="1" applyFont="1" applyFill="1" applyBorder="1" applyAlignment="1">
      <alignment horizontal="center" vertical="center"/>
    </xf>
    <xf numFmtId="176" fontId="6" fillId="0" borderId="10" xfId="9" applyNumberFormat="1" applyFont="1" applyFill="1" applyBorder="1" applyAlignment="1">
      <alignment horizontal="center" vertical="center"/>
    </xf>
    <xf numFmtId="178" fontId="6" fillId="0" borderId="11" xfId="9" applyNumberFormat="1" applyFont="1" applyFill="1" applyBorder="1" applyAlignment="1">
      <alignment vertical="center"/>
    </xf>
    <xf numFmtId="176" fontId="9" fillId="0" borderId="9" xfId="9" applyNumberFormat="1" applyFont="1" applyFill="1" applyBorder="1" applyAlignment="1">
      <alignment horizontal="left" vertical="center" indent="1"/>
    </xf>
    <xf numFmtId="178" fontId="9" fillId="0" borderId="0" xfId="9" applyNumberFormat="1" applyFont="1" applyFill="1" applyAlignment="1">
      <alignment vertical="center"/>
    </xf>
    <xf numFmtId="178" fontId="9" fillId="0" borderId="0" xfId="9" quotePrefix="1" applyNumberFormat="1" applyFont="1" applyFill="1" applyAlignment="1">
      <alignment horizontal="right" vertical="center"/>
    </xf>
    <xf numFmtId="178" fontId="9" fillId="0" borderId="0" xfId="9" quotePrefix="1" applyNumberFormat="1" applyFont="1" applyFill="1" applyBorder="1" applyAlignment="1">
      <alignment horizontal="right" vertical="center"/>
    </xf>
    <xf numFmtId="176" fontId="9" fillId="0" borderId="13" xfId="9" applyNumberFormat="1" applyFont="1" applyFill="1" applyBorder="1" applyAlignment="1">
      <alignment horizontal="left" vertical="center" indent="1"/>
    </xf>
    <xf numFmtId="178" fontId="9" fillId="0" borderId="15" xfId="9" applyNumberFormat="1" applyFont="1" applyFill="1" applyBorder="1" applyAlignment="1">
      <alignment vertical="center"/>
    </xf>
    <xf numFmtId="176" fontId="9" fillId="0" borderId="0" xfId="9" applyNumberFormat="1" applyFont="1" applyFill="1" applyAlignment="1">
      <alignment horizontal="left" vertical="center"/>
    </xf>
    <xf numFmtId="176" fontId="9" fillId="0" borderId="11" xfId="9" applyNumberFormat="1" applyFont="1" applyFill="1" applyBorder="1" applyAlignment="1">
      <alignment vertical="center"/>
    </xf>
    <xf numFmtId="176" fontId="9" fillId="0" borderId="0" xfId="9" applyNumberFormat="1" applyFont="1" applyFill="1" applyAlignment="1">
      <alignment horizontal="right" vertical="center"/>
    </xf>
    <xf numFmtId="176" fontId="9" fillId="0" borderId="0" xfId="9" applyNumberFormat="1" applyFont="1" applyFill="1"/>
    <xf numFmtId="0" fontId="6" fillId="0" borderId="0" xfId="4" applyNumberFormat="1" applyFont="1" applyAlignment="1">
      <alignment vertical="center"/>
    </xf>
    <xf numFmtId="0" fontId="9" fillId="0" borderId="0" xfId="4" applyNumberFormat="1" applyFont="1" applyAlignment="1">
      <alignment vertical="center"/>
    </xf>
    <xf numFmtId="38" fontId="9" fillId="0" borderId="0" xfId="11" applyFont="1" applyAlignment="1">
      <alignment vertical="center"/>
    </xf>
    <xf numFmtId="0" fontId="9" fillId="0" borderId="15" xfId="4" applyNumberFormat="1" applyFont="1" applyBorder="1" applyAlignment="1">
      <alignment vertical="center"/>
    </xf>
    <xf numFmtId="0" fontId="9" fillId="0" borderId="15" xfId="4" applyNumberFormat="1" applyFont="1" applyBorder="1" applyAlignment="1">
      <alignment horizontal="right"/>
    </xf>
    <xf numFmtId="38" fontId="9" fillId="0" borderId="0" xfId="11" applyFont="1" applyBorder="1" applyAlignment="1">
      <alignment vertical="center"/>
    </xf>
    <xf numFmtId="0" fontId="9" fillId="0" borderId="15" xfId="4" applyNumberFormat="1" applyFont="1" applyBorder="1" applyAlignment="1">
      <alignment horizontal="center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0" xfId="4" applyNumberFormat="1" applyFont="1" applyAlignment="1">
      <alignment horizontal="center" vertical="center"/>
    </xf>
    <xf numFmtId="0" fontId="6" fillId="0" borderId="10" xfId="4" applyNumberFormat="1" applyFont="1" applyBorder="1" applyAlignment="1">
      <alignment horizontal="left" vertical="center"/>
    </xf>
    <xf numFmtId="178" fontId="6" fillId="0" borderId="11" xfId="1" applyNumberFormat="1" applyFont="1" applyFill="1" applyBorder="1" applyAlignment="1">
      <alignment horizontal="right" vertical="center"/>
    </xf>
    <xf numFmtId="38" fontId="9" fillId="0" borderId="0" xfId="11" applyFont="1" applyAlignment="1">
      <alignment horizontal="center" vertical="center"/>
    </xf>
    <xf numFmtId="0" fontId="9" fillId="0" borderId="9" xfId="4" applyNumberFormat="1" applyFont="1" applyBorder="1" applyAlignment="1">
      <alignment horizontal="left" vertical="center"/>
    </xf>
    <xf numFmtId="178" fontId="9" fillId="0" borderId="0" xfId="4" quotePrefix="1" applyNumberFormat="1" applyFont="1" applyAlignment="1">
      <alignment horizontal="right" vertical="center"/>
    </xf>
    <xf numFmtId="184" fontId="9" fillId="0" borderId="0" xfId="14" applyNumberFormat="1" applyFont="1" applyFill="1" applyBorder="1" applyAlignment="1">
      <alignment horizontal="right" vertical="center"/>
    </xf>
    <xf numFmtId="38" fontId="31" fillId="0" borderId="0" xfId="11" applyFont="1" applyAlignment="1">
      <alignment horizontal="right" vertical="center"/>
    </xf>
    <xf numFmtId="0" fontId="31" fillId="0" borderId="0" xfId="4" applyNumberFormat="1" applyFont="1" applyAlignment="1">
      <alignment horizontal="center" vertical="center"/>
    </xf>
    <xf numFmtId="0" fontId="9" fillId="0" borderId="9" xfId="4" applyNumberFormat="1" applyFont="1" applyBorder="1" applyAlignment="1">
      <alignment vertical="center"/>
    </xf>
    <xf numFmtId="178" fontId="9" fillId="0" borderId="0" xfId="4" applyNumberFormat="1" applyFont="1" applyAlignment="1">
      <alignment horizontal="right" vertical="center"/>
    </xf>
    <xf numFmtId="0" fontId="9" fillId="0" borderId="9" xfId="4" applyNumberFormat="1" applyFont="1" applyBorder="1" applyAlignment="1">
      <alignment horizontal="left" vertical="center" indent="1"/>
    </xf>
    <xf numFmtId="38" fontId="9" fillId="0" borderId="0" xfId="11" applyFont="1" applyAlignment="1">
      <alignment horizontal="right" vertical="center"/>
    </xf>
    <xf numFmtId="0" fontId="9" fillId="0" borderId="9" xfId="4" applyNumberFormat="1" applyFont="1" applyFill="1" applyBorder="1" applyAlignment="1">
      <alignment horizontal="left" vertical="center" indent="1"/>
    </xf>
    <xf numFmtId="178" fontId="9" fillId="0" borderId="0" xfId="4" applyNumberFormat="1" applyFont="1" applyFill="1" applyAlignment="1">
      <alignment horizontal="right" vertical="center"/>
    </xf>
    <xf numFmtId="38" fontId="9" fillId="0" borderId="0" xfId="11" applyFont="1" applyFill="1" applyAlignment="1">
      <alignment vertical="center"/>
    </xf>
    <xf numFmtId="10" fontId="9" fillId="0" borderId="0" xfId="4" applyNumberFormat="1" applyFont="1" applyAlignment="1">
      <alignment vertical="center"/>
    </xf>
    <xf numFmtId="0" fontId="9" fillId="0" borderId="9" xfId="4" applyNumberFormat="1" applyFont="1" applyBorder="1" applyAlignment="1">
      <alignment horizontal="left" vertical="center" indent="1" shrinkToFit="1"/>
    </xf>
    <xf numFmtId="178" fontId="9" fillId="0" borderId="0" xfId="4" applyNumberFormat="1" applyFont="1" applyBorder="1" applyAlignment="1">
      <alignment horizontal="right" vertical="center"/>
    </xf>
    <xf numFmtId="0" fontId="9" fillId="0" borderId="13" xfId="4" applyNumberFormat="1" applyFont="1" applyBorder="1" applyAlignment="1">
      <alignment horizontal="left" vertical="center"/>
    </xf>
    <xf numFmtId="178" fontId="9" fillId="0" borderId="15" xfId="4" applyNumberFormat="1" applyFont="1" applyBorder="1" applyAlignment="1">
      <alignment horizontal="right" vertical="center"/>
    </xf>
    <xf numFmtId="0" fontId="32" fillId="0" borderId="0" xfId="4" applyNumberFormat="1" applyFont="1" applyAlignment="1">
      <alignment vertical="center"/>
    </xf>
    <xf numFmtId="0" fontId="9" fillId="0" borderId="0" xfId="4" applyNumberFormat="1" applyFont="1" applyAlignment="1">
      <alignment horizontal="right" vertical="center"/>
    </xf>
    <xf numFmtId="0" fontId="9" fillId="0" borderId="15" xfId="4" applyNumberFormat="1" applyFont="1" applyBorder="1" applyAlignment="1">
      <alignment horizontal="right" vertical="center"/>
    </xf>
    <xf numFmtId="0" fontId="6" fillId="0" borderId="10" xfId="4" applyNumberFormat="1" applyFont="1" applyBorder="1" applyAlignment="1">
      <alignment vertical="center"/>
    </xf>
    <xf numFmtId="178" fontId="6" fillId="0" borderId="0" xfId="4" applyNumberFormat="1" applyFont="1" applyAlignment="1">
      <alignment vertical="center"/>
    </xf>
    <xf numFmtId="184" fontId="9" fillId="0" borderId="0" xfId="4" applyNumberFormat="1" applyFont="1" applyFill="1" applyAlignment="1">
      <alignment vertical="center"/>
    </xf>
    <xf numFmtId="178" fontId="9" fillId="0" borderId="0" xfId="4" applyNumberFormat="1" applyFont="1" applyAlignment="1">
      <alignment vertical="center"/>
    </xf>
    <xf numFmtId="0" fontId="9" fillId="0" borderId="11" xfId="4" applyNumberFormat="1" applyFont="1" applyBorder="1" applyAlignment="1">
      <alignment vertical="center"/>
    </xf>
    <xf numFmtId="0" fontId="9" fillId="0" borderId="11" xfId="4" applyNumberFormat="1" applyFont="1" applyBorder="1" applyAlignment="1">
      <alignment horizontal="right" vertical="center"/>
    </xf>
    <xf numFmtId="0" fontId="33" fillId="0" borderId="0" xfId="15">
      <alignment vertical="center"/>
    </xf>
    <xf numFmtId="0" fontId="33" fillId="0" borderId="0" xfId="15" applyNumberFormat="1" applyFill="1" applyAlignment="1"/>
    <xf numFmtId="0" fontId="33" fillId="0" borderId="0" xfId="15" applyNumberFormat="1" applyFill="1" applyAlignment="1" applyProtection="1">
      <alignment vertical="center"/>
    </xf>
    <xf numFmtId="0" fontId="33" fillId="0" borderId="0" xfId="15" applyNumberFormat="1" applyFill="1" applyAlignment="1" applyProtection="1"/>
    <xf numFmtId="0" fontId="33" fillId="0" borderId="0" xfId="15" applyNumberFormat="1" applyFill="1">
      <alignment vertical="center"/>
    </xf>
    <xf numFmtId="0" fontId="33" fillId="0" borderId="0" xfId="15" quotePrefix="1">
      <alignment vertical="center"/>
    </xf>
    <xf numFmtId="176" fontId="33" fillId="0" borderId="0" xfId="15" applyNumberFormat="1" applyFill="1" applyAlignment="1"/>
    <xf numFmtId="176" fontId="33" fillId="0" borderId="0" xfId="15" applyNumberFormat="1" applyFill="1">
      <alignment vertical="center"/>
    </xf>
    <xf numFmtId="0" fontId="33" fillId="0" borderId="0" xfId="15" applyNumberFormat="1" applyAlignment="1">
      <alignment vertical="center"/>
    </xf>
    <xf numFmtId="0" fontId="9" fillId="0" borderId="0" xfId="3" quotePrefix="1" applyNumberFormat="1" applyFont="1" applyFill="1" applyBorder="1" applyAlignment="1" applyProtection="1">
      <alignment horizontal="left" vertical="center" indent="1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50" xfId="3" quotePrefix="1" applyNumberFormat="1" applyFont="1" applyFill="1" applyBorder="1" applyAlignment="1" applyProtection="1">
      <alignment horizontal="right" vertical="center" indent="1"/>
    </xf>
    <xf numFmtId="178" fontId="6" fillId="0" borderId="11" xfId="3" applyNumberFormat="1" applyFont="1" applyFill="1" applyBorder="1" applyAlignment="1" applyProtection="1">
      <alignment horizontal="right" vertical="center"/>
    </xf>
    <xf numFmtId="0" fontId="9" fillId="0" borderId="12" xfId="3" applyNumberFormat="1" applyFont="1" applyFill="1" applyBorder="1" applyAlignment="1" applyProtection="1">
      <alignment horizontal="right" vertical="center" indent="1"/>
    </xf>
    <xf numFmtId="178" fontId="9" fillId="0" borderId="0" xfId="3" applyNumberFormat="1" applyFont="1" applyFill="1" applyAlignment="1" applyProtection="1">
      <alignment horizontal="right" vertical="center"/>
    </xf>
    <xf numFmtId="0" fontId="9" fillId="0" borderId="9" xfId="1" applyNumberFormat="1" applyFont="1" applyFill="1" applyBorder="1" applyAlignment="1" applyProtection="1">
      <alignment horizontal="left" vertical="center" indent="1"/>
    </xf>
    <xf numFmtId="0" fontId="9" fillId="0" borderId="13" xfId="1" applyNumberFormat="1" applyFont="1" applyFill="1" applyBorder="1" applyAlignment="1" applyProtection="1">
      <alignment horizontal="left" vertical="center" indent="1"/>
    </xf>
    <xf numFmtId="0" fontId="9" fillId="0" borderId="14" xfId="3" applyNumberFormat="1" applyFont="1" applyFill="1" applyBorder="1" applyAlignment="1" applyProtection="1">
      <alignment horizontal="right" vertical="center" indent="1"/>
    </xf>
    <xf numFmtId="0" fontId="6" fillId="0" borderId="0" xfId="1" applyNumberFormat="1" applyFont="1" applyAlignment="1">
      <alignment vertical="center"/>
    </xf>
    <xf numFmtId="0" fontId="3" fillId="0" borderId="0" xfId="1" applyNumberFormat="1" applyFont="1" applyAlignment="1">
      <alignment vertical="center"/>
    </xf>
    <xf numFmtId="0" fontId="9" fillId="0" borderId="15" xfId="1" quotePrefix="1" applyNumberFormat="1" applyFont="1" applyBorder="1" applyAlignment="1">
      <alignment horizontal="left" vertical="center" indent="1"/>
    </xf>
    <xf numFmtId="0" fontId="9" fillId="0" borderId="0" xfId="1" quotePrefix="1" applyNumberFormat="1" applyFont="1" applyAlignment="1">
      <alignment vertical="center"/>
    </xf>
    <xf numFmtId="0" fontId="9" fillId="0" borderId="0" xfId="1" applyNumberFormat="1" applyFont="1" applyAlignment="1">
      <alignment vertical="center"/>
    </xf>
    <xf numFmtId="0" fontId="9" fillId="0" borderId="15" xfId="1" applyNumberFormat="1" applyFont="1" applyBorder="1" applyAlignment="1">
      <alignment vertical="center"/>
    </xf>
    <xf numFmtId="0" fontId="9" fillId="0" borderId="15" xfId="1" applyNumberFormat="1" applyFont="1" applyBorder="1" applyAlignment="1">
      <alignment horizontal="center" vertical="center" wrapText="1"/>
    </xf>
    <xf numFmtId="0" fontId="9" fillId="0" borderId="3" xfId="1" applyNumberFormat="1" applyFont="1" applyBorder="1" applyAlignment="1">
      <alignment horizontal="center" vertical="center" wrapText="1"/>
    </xf>
    <xf numFmtId="0" fontId="9" fillId="0" borderId="5" xfId="1" applyNumberFormat="1" applyFont="1" applyBorder="1" applyAlignment="1">
      <alignment horizontal="center" vertical="center" wrapText="1"/>
    </xf>
    <xf numFmtId="0" fontId="9" fillId="0" borderId="0" xfId="1" applyNumberFormat="1" applyFont="1" applyAlignment="1">
      <alignment vertical="center" wrapText="1"/>
    </xf>
    <xf numFmtId="0" fontId="9" fillId="0" borderId="9" xfId="1" applyNumberFormat="1" applyFont="1" applyBorder="1" applyAlignment="1">
      <alignment horizontal="left" vertical="center" indent="1"/>
    </xf>
    <xf numFmtId="179" fontId="9" fillId="0" borderId="0" xfId="1" applyNumberFormat="1" applyFont="1" applyAlignment="1">
      <alignment vertical="center"/>
    </xf>
    <xf numFmtId="0" fontId="9" fillId="0" borderId="9" xfId="1" applyNumberFormat="1" applyFont="1" applyBorder="1" applyAlignment="1">
      <alignment horizontal="left" vertical="center" indent="2"/>
    </xf>
    <xf numFmtId="178" fontId="9" fillId="0" borderId="0" xfId="4" applyNumberFormat="1" applyFont="1" applyBorder="1" applyAlignment="1">
      <alignment vertical="center"/>
    </xf>
    <xf numFmtId="0" fontId="9" fillId="0" borderId="13" xfId="1" applyNumberFormat="1" applyFont="1" applyBorder="1" applyAlignment="1">
      <alignment horizontal="left" vertical="center" indent="1"/>
    </xf>
    <xf numFmtId="178" fontId="9" fillId="0" borderId="15" xfId="4" applyNumberFormat="1" applyFont="1" applyBorder="1" applyAlignment="1">
      <alignment vertical="center"/>
    </xf>
    <xf numFmtId="179" fontId="9" fillId="0" borderId="15" xfId="1" applyNumberFormat="1" applyFont="1" applyBorder="1" applyAlignment="1">
      <alignment vertical="center"/>
    </xf>
    <xf numFmtId="0" fontId="9" fillId="0" borderId="0" xfId="1" applyNumberFormat="1" applyFont="1" applyAlignment="1">
      <alignment horizontal="right" vertical="center"/>
    </xf>
    <xf numFmtId="0" fontId="3" fillId="0" borderId="0" xfId="1" applyNumberFormat="1" applyFont="1"/>
    <xf numFmtId="0" fontId="9" fillId="0" borderId="15" xfId="1" applyNumberFormat="1" applyFont="1" applyBorder="1" applyAlignment="1">
      <alignment horizontal="left" vertical="center" indent="1"/>
    </xf>
    <xf numFmtId="0" fontId="9" fillId="0" borderId="15" xfId="1" applyNumberFormat="1" applyFont="1" applyBorder="1"/>
    <xf numFmtId="0" fontId="9" fillId="0" borderId="0" xfId="1" applyNumberFormat="1" applyFont="1"/>
    <xf numFmtId="0" fontId="6" fillId="0" borderId="3" xfId="1" applyNumberFormat="1" applyFont="1" applyBorder="1" applyAlignment="1">
      <alignment horizontal="center" vertical="center" wrapText="1"/>
    </xf>
    <xf numFmtId="0" fontId="9" fillId="0" borderId="9" xfId="1" applyNumberFormat="1" applyFont="1" applyBorder="1" applyAlignment="1">
      <alignment horizontal="right" vertical="center" indent="1"/>
    </xf>
    <xf numFmtId="178" fontId="6" fillId="0" borderId="12" xfId="4" applyNumberFormat="1" applyFont="1" applyBorder="1" applyAlignment="1">
      <alignment vertical="center"/>
    </xf>
    <xf numFmtId="178" fontId="9" fillId="0" borderId="0" xfId="1" applyNumberFormat="1" applyFont="1" applyBorder="1" applyAlignment="1">
      <alignment vertical="center"/>
    </xf>
    <xf numFmtId="179" fontId="9" fillId="0" borderId="0" xfId="1" applyNumberFormat="1" applyFont="1" applyBorder="1" applyAlignment="1">
      <alignment vertical="center"/>
    </xf>
    <xf numFmtId="0" fontId="9" fillId="0" borderId="9" xfId="1" quotePrefix="1" applyNumberFormat="1" applyFont="1" applyBorder="1" applyAlignment="1">
      <alignment horizontal="right" vertical="center" indent="1"/>
    </xf>
    <xf numFmtId="0" fontId="9" fillId="0" borderId="13" xfId="1" quotePrefix="1" applyNumberFormat="1" applyFont="1" applyBorder="1" applyAlignment="1">
      <alignment horizontal="right" vertical="center" indent="1"/>
    </xf>
    <xf numFmtId="178" fontId="6" fillId="0" borderId="14" xfId="4" applyNumberFormat="1" applyFont="1" applyBorder="1" applyAlignment="1">
      <alignment vertical="center"/>
    </xf>
    <xf numFmtId="178" fontId="9" fillId="0" borderId="15" xfId="1" applyNumberFormat="1" applyFont="1" applyBorder="1" applyAlignment="1">
      <alignment vertical="center"/>
    </xf>
    <xf numFmtId="0" fontId="9" fillId="0" borderId="0" xfId="4" applyNumberFormat="1" applyFont="1"/>
    <xf numFmtId="0" fontId="2" fillId="0" borderId="0" xfId="1" applyNumberFormat="1"/>
    <xf numFmtId="0" fontId="9" fillId="0" borderId="15" xfId="4" applyNumberFormat="1" applyFont="1" applyBorder="1" applyAlignment="1">
      <alignment horizontal="left" vertical="center" indent="1"/>
    </xf>
    <xf numFmtId="0" fontId="9" fillId="0" borderId="15" xfId="4" applyNumberFormat="1" applyFont="1" applyBorder="1"/>
    <xf numFmtId="0" fontId="9" fillId="0" borderId="5" xfId="4" applyNumberFormat="1" applyFont="1" applyBorder="1" applyAlignment="1">
      <alignment horizontal="centerContinuous" vertical="center"/>
    </xf>
    <xf numFmtId="0" fontId="9" fillId="0" borderId="7" xfId="4" applyNumberFormat="1" applyFont="1" applyBorder="1" applyAlignment="1">
      <alignment horizontal="centerContinuous" vertical="center"/>
    </xf>
    <xf numFmtId="0" fontId="9" fillId="0" borderId="4" xfId="4" applyNumberFormat="1" applyFont="1" applyBorder="1" applyAlignment="1">
      <alignment horizontal="centerContinuous" vertical="center"/>
    </xf>
    <xf numFmtId="0" fontId="9" fillId="0" borderId="3" xfId="4" applyNumberFormat="1" applyFont="1" applyBorder="1" applyAlignment="1">
      <alignment horizontal="center" vertical="center" wrapText="1"/>
    </xf>
    <xf numFmtId="0" fontId="9" fillId="0" borderId="9" xfId="4" quotePrefix="1" applyNumberFormat="1" applyFont="1" applyBorder="1" applyAlignment="1">
      <alignment horizontal="right" vertical="center" indent="1"/>
    </xf>
    <xf numFmtId="178" fontId="6" fillId="0" borderId="0" xfId="4" applyNumberFormat="1" applyFont="1" applyBorder="1" applyAlignment="1">
      <alignment horizontal="right" vertical="center"/>
    </xf>
    <xf numFmtId="0" fontId="9" fillId="0" borderId="13" xfId="4" quotePrefix="1" applyNumberFormat="1" applyFont="1" applyBorder="1" applyAlignment="1">
      <alignment horizontal="right" vertical="center" indent="1"/>
    </xf>
    <xf numFmtId="178" fontId="6" fillId="0" borderId="15" xfId="4" applyNumberFormat="1" applyFont="1" applyBorder="1" applyAlignment="1">
      <alignment horizontal="right" vertical="center"/>
    </xf>
    <xf numFmtId="0" fontId="9" fillId="0" borderId="11" xfId="4" applyNumberFormat="1" applyFont="1" applyBorder="1" applyAlignment="1">
      <alignment vertical="center" wrapText="1"/>
    </xf>
    <xf numFmtId="0" fontId="9" fillId="0" borderId="0" xfId="4" applyNumberFormat="1" applyFont="1" applyBorder="1" applyAlignment="1">
      <alignment vertical="center"/>
    </xf>
    <xf numFmtId="0" fontId="9" fillId="0" borderId="0" xfId="4" applyNumberFormat="1" applyFont="1" applyBorder="1" applyAlignment="1">
      <alignment vertical="center" wrapText="1"/>
    </xf>
    <xf numFmtId="0" fontId="9" fillId="0" borderId="11" xfId="4" applyNumberFormat="1" applyFont="1" applyBorder="1"/>
    <xf numFmtId="0" fontId="9" fillId="0" borderId="0" xfId="4" applyNumberFormat="1" applyFont="1" applyBorder="1" applyAlignment="1">
      <alignment horizontal="center" vertical="center" wrapText="1"/>
    </xf>
    <xf numFmtId="0" fontId="9" fillId="0" borderId="15" xfId="4" applyNumberFormat="1" applyFont="1" applyBorder="1" applyAlignment="1">
      <alignment vertical="center" wrapText="1"/>
    </xf>
    <xf numFmtId="0" fontId="16" fillId="0" borderId="10" xfId="4" applyNumberFormat="1" applyFont="1" applyBorder="1" applyAlignment="1">
      <alignment horizontal="center" vertical="center"/>
    </xf>
    <xf numFmtId="178" fontId="6" fillId="0" borderId="11" xfId="4" applyNumberFormat="1" applyFont="1" applyBorder="1" applyAlignment="1">
      <alignment horizontal="right" vertical="center"/>
    </xf>
    <xf numFmtId="0" fontId="9" fillId="0" borderId="13" xfId="4" applyNumberFormat="1" applyFont="1" applyBorder="1" applyAlignment="1">
      <alignment horizontal="left" vertical="center" indent="1"/>
    </xf>
    <xf numFmtId="0" fontId="9" fillId="0" borderId="0" xfId="4" applyNumberFormat="1" applyFont="1" applyAlignment="1">
      <alignment horizontal="left" vertical="center"/>
    </xf>
    <xf numFmtId="0" fontId="6" fillId="0" borderId="0" xfId="16" applyNumberFormat="1" applyFont="1" applyAlignment="1">
      <alignment vertical="center"/>
    </xf>
    <xf numFmtId="0" fontId="9" fillId="0" borderId="0" xfId="16" applyNumberFormat="1" applyFont="1"/>
    <xf numFmtId="0" fontId="8" fillId="0" borderId="0" xfId="16" applyNumberFormat="1" applyFont="1"/>
    <xf numFmtId="0" fontId="9" fillId="0" borderId="0" xfId="16" applyNumberFormat="1" applyFont="1" applyFill="1" applyAlignment="1">
      <alignment vertical="center"/>
    </xf>
    <xf numFmtId="0" fontId="11" fillId="0" borderId="0" xfId="16" applyNumberFormat="1" applyFont="1" applyFill="1" applyAlignment="1">
      <alignment horizontal="right" vertical="center"/>
    </xf>
    <xf numFmtId="0" fontId="11" fillId="0" borderId="0" xfId="16" applyNumberFormat="1" applyFont="1" applyFill="1" applyAlignment="1">
      <alignment horizontal="left" vertical="center"/>
    </xf>
    <xf numFmtId="0" fontId="11" fillId="0" borderId="0" xfId="16" applyNumberFormat="1" applyFont="1" applyFill="1" applyAlignment="1">
      <alignment vertical="center"/>
    </xf>
    <xf numFmtId="0" fontId="34" fillId="0" borderId="0" xfId="16" applyNumberFormat="1" applyFont="1" applyAlignment="1">
      <alignment vertical="center"/>
    </xf>
    <xf numFmtId="0" fontId="11" fillId="0" borderId="0" xfId="16" quotePrefix="1" applyNumberFormat="1" applyFont="1" applyAlignment="1">
      <alignment horizontal="left" vertical="center" indent="1"/>
    </xf>
    <xf numFmtId="0" fontId="11" fillId="0" borderId="15" xfId="16" applyNumberFormat="1" applyFont="1" applyFill="1" applyBorder="1" applyAlignment="1"/>
    <xf numFmtId="0" fontId="35" fillId="0" borderId="0" xfId="16" applyNumberFormat="1" applyFont="1" applyAlignment="1">
      <alignment vertical="center"/>
    </xf>
    <xf numFmtId="0" fontId="11" fillId="0" borderId="54" xfId="16" applyNumberFormat="1" applyFont="1" applyFill="1" applyBorder="1" applyAlignment="1">
      <alignment horizontal="center" vertical="center"/>
    </xf>
    <xf numFmtId="0" fontId="13" fillId="0" borderId="54" xfId="16" applyNumberFormat="1" applyFont="1" applyFill="1" applyBorder="1" applyAlignment="1">
      <alignment horizontal="center" vertical="center" wrapText="1"/>
    </xf>
    <xf numFmtId="0" fontId="13" fillId="0" borderId="54" xfId="16" applyNumberFormat="1" applyFont="1" applyFill="1" applyBorder="1" applyAlignment="1">
      <alignment horizontal="center" vertical="center"/>
    </xf>
    <xf numFmtId="0" fontId="11" fillId="0" borderId="55" xfId="16" applyNumberFormat="1" applyFont="1" applyFill="1" applyBorder="1" applyAlignment="1">
      <alignment horizontal="center" vertical="center"/>
    </xf>
    <xf numFmtId="0" fontId="11" fillId="0" borderId="16" xfId="16" applyNumberFormat="1" applyFont="1" applyFill="1" applyBorder="1" applyAlignment="1">
      <alignment horizontal="center" vertical="center"/>
    </xf>
    <xf numFmtId="0" fontId="13" fillId="0" borderId="56" xfId="16" applyNumberFormat="1" applyFont="1" applyFill="1" applyBorder="1" applyAlignment="1">
      <alignment horizontal="center" vertical="center"/>
    </xf>
    <xf numFmtId="0" fontId="36" fillId="0" borderId="10" xfId="16" applyNumberFormat="1" applyFont="1" applyFill="1" applyBorder="1" applyAlignment="1">
      <alignment horizontal="center" vertical="center" shrinkToFit="1"/>
    </xf>
    <xf numFmtId="178" fontId="36" fillId="0" borderId="50" xfId="16" applyNumberFormat="1" applyFont="1" applyFill="1" applyBorder="1" applyAlignment="1">
      <alignment horizontal="right" vertical="center"/>
    </xf>
    <xf numFmtId="178" fontId="36" fillId="0" borderId="11" xfId="16" applyNumberFormat="1" applyFont="1" applyFill="1" applyBorder="1" applyAlignment="1">
      <alignment horizontal="right" vertical="center"/>
    </xf>
    <xf numFmtId="0" fontId="11" fillId="0" borderId="9" xfId="16" applyNumberFormat="1" applyFont="1" applyFill="1" applyBorder="1" applyAlignment="1">
      <alignment vertical="center" shrinkToFit="1"/>
    </xf>
    <xf numFmtId="178" fontId="11" fillId="0" borderId="12" xfId="16" applyNumberFormat="1" applyFont="1" applyFill="1" applyBorder="1" applyAlignment="1">
      <alignment horizontal="right" vertical="center"/>
    </xf>
    <xf numFmtId="178" fontId="11" fillId="0" borderId="0" xfId="16" applyNumberFormat="1" applyFont="1" applyFill="1" applyBorder="1" applyAlignment="1">
      <alignment horizontal="right" vertical="center"/>
    </xf>
    <xf numFmtId="0" fontId="11" fillId="0" borderId="9" xfId="16" applyNumberFormat="1" applyFont="1" applyFill="1" applyBorder="1" applyAlignment="1">
      <alignment horizontal="left" vertical="center" indent="1" shrinkToFit="1"/>
    </xf>
    <xf numFmtId="178" fontId="11" fillId="0" borderId="0" xfId="16" quotePrefix="1" applyNumberFormat="1" applyFont="1" applyFill="1" applyBorder="1" applyAlignment="1">
      <alignment horizontal="right" vertical="center"/>
    </xf>
    <xf numFmtId="0" fontId="11" fillId="0" borderId="13" xfId="16" applyNumberFormat="1" applyFont="1" applyFill="1" applyBorder="1" applyAlignment="1">
      <alignment horizontal="left" vertical="center" indent="1" shrinkToFit="1"/>
    </xf>
    <xf numFmtId="178" fontId="11" fillId="0" borderId="14" xfId="16" applyNumberFormat="1" applyFont="1" applyFill="1" applyBorder="1" applyAlignment="1">
      <alignment horizontal="right" vertical="center"/>
    </xf>
    <xf numFmtId="178" fontId="11" fillId="0" borderId="15" xfId="16" applyNumberFormat="1" applyFont="1" applyFill="1" applyBorder="1" applyAlignment="1">
      <alignment horizontal="right" vertical="center"/>
    </xf>
    <xf numFmtId="0" fontId="9" fillId="0" borderId="0" xfId="4" applyNumberFormat="1" applyFont="1" applyAlignment="1"/>
    <xf numFmtId="0" fontId="9" fillId="0" borderId="11" xfId="4" applyNumberFormat="1" applyFont="1" applyBorder="1" applyAlignment="1">
      <alignment vertical="top"/>
    </xf>
    <xf numFmtId="0" fontId="9" fillId="0" borderId="11" xfId="4" applyNumberFormat="1" applyFont="1" applyBorder="1" applyAlignment="1">
      <alignment vertical="top" wrapText="1"/>
    </xf>
    <xf numFmtId="0" fontId="9" fillId="0" borderId="0" xfId="4" applyNumberFormat="1" applyFont="1" applyBorder="1" applyAlignment="1">
      <alignment vertical="top"/>
    </xf>
    <xf numFmtId="0" fontId="9" fillId="0" borderId="0" xfId="4" applyNumberFormat="1" applyFont="1" applyBorder="1" applyAlignment="1">
      <alignment vertical="top" wrapText="1"/>
    </xf>
    <xf numFmtId="0" fontId="9" fillId="0" borderId="0" xfId="16" applyNumberFormat="1" applyFont="1" applyAlignment="1"/>
    <xf numFmtId="0" fontId="9" fillId="0" borderId="0" xfId="9" applyNumberFormat="1" applyFont="1" applyFill="1" applyAlignment="1">
      <alignment vertical="center"/>
    </xf>
    <xf numFmtId="0" fontId="9" fillId="0" borderId="0" xfId="9" applyNumberFormat="1" applyFont="1" applyAlignment="1">
      <alignment vertical="center"/>
    </xf>
    <xf numFmtId="0" fontId="8" fillId="0" borderId="0" xfId="9" applyNumberFormat="1" applyFont="1"/>
    <xf numFmtId="0" fontId="9" fillId="0" borderId="0" xfId="9" quotePrefix="1" applyNumberFormat="1" applyFont="1" applyFill="1" applyBorder="1" applyAlignment="1">
      <alignment horizontal="left" vertical="center" indent="1"/>
    </xf>
    <xf numFmtId="0" fontId="11" fillId="0" borderId="0" xfId="9" applyNumberFormat="1" applyFont="1" applyFill="1" applyAlignment="1">
      <alignment vertical="center"/>
    </xf>
    <xf numFmtId="0" fontId="35" fillId="0" borderId="0" xfId="9" applyNumberFormat="1" applyFont="1" applyAlignment="1">
      <alignment vertical="center"/>
    </xf>
    <xf numFmtId="0" fontId="9" fillId="0" borderId="15" xfId="9" applyNumberFormat="1" applyFont="1" applyFill="1" applyBorder="1" applyAlignment="1">
      <alignment horizontal="center" vertical="center" wrapText="1"/>
    </xf>
    <xf numFmtId="0" fontId="28" fillId="0" borderId="3" xfId="9" applyNumberFormat="1" applyFont="1" applyFill="1" applyBorder="1" applyAlignment="1">
      <alignment horizontal="center" vertical="center" wrapText="1"/>
    </xf>
    <xf numFmtId="0" fontId="13" fillId="0" borderId="7" xfId="9" applyNumberFormat="1" applyFont="1" applyFill="1" applyBorder="1" applyAlignment="1">
      <alignment horizontal="center" vertical="center" wrapText="1"/>
    </xf>
    <xf numFmtId="0" fontId="13" fillId="0" borderId="3" xfId="9" applyNumberFormat="1" applyFont="1" applyBorder="1" applyAlignment="1">
      <alignment horizontal="center" vertical="center" wrapText="1"/>
    </xf>
    <xf numFmtId="0" fontId="13" fillId="0" borderId="7" xfId="9" applyNumberFormat="1" applyFont="1" applyFill="1" applyBorder="1" applyAlignment="1">
      <alignment horizontal="center" vertical="center" wrapText="1" shrinkToFit="1"/>
    </xf>
    <xf numFmtId="0" fontId="13" fillId="0" borderId="3" xfId="9" applyNumberFormat="1" applyFont="1" applyFill="1" applyBorder="1" applyAlignment="1">
      <alignment horizontal="center" vertical="center" wrapText="1" shrinkToFit="1"/>
    </xf>
    <xf numFmtId="0" fontId="6" fillId="0" borderId="9" xfId="9" applyNumberFormat="1" applyFont="1" applyFill="1" applyBorder="1" applyAlignment="1">
      <alignment vertical="center"/>
    </xf>
    <xf numFmtId="178" fontId="36" fillId="0" borderId="0" xfId="9" quotePrefix="1" applyNumberFormat="1" applyFont="1" applyFill="1" applyBorder="1" applyAlignment="1">
      <alignment horizontal="right" vertical="center"/>
    </xf>
    <xf numFmtId="0" fontId="9" fillId="0" borderId="9" xfId="9" applyNumberFormat="1" applyFont="1" applyFill="1" applyBorder="1" applyAlignment="1">
      <alignment horizontal="left" vertical="center" indent="1"/>
    </xf>
    <xf numFmtId="178" fontId="11" fillId="0" borderId="0" xfId="9" quotePrefix="1" applyNumberFormat="1" applyFont="1" applyFill="1" applyBorder="1" applyAlignment="1">
      <alignment horizontal="right" vertical="center"/>
    </xf>
    <xf numFmtId="0" fontId="8" fillId="0" borderId="0" xfId="9" applyNumberFormat="1" applyFont="1" applyAlignment="1">
      <alignment vertical="center"/>
    </xf>
    <xf numFmtId="0" fontId="14" fillId="0" borderId="9" xfId="9" applyNumberFormat="1" applyFont="1" applyFill="1" applyBorder="1" applyAlignment="1">
      <alignment horizontal="left" vertical="center" indent="2"/>
    </xf>
    <xf numFmtId="178" fontId="11" fillId="0" borderId="0" xfId="9" applyNumberFormat="1" applyFont="1" applyFill="1" applyBorder="1" applyAlignment="1">
      <alignment horizontal="right" vertical="center"/>
    </xf>
    <xf numFmtId="0" fontId="9" fillId="0" borderId="9" xfId="9" applyNumberFormat="1" applyFont="1" applyFill="1" applyBorder="1" applyAlignment="1">
      <alignment horizontal="left" vertical="center" indent="2"/>
    </xf>
    <xf numFmtId="0" fontId="6" fillId="0" borderId="32" xfId="9" applyNumberFormat="1" applyFont="1" applyFill="1" applyBorder="1" applyAlignment="1">
      <alignment vertical="center"/>
    </xf>
    <xf numFmtId="178" fontId="36" fillId="0" borderId="33" xfId="9" quotePrefix="1" applyNumberFormat="1" applyFont="1" applyFill="1" applyBorder="1" applyAlignment="1">
      <alignment horizontal="right" vertical="center"/>
    </xf>
    <xf numFmtId="0" fontId="9" fillId="0" borderId="13" xfId="9" applyNumberFormat="1" applyFont="1" applyFill="1" applyBorder="1" applyAlignment="1">
      <alignment horizontal="left" vertical="center" indent="1"/>
    </xf>
    <xf numFmtId="178" fontId="11" fillId="0" borderId="15" xfId="9" quotePrefix="1" applyNumberFormat="1" applyFont="1" applyFill="1" applyBorder="1" applyAlignment="1">
      <alignment horizontal="right" vertical="center"/>
    </xf>
    <xf numFmtId="0" fontId="9" fillId="0" borderId="0" xfId="5" applyNumberFormat="1" applyFont="1" applyAlignment="1">
      <alignment vertical="center"/>
    </xf>
    <xf numFmtId="0" fontId="9" fillId="0" borderId="11" xfId="5" applyNumberFormat="1" applyFont="1" applyBorder="1" applyAlignment="1">
      <alignment vertical="center" wrapText="1"/>
    </xf>
    <xf numFmtId="0" fontId="9" fillId="0" borderId="0" xfId="5" applyNumberFormat="1" applyFont="1" applyAlignment="1"/>
    <xf numFmtId="0" fontId="9" fillId="0" borderId="0" xfId="5" applyNumberFormat="1" applyFont="1" applyBorder="1" applyAlignment="1">
      <alignment vertical="center" wrapText="1"/>
    </xf>
    <xf numFmtId="0" fontId="9" fillId="0" borderId="0" xfId="9" applyNumberFormat="1" applyFont="1" applyAlignment="1">
      <alignment horizontal="right" vertical="center"/>
    </xf>
    <xf numFmtId="0" fontId="6" fillId="0" borderId="0" xfId="9" applyNumberFormat="1" applyFont="1" applyFill="1" applyBorder="1" applyAlignment="1">
      <alignment vertical="center"/>
    </xf>
    <xf numFmtId="0" fontId="9" fillId="0" borderId="0" xfId="9" applyNumberFormat="1" applyFont="1" applyBorder="1" applyAlignment="1">
      <alignment vertical="center"/>
    </xf>
    <xf numFmtId="0" fontId="9" fillId="0" borderId="0" xfId="9" applyNumberFormat="1" applyFont="1" applyFill="1" applyBorder="1" applyAlignment="1">
      <alignment horizontal="left" vertical="center" indent="1"/>
    </xf>
    <xf numFmtId="0" fontId="9" fillId="0" borderId="0" xfId="9" applyNumberFormat="1" applyFont="1" applyFill="1" applyBorder="1" applyAlignment="1">
      <alignment horizontal="left" vertical="center"/>
    </xf>
    <xf numFmtId="0" fontId="11" fillId="0" borderId="0" xfId="9" applyNumberFormat="1" applyFont="1" applyFill="1" applyBorder="1" applyAlignment="1">
      <alignment horizontal="right" vertical="center"/>
    </xf>
    <xf numFmtId="0" fontId="11" fillId="0" borderId="0" xfId="9" applyNumberFormat="1" applyFont="1" applyFill="1" applyBorder="1" applyAlignment="1">
      <alignment horizontal="right"/>
    </xf>
    <xf numFmtId="0" fontId="11" fillId="0" borderId="0" xfId="9" applyNumberFormat="1" applyFont="1" applyBorder="1" applyAlignment="1">
      <alignment vertical="center"/>
    </xf>
    <xf numFmtId="0" fontId="9" fillId="0" borderId="3" xfId="9" applyNumberFormat="1" applyFont="1" applyFill="1" applyBorder="1" applyAlignment="1">
      <alignment horizontal="center" vertical="center"/>
    </xf>
    <xf numFmtId="0" fontId="9" fillId="0" borderId="3" xfId="9" applyNumberFormat="1" applyFont="1" applyFill="1" applyBorder="1" applyAlignment="1">
      <alignment horizontal="center" vertical="center" wrapText="1"/>
    </xf>
    <xf numFmtId="0" fontId="9" fillId="0" borderId="5" xfId="9" applyNumberFormat="1" applyFont="1" applyFill="1" applyBorder="1" applyAlignment="1">
      <alignment horizontal="center" vertical="center" wrapText="1"/>
    </xf>
    <xf numFmtId="0" fontId="11" fillId="0" borderId="19" xfId="9" applyNumberFormat="1" applyFont="1" applyFill="1" applyBorder="1" applyAlignment="1">
      <alignment horizontal="center" vertical="center"/>
    </xf>
    <xf numFmtId="178" fontId="11" fillId="0" borderId="0" xfId="5" quotePrefix="1" applyNumberFormat="1" applyFont="1" applyFill="1" applyBorder="1" applyAlignment="1">
      <alignment horizontal="right" vertical="center"/>
    </xf>
    <xf numFmtId="177" fontId="11" fillId="0" borderId="0" xfId="5" quotePrefix="1" applyNumberFormat="1" applyFont="1" applyFill="1" applyBorder="1" applyAlignment="1">
      <alignment horizontal="right" vertical="center"/>
    </xf>
    <xf numFmtId="0" fontId="11" fillId="0" borderId="58" xfId="9" applyNumberFormat="1" applyFont="1" applyFill="1" applyBorder="1" applyAlignment="1">
      <alignment horizontal="center" vertical="center"/>
    </xf>
    <xf numFmtId="178" fontId="11" fillId="0" borderId="43" xfId="5" applyNumberFormat="1" applyFont="1" applyFill="1" applyBorder="1" applyAlignment="1">
      <alignment horizontal="right" vertical="center"/>
    </xf>
    <xf numFmtId="177" fontId="11" fillId="0" borderId="43" xfId="5" applyNumberFormat="1" applyFont="1" applyFill="1" applyBorder="1" applyAlignment="1">
      <alignment horizontal="right" vertical="center"/>
    </xf>
    <xf numFmtId="178" fontId="11" fillId="0" borderId="43" xfId="5" quotePrefix="1" applyNumberFormat="1" applyFont="1" applyFill="1" applyBorder="1" applyAlignment="1">
      <alignment horizontal="right" vertical="center"/>
    </xf>
    <xf numFmtId="177" fontId="11" fillId="0" borderId="43" xfId="5" quotePrefix="1" applyNumberFormat="1" applyFont="1" applyFill="1" applyBorder="1" applyAlignment="1">
      <alignment horizontal="right" vertical="center"/>
    </xf>
    <xf numFmtId="0" fontId="11" fillId="0" borderId="59" xfId="9" applyNumberFormat="1" applyFont="1" applyFill="1" applyBorder="1" applyAlignment="1">
      <alignment horizontal="center" vertical="center"/>
    </xf>
    <xf numFmtId="178" fontId="11" fillId="0" borderId="33" xfId="5" quotePrefix="1" applyNumberFormat="1" applyFont="1" applyFill="1" applyBorder="1" applyAlignment="1">
      <alignment horizontal="right" vertical="center"/>
    </xf>
    <xf numFmtId="177" fontId="11" fillId="0" borderId="33" xfId="5" quotePrefix="1" applyNumberFormat="1" applyFont="1" applyFill="1" applyBorder="1" applyAlignment="1">
      <alignment horizontal="right" vertical="center"/>
    </xf>
    <xf numFmtId="0" fontId="9" fillId="0" borderId="11" xfId="9" applyNumberFormat="1" applyFont="1" applyFill="1" applyBorder="1" applyAlignment="1">
      <alignment vertical="center"/>
    </xf>
    <xf numFmtId="0" fontId="37" fillId="0" borderId="11" xfId="9" quotePrefix="1" applyNumberFormat="1" applyFont="1" applyFill="1" applyBorder="1" applyAlignment="1">
      <alignment horizontal="right" vertical="center"/>
    </xf>
    <xf numFmtId="0" fontId="11" fillId="0" borderId="11" xfId="9" quotePrefix="1" applyNumberFormat="1" applyFont="1" applyFill="1" applyBorder="1" applyAlignment="1">
      <alignment horizontal="right" vertical="center"/>
    </xf>
    <xf numFmtId="0" fontId="9" fillId="0" borderId="11" xfId="9" applyNumberFormat="1" applyFont="1" applyBorder="1" applyAlignment="1">
      <alignment horizontal="right" vertical="center"/>
    </xf>
    <xf numFmtId="0" fontId="37" fillId="0" borderId="0" xfId="9" quotePrefix="1" applyNumberFormat="1" applyFont="1" applyFill="1" applyBorder="1" applyAlignment="1">
      <alignment horizontal="right" vertical="center"/>
    </xf>
    <xf numFmtId="0" fontId="11" fillId="0" borderId="0" xfId="9" quotePrefix="1" applyNumberFormat="1" applyFont="1" applyFill="1" applyBorder="1" applyAlignment="1">
      <alignment horizontal="right" vertical="center"/>
    </xf>
    <xf numFmtId="0" fontId="8" fillId="0" borderId="0" xfId="9" applyNumberFormat="1" applyFont="1" applyBorder="1" applyAlignment="1">
      <alignment vertical="center"/>
    </xf>
    <xf numFmtId="0" fontId="33" fillId="0" borderId="0" xfId="15" applyNumberFormat="1" applyAlignment="1"/>
    <xf numFmtId="0" fontId="18" fillId="0" borderId="3" xfId="3" applyNumberFormat="1" applyFont="1" applyFill="1" applyBorder="1" applyAlignment="1">
      <alignment horizontal="center" vertical="center"/>
    </xf>
    <xf numFmtId="0" fontId="18" fillId="0" borderId="5" xfId="3" applyNumberFormat="1" applyFont="1" applyFill="1" applyBorder="1" applyAlignment="1">
      <alignment horizontal="center" vertical="center"/>
    </xf>
    <xf numFmtId="0" fontId="18" fillId="0" borderId="4" xfId="3" applyNumberFormat="1" applyFont="1" applyFill="1" applyBorder="1" applyAlignment="1">
      <alignment horizontal="center" vertical="center"/>
    </xf>
    <xf numFmtId="0" fontId="18" fillId="0" borderId="16" xfId="3" applyNumberFormat="1" applyFont="1" applyFill="1" applyBorder="1" applyAlignment="1">
      <alignment horizontal="center" vertical="center" wrapText="1"/>
    </xf>
    <xf numFmtId="0" fontId="18" fillId="0" borderId="18" xfId="3" applyNumberFormat="1" applyFont="1" applyFill="1" applyBorder="1" applyAlignment="1">
      <alignment horizontal="center" vertical="center"/>
    </xf>
    <xf numFmtId="0" fontId="18" fillId="0" borderId="17" xfId="3" applyNumberFormat="1" applyFont="1" applyFill="1" applyBorder="1" applyAlignment="1">
      <alignment horizontal="center" vertical="center"/>
    </xf>
    <xf numFmtId="0" fontId="9" fillId="0" borderId="21" xfId="1" applyNumberFormat="1" applyFont="1" applyFill="1" applyBorder="1" applyAlignment="1">
      <alignment horizontal="center" vertical="center" wrapText="1"/>
    </xf>
    <xf numFmtId="0" fontId="2" fillId="0" borderId="24" xfId="1" applyNumberFormat="1" applyFill="1" applyBorder="1" applyAlignment="1">
      <alignment horizontal="center" vertical="center" wrapText="1"/>
    </xf>
    <xf numFmtId="0" fontId="2" fillId="0" borderId="30" xfId="1" applyNumberFormat="1" applyFill="1" applyBorder="1" applyAlignment="1">
      <alignment horizontal="center" vertical="center" wrapText="1"/>
    </xf>
    <xf numFmtId="0" fontId="9" fillId="0" borderId="38" xfId="1" applyNumberFormat="1" applyFont="1" applyFill="1" applyBorder="1" applyAlignment="1">
      <alignment horizontal="left" vertical="center" indent="1"/>
    </xf>
    <xf numFmtId="0" fontId="9" fillId="0" borderId="22" xfId="1" applyNumberFormat="1" applyFont="1" applyFill="1" applyBorder="1" applyAlignment="1">
      <alignment horizontal="left" vertical="center" indent="1"/>
    </xf>
    <xf numFmtId="0" fontId="9" fillId="0" borderId="35" xfId="1" applyNumberFormat="1" applyFont="1" applyFill="1" applyBorder="1" applyAlignment="1">
      <alignment horizontal="center" vertical="center"/>
    </xf>
    <xf numFmtId="0" fontId="9" fillId="0" borderId="36" xfId="1" applyNumberFormat="1" applyFont="1" applyFill="1" applyBorder="1" applyAlignment="1">
      <alignment horizontal="center" vertical="center"/>
    </xf>
    <xf numFmtId="0" fontId="9" fillId="0" borderId="7" xfId="1" applyNumberFormat="1" applyFont="1" applyFill="1" applyBorder="1" applyAlignment="1">
      <alignment horizontal="center" vertical="center"/>
    </xf>
    <xf numFmtId="0" fontId="9" fillId="0" borderId="4" xfId="1" applyNumberFormat="1" applyFont="1" applyFill="1" applyBorder="1" applyAlignment="1">
      <alignment horizontal="center" vertical="center"/>
    </xf>
    <xf numFmtId="0" fontId="9" fillId="0" borderId="21" xfId="1" applyNumberFormat="1" applyFont="1" applyFill="1" applyBorder="1" applyAlignment="1">
      <alignment horizontal="center" vertical="center"/>
    </xf>
    <xf numFmtId="0" fontId="2" fillId="0" borderId="24" xfId="1" applyNumberFormat="1" applyFill="1" applyBorder="1" applyAlignment="1">
      <alignment horizontal="center" vertical="center"/>
    </xf>
    <xf numFmtId="0" fontId="2" fillId="0" borderId="30" xfId="1" applyNumberFormat="1" applyFill="1" applyBorder="1" applyAlignment="1">
      <alignment horizontal="center" vertical="center"/>
    </xf>
    <xf numFmtId="0" fontId="9" fillId="0" borderId="25" xfId="1" applyNumberFormat="1" applyFont="1" applyFill="1" applyBorder="1" applyAlignment="1">
      <alignment horizontal="left" vertical="center" indent="1"/>
    </xf>
    <xf numFmtId="0" fontId="9" fillId="0" borderId="27" xfId="1" applyNumberFormat="1" applyFont="1" applyFill="1" applyBorder="1" applyAlignment="1">
      <alignment horizontal="left" vertical="center" indent="1"/>
    </xf>
    <xf numFmtId="0" fontId="9" fillId="0" borderId="28" xfId="1" applyNumberFormat="1" applyFont="1" applyFill="1" applyBorder="1" applyAlignment="1">
      <alignment horizontal="left" vertical="center" indent="1"/>
    </xf>
    <xf numFmtId="0" fontId="9" fillId="0" borderId="31" xfId="1" applyNumberFormat="1" applyFont="1" applyFill="1" applyBorder="1" applyAlignment="1">
      <alignment horizontal="center" vertical="center"/>
    </xf>
    <xf numFmtId="0" fontId="9" fillId="0" borderId="32" xfId="1" applyNumberFormat="1" applyFont="1" applyFill="1" applyBorder="1" applyAlignment="1">
      <alignment horizontal="center" vertical="center"/>
    </xf>
    <xf numFmtId="0" fontId="9" fillId="0" borderId="34" xfId="1" applyNumberFormat="1" applyFont="1" applyFill="1" applyBorder="1" applyAlignment="1">
      <alignment horizontal="left" vertical="center" indent="1"/>
    </xf>
    <xf numFmtId="0" fontId="9" fillId="0" borderId="11" xfId="1" applyNumberFormat="1" applyFont="1" applyFill="1" applyBorder="1" applyAlignment="1">
      <alignment horizontal="center" vertical="center" wrapText="1"/>
    </xf>
    <xf numFmtId="0" fontId="2" fillId="0" borderId="0" xfId="1" applyNumberFormat="1" applyFill="1" applyBorder="1" applyAlignment="1">
      <alignment horizontal="center" vertical="center"/>
    </xf>
    <xf numFmtId="0" fontId="2" fillId="0" borderId="15" xfId="1" applyNumberFormat="1" applyFill="1" applyBorder="1" applyAlignment="1">
      <alignment horizontal="center" vertical="center"/>
    </xf>
    <xf numFmtId="176" fontId="9" fillId="0" borderId="4" xfId="1" applyNumberFormat="1" applyFont="1" applyFill="1" applyBorder="1" applyAlignment="1">
      <alignment horizontal="center" vertical="center"/>
    </xf>
    <xf numFmtId="176" fontId="9" fillId="0" borderId="5" xfId="1" applyNumberFormat="1" applyFont="1" applyFill="1" applyBorder="1" applyAlignment="1">
      <alignment horizontal="center" vertical="center"/>
    </xf>
    <xf numFmtId="176" fontId="9" fillId="0" borderId="7" xfId="1" applyNumberFormat="1" applyFont="1" applyFill="1" applyBorder="1" applyAlignment="1">
      <alignment horizontal="center" vertical="center"/>
    </xf>
    <xf numFmtId="176" fontId="9" fillId="0" borderId="3" xfId="10" applyNumberFormat="1" applyFont="1" applyFill="1" applyBorder="1" applyAlignment="1">
      <alignment horizontal="center" vertical="center"/>
    </xf>
    <xf numFmtId="176" fontId="9" fillId="0" borderId="5" xfId="10" applyNumberFormat="1" applyFont="1" applyFill="1" applyBorder="1" applyAlignment="1">
      <alignment horizontal="center" vertical="center"/>
    </xf>
    <xf numFmtId="176" fontId="9" fillId="0" borderId="10" xfId="10" applyNumberFormat="1" applyFont="1" applyFill="1" applyBorder="1" applyAlignment="1">
      <alignment horizontal="center" vertical="center"/>
    </xf>
    <xf numFmtId="176" fontId="9" fillId="0" borderId="13" xfId="10" applyNumberFormat="1" applyFont="1" applyFill="1" applyBorder="1" applyAlignment="1">
      <alignment horizontal="center" vertical="center"/>
    </xf>
    <xf numFmtId="176" fontId="9" fillId="0" borderId="46" xfId="13" applyNumberFormat="1" applyFont="1" applyFill="1" applyBorder="1" applyAlignment="1">
      <alignment horizontal="center" vertical="center"/>
    </xf>
    <xf numFmtId="176" fontId="9" fillId="0" borderId="30" xfId="13" applyNumberFormat="1" applyFont="1" applyFill="1" applyBorder="1" applyAlignment="1">
      <alignment horizontal="center" vertical="center"/>
    </xf>
    <xf numFmtId="176" fontId="9" fillId="0" borderId="0" xfId="13" applyNumberFormat="1" applyFont="1" applyFill="1" applyBorder="1" applyAlignment="1">
      <alignment horizontal="center" vertical="center" wrapText="1"/>
    </xf>
    <xf numFmtId="176" fontId="9" fillId="0" borderId="15" xfId="13" applyNumberFormat="1" applyFont="1" applyFill="1" applyBorder="1" applyAlignment="1">
      <alignment horizontal="center" vertical="center"/>
    </xf>
    <xf numFmtId="176" fontId="9" fillId="0" borderId="0" xfId="13" applyNumberFormat="1" applyFont="1" applyFill="1" applyBorder="1" applyAlignment="1">
      <alignment horizontal="left" vertical="center" wrapText="1" indent="1"/>
    </xf>
    <xf numFmtId="176" fontId="9" fillId="0" borderId="46" xfId="13" applyNumberFormat="1" applyFont="1" applyFill="1" applyBorder="1" applyAlignment="1">
      <alignment horizontal="center" vertical="center" textRotation="255" wrapText="1"/>
    </xf>
    <xf numFmtId="176" fontId="9" fillId="0" borderId="24" xfId="13" applyNumberFormat="1" applyFont="1" applyFill="1" applyBorder="1" applyAlignment="1">
      <alignment horizontal="center" vertical="center" textRotation="255"/>
    </xf>
    <xf numFmtId="176" fontId="9" fillId="0" borderId="42" xfId="13" applyNumberFormat="1" applyFont="1" applyFill="1" applyBorder="1" applyAlignment="1">
      <alignment horizontal="center" vertical="center" textRotation="255"/>
    </xf>
    <xf numFmtId="176" fontId="9" fillId="0" borderId="40" xfId="13" applyNumberFormat="1" applyFont="1" applyFill="1" applyBorder="1" applyAlignment="1">
      <alignment horizontal="center" vertical="center" wrapText="1"/>
    </xf>
    <xf numFmtId="176" fontId="9" fillId="0" borderId="47" xfId="13" applyNumberFormat="1" applyFont="1" applyFill="1" applyBorder="1" applyAlignment="1">
      <alignment horizontal="center" vertical="center"/>
    </xf>
    <xf numFmtId="176" fontId="9" fillId="0" borderId="48" xfId="13" applyNumberFormat="1" applyFont="1" applyFill="1" applyBorder="1" applyAlignment="1">
      <alignment horizontal="center" vertical="center"/>
    </xf>
    <xf numFmtId="176" fontId="9" fillId="0" borderId="0" xfId="13" applyNumberFormat="1" applyFont="1" applyFill="1" applyBorder="1" applyAlignment="1">
      <alignment horizontal="center" vertical="center"/>
    </xf>
    <xf numFmtId="176" fontId="9" fillId="0" borderId="9" xfId="13" applyNumberFormat="1" applyFont="1" applyFill="1" applyBorder="1" applyAlignment="1">
      <alignment horizontal="center" vertical="center"/>
    </xf>
    <xf numFmtId="176" fontId="9" fillId="0" borderId="43" xfId="13" applyNumberFormat="1" applyFont="1" applyFill="1" applyBorder="1" applyAlignment="1">
      <alignment horizontal="center" vertical="center" wrapText="1"/>
    </xf>
    <xf numFmtId="176" fontId="9" fillId="0" borderId="44" xfId="13" applyNumberFormat="1" applyFont="1" applyFill="1" applyBorder="1" applyAlignment="1">
      <alignment horizontal="center" vertical="center"/>
    </xf>
    <xf numFmtId="176" fontId="6" fillId="0" borderId="45" xfId="13" applyNumberFormat="1" applyFont="1" applyFill="1" applyBorder="1" applyAlignment="1">
      <alignment horizontal="center" vertical="center"/>
    </xf>
    <xf numFmtId="176" fontId="6" fillId="0" borderId="49" xfId="13" applyNumberFormat="1" applyFont="1" applyFill="1" applyBorder="1" applyAlignment="1">
      <alignment horizontal="center" vertical="center"/>
    </xf>
    <xf numFmtId="176" fontId="9" fillId="0" borderId="11" xfId="13" applyNumberFormat="1" applyFont="1" applyFill="1" applyBorder="1" applyAlignment="1">
      <alignment horizontal="center" vertical="center"/>
    </xf>
    <xf numFmtId="176" fontId="9" fillId="0" borderId="10" xfId="13" applyNumberFormat="1" applyFont="1" applyFill="1" applyBorder="1" applyAlignment="1">
      <alignment horizontal="center" vertical="center"/>
    </xf>
    <xf numFmtId="176" fontId="9" fillId="0" borderId="21" xfId="13" applyNumberFormat="1" applyFont="1" applyFill="1" applyBorder="1" applyAlignment="1">
      <alignment horizontal="center" vertical="center" textRotation="255" wrapText="1"/>
    </xf>
    <xf numFmtId="176" fontId="9" fillId="0" borderId="24" xfId="13" applyNumberFormat="1" applyFont="1" applyFill="1" applyBorder="1" applyAlignment="1">
      <alignment horizontal="center" vertical="center" textRotation="255" wrapText="1"/>
    </xf>
    <xf numFmtId="176" fontId="9" fillId="0" borderId="42" xfId="13" applyNumberFormat="1" applyFont="1" applyFill="1" applyBorder="1" applyAlignment="1">
      <alignment horizontal="center" vertical="center" textRotation="255" wrapText="1"/>
    </xf>
    <xf numFmtId="176" fontId="9" fillId="0" borderId="11" xfId="13" applyNumberFormat="1" applyFont="1" applyFill="1" applyBorder="1" applyAlignment="1">
      <alignment horizontal="left" vertical="center" indent="1"/>
    </xf>
    <xf numFmtId="176" fontId="9" fillId="0" borderId="10" xfId="13" applyNumberFormat="1" applyFont="1" applyFill="1" applyBorder="1" applyAlignment="1">
      <alignment horizontal="left" vertical="center" indent="1"/>
    </xf>
    <xf numFmtId="176" fontId="9" fillId="0" borderId="0" xfId="13" applyNumberFormat="1" applyFont="1" applyFill="1" applyBorder="1" applyAlignment="1">
      <alignment horizontal="left" vertical="center" indent="1"/>
    </xf>
    <xf numFmtId="176" fontId="9" fillId="0" borderId="9" xfId="13" applyNumberFormat="1" applyFont="1" applyFill="1" applyBorder="1" applyAlignment="1">
      <alignment horizontal="left" vertical="center" indent="1"/>
    </xf>
    <xf numFmtId="176" fontId="9" fillId="0" borderId="43" xfId="13" applyNumberFormat="1" applyFont="1" applyFill="1" applyBorder="1" applyAlignment="1">
      <alignment horizontal="center" vertical="center"/>
    </xf>
    <xf numFmtId="176" fontId="9" fillId="0" borderId="4" xfId="9" applyNumberFormat="1" applyFont="1" applyFill="1" applyBorder="1" applyAlignment="1">
      <alignment horizontal="center" vertical="center"/>
    </xf>
    <xf numFmtId="176" fontId="9" fillId="0" borderId="3" xfId="9" applyNumberFormat="1" applyFont="1" applyFill="1" applyBorder="1" applyAlignment="1">
      <alignment horizontal="center" vertical="center"/>
    </xf>
    <xf numFmtId="176" fontId="9" fillId="0" borderId="5" xfId="9" applyNumberFormat="1" applyFont="1" applyFill="1" applyBorder="1" applyAlignment="1">
      <alignment horizontal="center" vertical="center"/>
    </xf>
    <xf numFmtId="176" fontId="9" fillId="0" borderId="7" xfId="9" applyNumberFormat="1" applyFont="1" applyFill="1" applyBorder="1" applyAlignment="1">
      <alignment horizontal="center" vertical="center"/>
    </xf>
    <xf numFmtId="0" fontId="9" fillId="0" borderId="9" xfId="1" applyNumberFormat="1" applyFont="1" applyFill="1" applyBorder="1" applyAlignment="1" applyProtection="1">
      <alignment horizontal="left" vertical="center" indent="1"/>
    </xf>
    <xf numFmtId="0" fontId="9" fillId="0" borderId="10" xfId="1" applyNumberFormat="1" applyFont="1" applyBorder="1" applyAlignment="1">
      <alignment horizontal="center" vertical="center" wrapText="1"/>
    </xf>
    <xf numFmtId="0" fontId="9" fillId="0" borderId="13" xfId="1" applyNumberFormat="1" applyFont="1" applyBorder="1" applyAlignment="1">
      <alignment horizontal="center" vertical="center" wrapText="1"/>
    </xf>
    <xf numFmtId="0" fontId="9" fillId="0" borderId="5" xfId="1" applyNumberFormat="1" applyFont="1" applyBorder="1" applyAlignment="1">
      <alignment horizontal="center" vertical="center"/>
    </xf>
    <xf numFmtId="0" fontId="9" fillId="0" borderId="7" xfId="1" applyNumberFormat="1" applyFont="1" applyBorder="1" applyAlignment="1">
      <alignment horizontal="center" vertical="center"/>
    </xf>
    <xf numFmtId="0" fontId="9" fillId="0" borderId="4" xfId="1" applyNumberFormat="1" applyFont="1" applyBorder="1" applyAlignment="1">
      <alignment horizontal="center" vertical="center"/>
    </xf>
    <xf numFmtId="0" fontId="9" fillId="0" borderId="16" xfId="1" applyNumberFormat="1" applyFont="1" applyBorder="1" applyAlignment="1">
      <alignment horizontal="center" vertical="center" wrapText="1"/>
    </xf>
    <xf numFmtId="0" fontId="9" fillId="0" borderId="18" xfId="1" applyNumberFormat="1" applyFont="1" applyBorder="1" applyAlignment="1">
      <alignment horizontal="center" vertical="center" wrapText="1"/>
    </xf>
    <xf numFmtId="0" fontId="9" fillId="0" borderId="50" xfId="1" applyNumberFormat="1" applyFont="1" applyBorder="1" applyAlignment="1">
      <alignment horizontal="center" vertical="center" wrapText="1"/>
    </xf>
    <xf numFmtId="0" fontId="9" fillId="0" borderId="14" xfId="1" applyNumberFormat="1" applyFont="1" applyBorder="1" applyAlignment="1">
      <alignment horizontal="center" vertical="center" wrapText="1"/>
    </xf>
    <xf numFmtId="0" fontId="9" fillId="0" borderId="10" xfId="4" applyNumberFormat="1" applyFont="1" applyBorder="1" applyAlignment="1">
      <alignment horizontal="center" vertical="center"/>
    </xf>
    <xf numFmtId="0" fontId="9" fillId="0" borderId="9" xfId="4" applyNumberFormat="1" applyFont="1" applyBorder="1" applyAlignment="1">
      <alignment horizontal="center" vertical="center"/>
    </xf>
    <xf numFmtId="0" fontId="9" fillId="0" borderId="13" xfId="4" applyNumberFormat="1" applyFont="1" applyBorder="1" applyAlignment="1">
      <alignment horizontal="center" vertical="center"/>
    </xf>
    <xf numFmtId="0" fontId="9" fillId="0" borderId="5" xfId="4" applyNumberFormat="1" applyFont="1" applyBorder="1" applyAlignment="1">
      <alignment horizontal="center" vertical="center"/>
    </xf>
    <xf numFmtId="0" fontId="9" fillId="0" borderId="7" xfId="4" applyNumberFormat="1" applyFont="1" applyBorder="1" applyAlignment="1">
      <alignment horizontal="center" vertical="center"/>
    </xf>
    <xf numFmtId="0" fontId="9" fillId="0" borderId="4" xfId="4" applyNumberFormat="1" applyFont="1" applyBorder="1" applyAlignment="1">
      <alignment horizontal="center" vertical="center"/>
    </xf>
    <xf numFmtId="0" fontId="9" fillId="0" borderId="50" xfId="4" applyNumberFormat="1" applyFont="1" applyBorder="1" applyAlignment="1">
      <alignment horizontal="center" vertical="center" wrapText="1"/>
    </xf>
    <xf numFmtId="0" fontId="9" fillId="0" borderId="12" xfId="1" applyNumberFormat="1" applyFont="1" applyBorder="1" applyAlignment="1">
      <alignment horizontal="center" vertical="center" wrapText="1"/>
    </xf>
    <xf numFmtId="0" fontId="6" fillId="0" borderId="16" xfId="4" applyNumberFormat="1" applyFont="1" applyBorder="1" applyAlignment="1">
      <alignment horizontal="center" vertical="center" wrapText="1"/>
    </xf>
    <xf numFmtId="0" fontId="6" fillId="0" borderId="18" xfId="4" applyNumberFormat="1" applyFont="1" applyBorder="1" applyAlignment="1">
      <alignment horizontal="center" vertical="center" wrapText="1"/>
    </xf>
    <xf numFmtId="0" fontId="9" fillId="0" borderId="12" xfId="4" applyNumberFormat="1" applyFont="1" applyBorder="1" applyAlignment="1">
      <alignment horizontal="center" vertical="center" wrapText="1"/>
    </xf>
    <xf numFmtId="0" fontId="9" fillId="0" borderId="14" xfId="4" applyNumberFormat="1" applyFont="1" applyBorder="1" applyAlignment="1">
      <alignment horizontal="center" vertical="center" wrapText="1"/>
    </xf>
    <xf numFmtId="0" fontId="9" fillId="0" borderId="15" xfId="4" quotePrefix="1" applyNumberFormat="1" applyFont="1" applyBorder="1" applyAlignment="1">
      <alignment horizontal="left" vertical="center" indent="1"/>
    </xf>
    <xf numFmtId="0" fontId="9" fillId="0" borderId="15" xfId="4" applyNumberFormat="1" applyFont="1" applyBorder="1" applyAlignment="1">
      <alignment horizontal="left" vertical="center" indent="1"/>
    </xf>
    <xf numFmtId="0" fontId="9" fillId="0" borderId="16" xfId="4" applyNumberFormat="1" applyFont="1" applyBorder="1" applyAlignment="1">
      <alignment horizontal="center" vertical="center"/>
    </xf>
    <xf numFmtId="0" fontId="9" fillId="0" borderId="19" xfId="4" applyNumberFormat="1" applyFont="1" applyBorder="1" applyAlignment="1">
      <alignment horizontal="center" vertical="center"/>
    </xf>
    <xf numFmtId="0" fontId="9" fillId="0" borderId="18" xfId="4" applyNumberFormat="1" applyFont="1" applyBorder="1" applyAlignment="1">
      <alignment horizontal="center" vertical="center"/>
    </xf>
    <xf numFmtId="0" fontId="9" fillId="0" borderId="16" xfId="4" applyNumberFormat="1" applyFont="1" applyBorder="1" applyAlignment="1">
      <alignment horizontal="center" vertical="center" wrapText="1"/>
    </xf>
    <xf numFmtId="0" fontId="9" fillId="0" borderId="19" xfId="4" applyNumberFormat="1" applyFont="1" applyBorder="1" applyAlignment="1">
      <alignment horizontal="center" vertical="center" wrapText="1"/>
    </xf>
    <xf numFmtId="0" fontId="9" fillId="0" borderId="18" xfId="4" applyNumberFormat="1" applyFont="1" applyBorder="1" applyAlignment="1">
      <alignment horizontal="center" vertical="center" wrapText="1"/>
    </xf>
    <xf numFmtId="0" fontId="8" fillId="0" borderId="16" xfId="4" applyNumberFormat="1" applyFont="1" applyBorder="1" applyAlignment="1">
      <alignment horizontal="center" vertical="center" wrapText="1"/>
    </xf>
    <xf numFmtId="0" fontId="8" fillId="0" borderId="19" xfId="4" applyNumberFormat="1" applyFont="1" applyBorder="1" applyAlignment="1">
      <alignment horizontal="center" vertical="center" wrapText="1"/>
    </xf>
    <xf numFmtId="0" fontId="8" fillId="0" borderId="0" xfId="4" applyNumberFormat="1" applyFont="1" applyBorder="1" applyAlignment="1">
      <alignment horizontal="center" vertical="center" wrapText="1"/>
    </xf>
    <xf numFmtId="0" fontId="11" fillId="0" borderId="10" xfId="16" applyNumberFormat="1" applyFont="1" applyFill="1" applyBorder="1" applyAlignment="1">
      <alignment horizontal="center" vertical="center" wrapText="1"/>
    </xf>
    <xf numFmtId="0" fontId="11" fillId="0" borderId="9" xfId="16" applyNumberFormat="1" applyFont="1" applyFill="1" applyBorder="1" applyAlignment="1">
      <alignment horizontal="center" vertical="center" wrapText="1"/>
    </xf>
    <xf numFmtId="0" fontId="11" fillId="0" borderId="51" xfId="16" applyNumberFormat="1" applyFont="1" applyFill="1" applyBorder="1" applyAlignment="1">
      <alignment horizontal="center" vertical="center"/>
    </xf>
    <xf numFmtId="0" fontId="11" fillId="0" borderId="53" xfId="16" applyNumberFormat="1" applyFont="1" applyFill="1" applyBorder="1" applyAlignment="1">
      <alignment horizontal="center" vertical="center"/>
    </xf>
    <xf numFmtId="0" fontId="11" fillId="0" borderId="7" xfId="16" applyNumberFormat="1" applyFont="1" applyFill="1" applyBorder="1" applyAlignment="1">
      <alignment horizontal="center" vertical="center"/>
    </xf>
    <xf numFmtId="0" fontId="11" fillId="0" borderId="1" xfId="16" applyNumberFormat="1" applyFont="1" applyFill="1" applyBorder="1" applyAlignment="1">
      <alignment horizontal="center" vertical="center"/>
    </xf>
    <xf numFmtId="0" fontId="11" fillId="0" borderId="52" xfId="16" applyNumberFormat="1" applyFont="1" applyFill="1" applyBorder="1" applyAlignment="1">
      <alignment horizontal="center" vertical="center"/>
    </xf>
    <xf numFmtId="0" fontId="11" fillId="0" borderId="57" xfId="16" applyNumberFormat="1" applyFont="1" applyFill="1" applyBorder="1" applyAlignment="1">
      <alignment horizontal="center" vertical="center"/>
    </xf>
    <xf numFmtId="0" fontId="9" fillId="0" borderId="10" xfId="9" applyNumberFormat="1" applyFont="1" applyFill="1" applyBorder="1" applyAlignment="1">
      <alignment horizontal="center" vertical="center"/>
    </xf>
    <xf numFmtId="0" fontId="9" fillId="0" borderId="13" xfId="9" applyNumberFormat="1" applyFont="1" applyFill="1" applyBorder="1" applyAlignment="1">
      <alignment horizontal="center" vertical="center"/>
    </xf>
    <xf numFmtId="0" fontId="11" fillId="0" borderId="16" xfId="9" applyNumberFormat="1" applyFont="1" applyFill="1" applyBorder="1" applyAlignment="1">
      <alignment horizontal="center" vertical="center" wrapText="1"/>
    </xf>
    <xf numFmtId="0" fontId="11" fillId="0" borderId="18" xfId="9" applyNumberFormat="1" applyFont="1" applyFill="1" applyBorder="1" applyAlignment="1">
      <alignment horizontal="center" vertical="center" wrapText="1"/>
    </xf>
    <xf numFmtId="0" fontId="9" fillId="0" borderId="7" xfId="9" applyNumberFormat="1" applyFont="1" applyFill="1" applyBorder="1" applyAlignment="1">
      <alignment horizontal="center" vertical="center"/>
    </xf>
    <xf numFmtId="0" fontId="9" fillId="0" borderId="4" xfId="9" applyNumberFormat="1" applyFont="1" applyFill="1" applyBorder="1" applyAlignment="1">
      <alignment horizontal="center" vertical="center"/>
    </xf>
    <xf numFmtId="0" fontId="11" fillId="0" borderId="50" xfId="9" applyNumberFormat="1" applyFont="1" applyFill="1" applyBorder="1" applyAlignment="1">
      <alignment horizontal="center" vertical="center" wrapText="1"/>
    </xf>
    <xf numFmtId="0" fontId="11" fillId="0" borderId="15" xfId="9" applyNumberFormat="1" applyFont="1" applyFill="1" applyBorder="1" applyAlignment="1">
      <alignment horizontal="center" vertical="center"/>
    </xf>
    <xf numFmtId="0" fontId="11" fillId="0" borderId="9" xfId="9" quotePrefix="1" applyNumberFormat="1" applyFont="1" applyFill="1" applyBorder="1" applyAlignment="1">
      <alignment horizontal="right" vertical="center" indent="1"/>
    </xf>
    <xf numFmtId="0" fontId="11" fillId="0" borderId="44" xfId="9" applyNumberFormat="1" applyFont="1" applyFill="1" applyBorder="1" applyAlignment="1">
      <alignment horizontal="right" vertical="center" indent="1"/>
    </xf>
    <xf numFmtId="0" fontId="11" fillId="0" borderId="10" xfId="9" applyNumberFormat="1" applyFont="1" applyFill="1" applyBorder="1" applyAlignment="1">
      <alignment horizontal="center" vertical="center"/>
    </xf>
    <xf numFmtId="0" fontId="11" fillId="0" borderId="13" xfId="9" applyNumberFormat="1" applyFont="1" applyFill="1" applyBorder="1" applyAlignment="1">
      <alignment horizontal="center" vertical="center"/>
    </xf>
    <xf numFmtId="0" fontId="11" fillId="0" borderId="16" xfId="9" applyNumberFormat="1" applyFont="1" applyFill="1" applyBorder="1" applyAlignment="1">
      <alignment horizontal="center" vertical="center"/>
    </xf>
    <xf numFmtId="0" fontId="11" fillId="0" borderId="18" xfId="9" applyNumberFormat="1" applyFont="1" applyFill="1" applyBorder="1" applyAlignment="1">
      <alignment horizontal="center" vertical="center"/>
    </xf>
    <xf numFmtId="0" fontId="11" fillId="0" borderId="3" xfId="9" applyNumberFormat="1" applyFont="1" applyFill="1" applyBorder="1" applyAlignment="1">
      <alignment horizontal="center" vertical="center"/>
    </xf>
    <xf numFmtId="0" fontId="11" fillId="0" borderId="3" xfId="9" applyNumberFormat="1" applyFont="1" applyFill="1" applyBorder="1" applyAlignment="1">
      <alignment horizontal="center" vertical="center" shrinkToFit="1"/>
    </xf>
    <xf numFmtId="0" fontId="11" fillId="0" borderId="5" xfId="9" applyNumberFormat="1" applyFont="1" applyFill="1" applyBorder="1" applyAlignment="1">
      <alignment horizontal="center" vertical="center" shrinkToFit="1"/>
    </xf>
    <xf numFmtId="0" fontId="6" fillId="0" borderId="0" xfId="1" applyNumberFormat="1" applyFont="1" applyFill="1" applyBorder="1" applyAlignment="1">
      <alignment horizontal="left" vertical="center"/>
    </xf>
    <xf numFmtId="0" fontId="9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Alignment="1">
      <alignment vertical="center"/>
    </xf>
    <xf numFmtId="0" fontId="9" fillId="0" borderId="0" xfId="1" applyNumberFormat="1" applyFont="1" applyFill="1" applyBorder="1" applyAlignment="1">
      <alignment horizontal="left" vertical="center" indent="1"/>
    </xf>
    <xf numFmtId="0" fontId="38" fillId="0" borderId="0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center" vertical="center" wrapText="1"/>
    </xf>
    <xf numFmtId="0" fontId="12" fillId="0" borderId="4" xfId="1" applyNumberFormat="1" applyFont="1" applyFill="1" applyBorder="1" applyAlignment="1">
      <alignment horizontal="center" vertical="center" wrapText="1"/>
    </xf>
    <xf numFmtId="0" fontId="12" fillId="0" borderId="5" xfId="1" applyNumberFormat="1" applyFont="1" applyFill="1" applyBorder="1" applyAlignment="1">
      <alignment horizontal="center" vertical="center" wrapText="1"/>
    </xf>
    <xf numFmtId="0" fontId="12" fillId="0" borderId="50" xfId="1" applyNumberFormat="1" applyFont="1" applyFill="1" applyBorder="1" applyAlignment="1">
      <alignment horizontal="center" vertical="center" wrapText="1"/>
    </xf>
    <xf numFmtId="0" fontId="12" fillId="0" borderId="7" xfId="1" applyNumberFormat="1" applyFont="1" applyFill="1" applyBorder="1" applyAlignment="1">
      <alignment horizontal="center" vertical="center" wrapText="1"/>
    </xf>
    <xf numFmtId="0" fontId="12" fillId="0" borderId="3" xfId="1" applyNumberFormat="1" applyFont="1" applyFill="1" applyBorder="1" applyAlignment="1">
      <alignment horizontal="center" vertical="center" wrapText="1"/>
    </xf>
    <xf numFmtId="0" fontId="12" fillId="0" borderId="4" xfId="1" applyNumberFormat="1" applyFont="1" applyFill="1" applyBorder="1" applyAlignment="1">
      <alignment horizontal="center" vertical="center" wrapText="1"/>
    </xf>
    <xf numFmtId="0" fontId="12" fillId="0" borderId="14" xfId="1" applyNumberFormat="1" applyFont="1" applyFill="1" applyBorder="1" applyAlignment="1">
      <alignment horizontal="center" vertical="center" wrapText="1"/>
    </xf>
    <xf numFmtId="0" fontId="35" fillId="0" borderId="11" xfId="1" applyNumberFormat="1" applyFont="1" applyFill="1" applyBorder="1" applyAlignment="1">
      <alignment horizontal="left" vertical="center" wrapText="1" indent="1"/>
    </xf>
    <xf numFmtId="0" fontId="35" fillId="0" borderId="10" xfId="1" applyNumberFormat="1" applyFont="1" applyFill="1" applyBorder="1" applyAlignment="1">
      <alignment horizontal="left" vertical="center" wrapText="1" indent="1"/>
    </xf>
    <xf numFmtId="178" fontId="35" fillId="0" borderId="0" xfId="1" applyNumberFormat="1" applyFont="1" applyFill="1" applyBorder="1" applyAlignment="1">
      <alignment vertical="center"/>
    </xf>
    <xf numFmtId="0" fontId="35" fillId="0" borderId="0" xfId="1" applyNumberFormat="1" applyFont="1" applyFill="1" applyBorder="1" applyAlignment="1">
      <alignment horizontal="left" vertical="center" wrapText="1" indent="1"/>
    </xf>
    <xf numFmtId="0" fontId="35" fillId="0" borderId="9" xfId="1" applyNumberFormat="1" applyFont="1" applyFill="1" applyBorder="1" applyAlignment="1">
      <alignment horizontal="left" vertical="center" wrapText="1" indent="1"/>
    </xf>
    <xf numFmtId="0" fontId="5" fillId="0" borderId="0" xfId="1" applyNumberFormat="1" applyFont="1" applyFill="1" applyBorder="1" applyAlignment="1">
      <alignment vertical="center"/>
    </xf>
    <xf numFmtId="0" fontId="8" fillId="0" borderId="0" xfId="1" applyNumberFormat="1" applyFont="1" applyFill="1" applyBorder="1" applyAlignment="1">
      <alignment horizontal="left" vertical="center" indent="1"/>
    </xf>
    <xf numFmtId="0" fontId="8" fillId="0" borderId="9" xfId="1" applyNumberFormat="1" applyFont="1" applyFill="1" applyBorder="1" applyAlignment="1">
      <alignment horizontal="left" vertical="center" indent="1"/>
    </xf>
    <xf numFmtId="178" fontId="8" fillId="0" borderId="0" xfId="1" applyNumberFormat="1" applyFont="1" applyFill="1" applyBorder="1" applyAlignment="1">
      <alignment vertical="center"/>
    </xf>
    <xf numFmtId="178" fontId="8" fillId="0" borderId="0" xfId="1" applyNumberFormat="1" applyFont="1" applyFill="1" applyAlignment="1">
      <alignment vertical="center"/>
    </xf>
    <xf numFmtId="0" fontId="26" fillId="0" borderId="15" xfId="1" applyNumberFormat="1" applyFont="1" applyFill="1" applyBorder="1" applyAlignment="1">
      <alignment horizontal="left" vertical="center" indent="1"/>
    </xf>
    <xf numFmtId="0" fontId="26" fillId="0" borderId="13" xfId="1" applyNumberFormat="1" applyFont="1" applyFill="1" applyBorder="1" applyAlignment="1">
      <alignment vertical="center"/>
    </xf>
    <xf numFmtId="178" fontId="26" fillId="0" borderId="15" xfId="1" applyNumberFormat="1" applyFont="1" applyFill="1" applyBorder="1" applyAlignment="1">
      <alignment vertical="center"/>
    </xf>
    <xf numFmtId="0" fontId="9" fillId="0" borderId="0" xfId="4" applyNumberFormat="1" applyFont="1" applyFill="1" applyBorder="1" applyAlignment="1" applyProtection="1">
      <alignment horizontal="right" vertical="center"/>
    </xf>
    <xf numFmtId="0" fontId="9" fillId="0" borderId="4" xfId="4" applyNumberFormat="1" applyFont="1" applyFill="1" applyBorder="1" applyAlignment="1" applyProtection="1">
      <alignment horizontal="center" vertical="center" wrapText="1"/>
    </xf>
    <xf numFmtId="178" fontId="9" fillId="0" borderId="0" xfId="4" applyNumberFormat="1" applyFont="1" applyFill="1" applyAlignment="1" applyProtection="1">
      <alignment vertical="center"/>
    </xf>
    <xf numFmtId="0" fontId="9" fillId="0" borderId="13" xfId="4" applyNumberFormat="1" applyFont="1" applyFill="1" applyBorder="1" applyAlignment="1" applyProtection="1">
      <alignment horizontal="left" vertical="center" indent="1"/>
    </xf>
    <xf numFmtId="178" fontId="9" fillId="0" borderId="15" xfId="4" applyNumberFormat="1" applyFont="1" applyFill="1" applyBorder="1" applyAlignment="1" applyProtection="1">
      <alignment vertical="center"/>
    </xf>
    <xf numFmtId="0" fontId="3" fillId="0" borderId="0" xfId="4" applyNumberFormat="1" applyFont="1" applyFill="1" applyAlignment="1" applyProtection="1">
      <alignment vertical="center"/>
    </xf>
    <xf numFmtId="0" fontId="9" fillId="0" borderId="0" xfId="4" applyNumberFormat="1" applyFont="1" applyFill="1" applyAlignment="1" applyProtection="1">
      <alignment horizontal="right"/>
    </xf>
    <xf numFmtId="0" fontId="9" fillId="0" borderId="7" xfId="4" applyNumberFormat="1" applyFont="1" applyFill="1" applyBorder="1" applyAlignment="1" applyProtection="1">
      <alignment horizontal="center" vertical="center" wrapText="1"/>
    </xf>
    <xf numFmtId="0" fontId="9" fillId="0" borderId="4" xfId="4" applyNumberFormat="1" applyFont="1" applyFill="1" applyBorder="1" applyAlignment="1" applyProtection="1">
      <alignment horizontal="center" vertical="center" wrapText="1"/>
    </xf>
    <xf numFmtId="0" fontId="9" fillId="0" borderId="7" xfId="4" applyNumberFormat="1" applyFont="1" applyFill="1" applyBorder="1" applyAlignment="1" applyProtection="1">
      <alignment horizontal="center" vertical="center" wrapText="1"/>
    </xf>
    <xf numFmtId="0" fontId="9" fillId="0" borderId="5" xfId="4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Alignment="1" applyProtection="1">
      <alignment vertical="center" wrapText="1"/>
    </xf>
    <xf numFmtId="0" fontId="9" fillId="0" borderId="10" xfId="4" applyNumberFormat="1" applyFont="1" applyFill="1" applyBorder="1" applyAlignment="1" applyProtection="1">
      <alignment vertical="center" wrapText="1"/>
    </xf>
    <xf numFmtId="0" fontId="9" fillId="0" borderId="9" xfId="4" applyNumberFormat="1" applyFont="1" applyFill="1" applyBorder="1" applyAlignment="1" applyProtection="1">
      <alignment horizontal="center" vertical="center"/>
    </xf>
    <xf numFmtId="0" fontId="9" fillId="0" borderId="9" xfId="4" applyNumberFormat="1" applyFont="1" applyFill="1" applyBorder="1" applyAlignment="1" applyProtection="1">
      <alignment vertical="center" wrapText="1"/>
    </xf>
    <xf numFmtId="0" fontId="9" fillId="0" borderId="32" xfId="4" applyNumberFormat="1" applyFont="1" applyFill="1" applyBorder="1" applyAlignment="1" applyProtection="1">
      <alignment vertical="center"/>
    </xf>
    <xf numFmtId="0" fontId="9" fillId="0" borderId="32" xfId="4" applyNumberFormat="1" applyFont="1" applyFill="1" applyBorder="1" applyAlignment="1" applyProtection="1">
      <alignment horizontal="center" vertical="center"/>
    </xf>
    <xf numFmtId="178" fontId="9" fillId="0" borderId="33" xfId="4" applyNumberFormat="1" applyFont="1" applyFill="1" applyBorder="1" applyAlignment="1" applyProtection="1">
      <alignment vertical="center"/>
    </xf>
    <xf numFmtId="0" fontId="9" fillId="0" borderId="9" xfId="4" applyNumberFormat="1" applyFont="1" applyFill="1" applyBorder="1" applyAlignment="1" applyProtection="1">
      <alignment vertical="center"/>
    </xf>
    <xf numFmtId="0" fontId="9" fillId="0" borderId="44" xfId="4" applyNumberFormat="1" applyFont="1" applyFill="1" applyBorder="1" applyAlignment="1" applyProtection="1">
      <alignment vertical="center"/>
    </xf>
    <xf numFmtId="0" fontId="9" fillId="0" borderId="44" xfId="4" applyNumberFormat="1" applyFont="1" applyFill="1" applyBorder="1" applyAlignment="1" applyProtection="1">
      <alignment horizontal="center" vertical="center"/>
    </xf>
    <xf numFmtId="178" fontId="9" fillId="0" borderId="43" xfId="4" quotePrefix="1" applyNumberFormat="1" applyFont="1" applyFill="1" applyBorder="1" applyAlignment="1" applyProtection="1">
      <alignment horizontal="right" vertical="center"/>
    </xf>
    <xf numFmtId="178" fontId="9" fillId="0" borderId="0" xfId="4" applyNumberFormat="1" applyFont="1" applyFill="1" applyBorder="1" applyAlignment="1" applyProtection="1">
      <alignment horizontal="right" vertical="center"/>
    </xf>
    <xf numFmtId="178" fontId="9" fillId="0" borderId="43" xfId="4" applyNumberFormat="1" applyFont="1" applyFill="1" applyBorder="1" applyAlignment="1" applyProtection="1">
      <alignment horizontal="right" vertical="center"/>
    </xf>
    <xf numFmtId="0" fontId="9" fillId="0" borderId="13" xfId="4" applyNumberFormat="1" applyFont="1" applyFill="1" applyBorder="1" applyAlignment="1" applyProtection="1">
      <alignment vertical="center"/>
    </xf>
    <xf numFmtId="0" fontId="16" fillId="0" borderId="7" xfId="4" applyNumberFormat="1" applyFont="1" applyFill="1" applyBorder="1" applyAlignment="1" applyProtection="1">
      <alignment horizontal="center" vertical="center"/>
    </xf>
    <xf numFmtId="0" fontId="16" fillId="0" borderId="4" xfId="4" applyNumberFormat="1" applyFont="1" applyFill="1" applyBorder="1" applyAlignment="1" applyProtection="1">
      <alignment horizontal="center" vertical="center"/>
    </xf>
    <xf numFmtId="178" fontId="16" fillId="0" borderId="7" xfId="4" applyNumberFormat="1" applyFont="1" applyFill="1" applyBorder="1" applyAlignment="1" applyProtection="1">
      <alignment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9" fillId="0" borderId="15" xfId="4" applyNumberFormat="1" applyFont="1" applyFill="1" applyBorder="1" applyAlignment="1" applyProtection="1">
      <alignment vertical="center"/>
    </xf>
    <xf numFmtId="0" fontId="9" fillId="0" borderId="15" xfId="4" applyNumberFormat="1" applyFont="1" applyFill="1" applyBorder="1" applyAlignment="1" applyProtection="1">
      <alignment horizontal="right" vertical="center"/>
    </xf>
    <xf numFmtId="0" fontId="9" fillId="0" borderId="15" xfId="4" applyNumberFormat="1" applyFont="1" applyFill="1" applyBorder="1" applyAlignment="1" applyProtection="1">
      <alignment horizontal="right"/>
    </xf>
    <xf numFmtId="0" fontId="9" fillId="0" borderId="7" xfId="4" applyNumberFormat="1" applyFont="1" applyFill="1" applyBorder="1" applyAlignment="1" applyProtection="1">
      <alignment horizontal="center" vertical="center"/>
    </xf>
    <xf numFmtId="0" fontId="9" fillId="0" borderId="4" xfId="4" applyNumberFormat="1" applyFont="1" applyFill="1" applyBorder="1" applyAlignment="1" applyProtection="1">
      <alignment horizontal="center" vertical="center"/>
    </xf>
    <xf numFmtId="0" fontId="9" fillId="0" borderId="10" xfId="4" applyNumberFormat="1" applyFont="1" applyFill="1" applyBorder="1" applyAlignment="1" applyProtection="1">
      <alignment horizontal="center" vertical="center" textRotation="255"/>
    </xf>
    <xf numFmtId="0" fontId="9" fillId="0" borderId="50" xfId="4" applyNumberFormat="1" applyFont="1" applyFill="1" applyBorder="1" applyAlignment="1" applyProtection="1">
      <alignment horizontal="left" vertical="center" wrapText="1"/>
    </xf>
    <xf numFmtId="0" fontId="9" fillId="0" borderId="9" xfId="4" applyNumberFormat="1" applyFont="1" applyFill="1" applyBorder="1" applyAlignment="1" applyProtection="1">
      <alignment horizontal="center" vertical="center" textRotation="255"/>
    </xf>
    <xf numFmtId="0" fontId="9" fillId="0" borderId="12" xfId="4" applyNumberFormat="1" applyFont="1" applyFill="1" applyBorder="1" applyAlignment="1" applyProtection="1">
      <alignment horizontal="left" vertical="center"/>
    </xf>
    <xf numFmtId="0" fontId="9" fillId="0" borderId="32" xfId="4" applyNumberFormat="1" applyFont="1" applyFill="1" applyBorder="1" applyAlignment="1" applyProtection="1">
      <alignment horizontal="center" vertical="center" textRotation="255" shrinkToFit="1"/>
    </xf>
    <xf numFmtId="0" fontId="9" fillId="0" borderId="32" xfId="4" applyNumberFormat="1" applyFont="1" applyFill="1" applyBorder="1" applyAlignment="1" applyProtection="1">
      <alignment horizontal="left" vertical="center" indent="1"/>
    </xf>
    <xf numFmtId="0" fontId="9" fillId="0" borderId="60" xfId="4" applyNumberFormat="1" applyFont="1" applyFill="1" applyBorder="1" applyAlignment="1" applyProtection="1">
      <alignment horizontal="left" vertical="center" wrapText="1"/>
    </xf>
    <xf numFmtId="0" fontId="9" fillId="0" borderId="9" xfId="4" applyNumberFormat="1" applyFont="1" applyFill="1" applyBorder="1" applyAlignment="1" applyProtection="1">
      <alignment horizontal="center" vertical="center" textRotation="255" shrinkToFit="1"/>
    </xf>
    <xf numFmtId="0" fontId="9" fillId="0" borderId="19" xfId="4" applyNumberFormat="1" applyFont="1" applyFill="1" applyBorder="1" applyAlignment="1" applyProtection="1">
      <alignment horizontal="left" vertical="center" indent="1"/>
    </xf>
    <xf numFmtId="0" fontId="9" fillId="0" borderId="44" xfId="4" applyNumberFormat="1" applyFont="1" applyFill="1" applyBorder="1" applyAlignment="1" applyProtection="1">
      <alignment horizontal="center" vertical="center" textRotation="255" shrinkToFit="1"/>
    </xf>
    <xf numFmtId="0" fontId="9" fillId="0" borderId="44" xfId="4" applyNumberFormat="1" applyFont="1" applyFill="1" applyBorder="1" applyAlignment="1" applyProtection="1">
      <alignment horizontal="left" vertical="center" indent="1"/>
    </xf>
    <xf numFmtId="178" fontId="9" fillId="0" borderId="43" xfId="4" applyNumberFormat="1" applyFont="1" applyFill="1" applyBorder="1" applyAlignment="1" applyProtection="1">
      <alignment vertical="center"/>
    </xf>
    <xf numFmtId="0" fontId="9" fillId="0" borderId="61" xfId="4" applyNumberFormat="1" applyFont="1" applyFill="1" applyBorder="1" applyAlignment="1" applyProtection="1">
      <alignment horizontal="left" vertical="center"/>
    </xf>
    <xf numFmtId="0" fontId="9" fillId="0" borderId="12" xfId="4" applyNumberFormat="1" applyFont="1" applyFill="1" applyBorder="1" applyAlignment="1" applyProtection="1">
      <alignment horizontal="center" vertical="center"/>
    </xf>
    <xf numFmtId="0" fontId="9" fillId="0" borderId="32" xfId="4" applyNumberFormat="1" applyFont="1" applyFill="1" applyBorder="1" applyAlignment="1" applyProtection="1">
      <alignment horizontal="center" vertical="center" textRotation="255"/>
    </xf>
    <xf numFmtId="185" fontId="9" fillId="0" borderId="0" xfId="4" quotePrefix="1" applyNumberFormat="1" applyFont="1" applyFill="1" applyBorder="1" applyAlignment="1" applyProtection="1">
      <alignment horizontal="right" vertical="center"/>
    </xf>
    <xf numFmtId="178" fontId="9" fillId="0" borderId="0" xfId="4" quotePrefix="1" applyNumberFormat="1" applyFont="1" applyFill="1" applyBorder="1" applyAlignment="1" applyProtection="1">
      <alignment horizontal="right" vertical="center"/>
    </xf>
    <xf numFmtId="0" fontId="9" fillId="0" borderId="44" xfId="4" applyNumberFormat="1" applyFont="1" applyFill="1" applyBorder="1" applyAlignment="1" applyProtection="1">
      <alignment horizontal="center" vertical="center" textRotation="255"/>
    </xf>
    <xf numFmtId="0" fontId="9" fillId="0" borderId="58" xfId="4" applyNumberFormat="1" applyFont="1" applyFill="1" applyBorder="1" applyAlignment="1" applyProtection="1">
      <alignment horizontal="left" vertical="center" indent="1"/>
    </xf>
    <xf numFmtId="185" fontId="9" fillId="0" borderId="43" xfId="4" quotePrefix="1" applyNumberFormat="1" applyFont="1" applyFill="1" applyBorder="1" applyAlignment="1" applyProtection="1">
      <alignment horizontal="right" vertical="center"/>
    </xf>
    <xf numFmtId="178" fontId="9" fillId="0" borderId="0" xfId="4" quotePrefix="1" applyNumberFormat="1" applyFont="1" applyFill="1" applyAlignment="1" applyProtection="1">
      <alignment horizontal="right" vertical="center"/>
    </xf>
    <xf numFmtId="0" fontId="9" fillId="0" borderId="12" xfId="4" applyNumberFormat="1" applyFont="1" applyFill="1" applyBorder="1" applyAlignment="1" applyProtection="1">
      <alignment horizontal="left" vertical="center" wrapText="1"/>
    </xf>
    <xf numFmtId="0" fontId="9" fillId="0" borderId="13" xfId="4" applyNumberFormat="1" applyFont="1" applyFill="1" applyBorder="1" applyAlignment="1" applyProtection="1">
      <alignment horizontal="center" vertical="center" textRotation="255" shrinkToFit="1"/>
    </xf>
    <xf numFmtId="0" fontId="9" fillId="0" borderId="11" xfId="4" applyNumberFormat="1" applyFont="1" applyFill="1" applyBorder="1" applyAlignment="1" applyProtection="1">
      <alignment vertical="center"/>
    </xf>
    <xf numFmtId="0" fontId="16" fillId="0" borderId="10" xfId="4" applyNumberFormat="1" applyFont="1" applyFill="1" applyBorder="1" applyAlignment="1" applyProtection="1">
      <alignment horizontal="center" vertical="center"/>
    </xf>
    <xf numFmtId="178" fontId="16" fillId="0" borderId="11" xfId="4" applyNumberFormat="1" applyFont="1" applyFill="1" applyBorder="1" applyAlignment="1" applyProtection="1">
      <alignment vertical="center"/>
    </xf>
    <xf numFmtId="0" fontId="9" fillId="0" borderId="62" xfId="4" applyNumberFormat="1" applyFont="1" applyFill="1" applyBorder="1" applyAlignment="1" applyProtection="1">
      <alignment vertical="center"/>
    </xf>
    <xf numFmtId="0" fontId="16" fillId="0" borderId="63" xfId="4" applyNumberFormat="1" applyFont="1" applyFill="1" applyBorder="1" applyAlignment="1" applyProtection="1">
      <alignment horizontal="center" vertical="center"/>
    </xf>
    <xf numFmtId="185" fontId="16" fillId="0" borderId="62" xfId="4" quotePrefix="1" applyNumberFormat="1" applyFont="1" applyFill="1" applyBorder="1" applyAlignment="1" applyProtection="1">
      <alignment horizontal="right" vertical="center"/>
    </xf>
    <xf numFmtId="0" fontId="9" fillId="0" borderId="64" xfId="4" applyNumberFormat="1" applyFont="1" applyFill="1" applyBorder="1" applyAlignment="1" applyProtection="1">
      <alignment horizontal="center" vertical="center" textRotation="255"/>
    </xf>
    <xf numFmtId="0" fontId="9" fillId="0" borderId="13" xfId="4" applyNumberFormat="1" applyFont="1" applyFill="1" applyBorder="1" applyAlignment="1" applyProtection="1">
      <alignment horizontal="center" vertical="center" textRotation="255"/>
    </xf>
    <xf numFmtId="0" fontId="3" fillId="0" borderId="0" xfId="4" applyNumberFormat="1" applyFont="1" applyFill="1" applyBorder="1" applyAlignment="1" applyProtection="1">
      <alignment vertical="center"/>
    </xf>
    <xf numFmtId="0" fontId="9" fillId="0" borderId="10" xfId="4" applyNumberFormat="1" applyFont="1" applyFill="1" applyBorder="1" applyAlignment="1" applyProtection="1">
      <alignment horizontal="center" vertical="center"/>
    </xf>
    <xf numFmtId="0" fontId="9" fillId="0" borderId="5" xfId="4" applyNumberFormat="1" applyFont="1" applyFill="1" applyBorder="1" applyAlignment="1" applyProtection="1">
      <alignment horizontal="center" vertical="center"/>
    </xf>
    <xf numFmtId="0" fontId="6" fillId="0" borderId="5" xfId="4" applyNumberFormat="1" applyFont="1" applyFill="1" applyBorder="1" applyAlignment="1" applyProtection="1">
      <alignment horizontal="center" vertical="center"/>
    </xf>
    <xf numFmtId="0" fontId="6" fillId="0" borderId="7" xfId="4" applyNumberFormat="1" applyFont="1" applyFill="1" applyBorder="1" applyAlignment="1" applyProtection="1">
      <alignment horizontal="center" vertical="center"/>
    </xf>
    <xf numFmtId="0" fontId="9" fillId="0" borderId="13" xfId="1" applyNumberFormat="1" applyFont="1" applyFill="1" applyBorder="1" applyAlignment="1" applyProtection="1">
      <alignment vertical="center"/>
    </xf>
    <xf numFmtId="0" fontId="6" fillId="0" borderId="3" xfId="4" applyNumberFormat="1" applyFont="1" applyFill="1" applyBorder="1" applyAlignment="1" applyProtection="1">
      <alignment horizontal="center" vertical="center"/>
    </xf>
    <xf numFmtId="0" fontId="6" fillId="0" borderId="15" xfId="4" applyNumberFormat="1" applyFont="1" applyFill="1" applyBorder="1" applyAlignment="1" applyProtection="1">
      <alignment horizontal="center" vertical="center"/>
    </xf>
    <xf numFmtId="178" fontId="9" fillId="0" borderId="12" xfId="4" applyNumberFormat="1" applyFont="1" applyFill="1" applyBorder="1" applyAlignment="1" applyProtection="1">
      <alignment vertical="center"/>
    </xf>
    <xf numFmtId="178" fontId="6" fillId="0" borderId="0" xfId="4" applyNumberFormat="1" applyFont="1" applyFill="1" applyBorder="1" applyAlignment="1" applyProtection="1">
      <alignment vertical="center"/>
    </xf>
    <xf numFmtId="0" fontId="9" fillId="0" borderId="11" xfId="4" applyNumberFormat="1" applyFont="1" applyFill="1" applyBorder="1" applyAlignment="1" applyProtection="1">
      <alignment horizontal="right" vertical="center"/>
    </xf>
    <xf numFmtId="0" fontId="3" fillId="0" borderId="0" xfId="1" applyNumberFormat="1" applyFont="1" applyFill="1" applyBorder="1" applyAlignment="1" applyProtection="1">
      <alignment vertical="center"/>
    </xf>
    <xf numFmtId="0" fontId="9" fillId="0" borderId="15" xfId="1" applyNumberFormat="1" applyFont="1" applyFill="1" applyBorder="1" applyAlignment="1" applyProtection="1">
      <alignment horizontal="left" vertical="center" indent="1"/>
    </xf>
    <xf numFmtId="0" fontId="3" fillId="0" borderId="15" xfId="1" applyNumberFormat="1" applyFont="1" applyFill="1" applyBorder="1" applyAlignment="1" applyProtection="1">
      <alignment vertical="center"/>
    </xf>
    <xf numFmtId="0" fontId="9" fillId="0" borderId="11" xfId="1" applyNumberFormat="1" applyFont="1" applyFill="1" applyBorder="1" applyAlignment="1" applyProtection="1">
      <alignment horizontal="left" vertical="center" indent="1"/>
    </xf>
    <xf numFmtId="0" fontId="9" fillId="0" borderId="50" xfId="1" applyNumberFormat="1" applyFont="1" applyFill="1" applyBorder="1" applyAlignment="1" applyProtection="1">
      <alignment horizontal="center" vertical="center"/>
    </xf>
    <xf numFmtId="57" fontId="9" fillId="0" borderId="0" xfId="1" quotePrefix="1" applyNumberFormat="1" applyFont="1" applyFill="1" applyAlignment="1" applyProtection="1">
      <alignment horizontal="left" vertical="center"/>
    </xf>
    <xf numFmtId="0" fontId="9" fillId="0" borderId="0" xfId="1" applyNumberFormat="1" applyFont="1" applyFill="1" applyBorder="1" applyAlignment="1" applyProtection="1">
      <alignment horizontal="left" vertical="center" indent="1"/>
    </xf>
    <xf numFmtId="0" fontId="9" fillId="0" borderId="12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0" fontId="9" fillId="0" borderId="0" xfId="1" quotePrefix="1" applyNumberFormat="1" applyFont="1" applyFill="1" applyAlignment="1" applyProtection="1">
      <alignment horizontal="left" vertical="center"/>
    </xf>
    <xf numFmtId="0" fontId="9" fillId="0" borderId="0" xfId="1" quotePrefix="1" applyNumberFormat="1" applyFont="1" applyFill="1" applyBorder="1" applyAlignment="1" applyProtection="1">
      <alignment horizontal="left" vertical="center" indent="1"/>
    </xf>
    <xf numFmtId="0" fontId="33" fillId="0" borderId="0" xfId="15" applyNumberFormat="1" applyBorder="1" applyAlignment="1">
      <alignment vertical="center"/>
    </xf>
    <xf numFmtId="0" fontId="33" fillId="0" borderId="0" xfId="15" applyNumberFormat="1" applyFill="1" applyAlignment="1">
      <alignment vertical="center"/>
    </xf>
  </cellXfs>
  <cellStyles count="17">
    <cellStyle name="パーセント 2 3" xfId="14"/>
    <cellStyle name="ハイパーリンク" xfId="15" builtinId="8"/>
    <cellStyle name="桁区切り 2" xfId="4"/>
    <cellStyle name="桁区切り 2 2 2" xfId="6"/>
    <cellStyle name="桁区切り 2 2 3" xfId="5"/>
    <cellStyle name="桁区切り 3" xfId="11"/>
    <cellStyle name="標準" xfId="0" builtinId="0"/>
    <cellStyle name="標準 141" xfId="3"/>
    <cellStyle name="標準 166" xfId="8"/>
    <cellStyle name="標準 2 2" xfId="1"/>
    <cellStyle name="標準 2 2 2" xfId="9"/>
    <cellStyle name="標準 4 2" xfId="2"/>
    <cellStyle name="標準_4-13.  産業別、男女別常用労働者数及びパートタイム労働者比率（埼玉県）" xfId="10"/>
    <cellStyle name="標準_4-16.従業上の地位別雇用形態別男女別有業者数（推計）" xfId="13"/>
    <cellStyle name="標準_4-26.　（1）住宅の所有関係等の住宅数" xfId="16"/>
    <cellStyle name="標準_4-5_1" xfId="7"/>
    <cellStyle name="標準_新規 若年者等就職支援相談状況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tabSelected="1" workbookViewId="0"/>
  </sheetViews>
  <sheetFormatPr defaultRowHeight="13.5" x14ac:dyDescent="0.15"/>
  <sheetData>
    <row r="1" spans="1:1" x14ac:dyDescent="0.15">
      <c r="A1" t="s">
        <v>264</v>
      </c>
    </row>
    <row r="2" spans="1:1" x14ac:dyDescent="0.15">
      <c r="A2" s="334" t="s">
        <v>468</v>
      </c>
    </row>
    <row r="3" spans="1:1" x14ac:dyDescent="0.15">
      <c r="A3" s="334" t="s">
        <v>470</v>
      </c>
    </row>
    <row r="4" spans="1:1" x14ac:dyDescent="0.15">
      <c r="A4" s="334" t="s">
        <v>471</v>
      </c>
    </row>
    <row r="5" spans="1:1" x14ac:dyDescent="0.15">
      <c r="A5" s="334" t="s">
        <v>472</v>
      </c>
    </row>
    <row r="6" spans="1:1" x14ac:dyDescent="0.15">
      <c r="A6" s="334" t="s">
        <v>473</v>
      </c>
    </row>
    <row r="7" spans="1:1" x14ac:dyDescent="0.15">
      <c r="A7" s="334" t="s">
        <v>474</v>
      </c>
    </row>
    <row r="8" spans="1:1" x14ac:dyDescent="0.15">
      <c r="A8" s="334" t="s">
        <v>475</v>
      </c>
    </row>
    <row r="9" spans="1:1" x14ac:dyDescent="0.15">
      <c r="A9" s="339" t="s">
        <v>476</v>
      </c>
    </row>
    <row r="10" spans="1:1" x14ac:dyDescent="0.15">
      <c r="A10" s="334" t="s">
        <v>477</v>
      </c>
    </row>
    <row r="11" spans="1:1" x14ac:dyDescent="0.15">
      <c r="A11" s="334" t="s">
        <v>478</v>
      </c>
    </row>
    <row r="12" spans="1:1" x14ac:dyDescent="0.15">
      <c r="A12" s="334" t="s">
        <v>479</v>
      </c>
    </row>
    <row r="13" spans="1:1" x14ac:dyDescent="0.15">
      <c r="A13" s="334" t="s">
        <v>480</v>
      </c>
    </row>
    <row r="14" spans="1:1" x14ac:dyDescent="0.15">
      <c r="A14" s="334" t="s">
        <v>481</v>
      </c>
    </row>
    <row r="15" spans="1:1" x14ac:dyDescent="0.15">
      <c r="A15" s="334" t="s">
        <v>482</v>
      </c>
    </row>
    <row r="16" spans="1:1" x14ac:dyDescent="0.15">
      <c r="A16" s="334" t="s">
        <v>483</v>
      </c>
    </row>
    <row r="17" spans="1:1" x14ac:dyDescent="0.15">
      <c r="A17" s="334" t="s">
        <v>484</v>
      </c>
    </row>
    <row r="18" spans="1:1" x14ac:dyDescent="0.15">
      <c r="A18" s="334" t="s">
        <v>485</v>
      </c>
    </row>
    <row r="19" spans="1:1" x14ac:dyDescent="0.15">
      <c r="A19" s="334" t="s">
        <v>486</v>
      </c>
    </row>
    <row r="20" spans="1:1" x14ac:dyDescent="0.15">
      <c r="A20" s="334" t="s">
        <v>487</v>
      </c>
    </row>
    <row r="21" spans="1:1" x14ac:dyDescent="0.15">
      <c r="A21" s="334" t="s">
        <v>645</v>
      </c>
    </row>
    <row r="22" spans="1:1" x14ac:dyDescent="0.15">
      <c r="A22" s="334" t="s">
        <v>646</v>
      </c>
    </row>
    <row r="23" spans="1:1" x14ac:dyDescent="0.15">
      <c r="A23" s="334" t="s">
        <v>647</v>
      </c>
    </row>
    <row r="24" spans="1:1" x14ac:dyDescent="0.15">
      <c r="A24" s="334" t="s">
        <v>648</v>
      </c>
    </row>
    <row r="25" spans="1:1" x14ac:dyDescent="0.15">
      <c r="A25" s="334" t="s">
        <v>649</v>
      </c>
    </row>
    <row r="26" spans="1:1" x14ac:dyDescent="0.15">
      <c r="A26" s="334" t="s">
        <v>650</v>
      </c>
    </row>
    <row r="27" spans="1:1" x14ac:dyDescent="0.15">
      <c r="A27" s="334" t="s">
        <v>651</v>
      </c>
    </row>
    <row r="28" spans="1:1" x14ac:dyDescent="0.15">
      <c r="A28" s="334" t="s">
        <v>652</v>
      </c>
    </row>
    <row r="29" spans="1:1" x14ac:dyDescent="0.15">
      <c r="A29" s="334" t="s">
        <v>888</v>
      </c>
    </row>
    <row r="30" spans="1:1" x14ac:dyDescent="0.15">
      <c r="A30" s="334" t="s">
        <v>889</v>
      </c>
    </row>
    <row r="31" spans="1:1" x14ac:dyDescent="0.15">
      <c r="A31" s="334" t="s">
        <v>890</v>
      </c>
    </row>
    <row r="32" spans="1:1" x14ac:dyDescent="0.15">
      <c r="A32" s="334" t="s">
        <v>891</v>
      </c>
    </row>
    <row r="33" spans="1:1" x14ac:dyDescent="0.15">
      <c r="A33" s="334" t="s">
        <v>892</v>
      </c>
    </row>
    <row r="34" spans="1:1" x14ac:dyDescent="0.15">
      <c r="A34" s="334" t="s">
        <v>893</v>
      </c>
    </row>
    <row r="35" spans="1:1" x14ac:dyDescent="0.15">
      <c r="A35" s="334" t="s">
        <v>894</v>
      </c>
    </row>
  </sheetData>
  <phoneticPr fontId="4"/>
  <hyperlinks>
    <hyperlink ref="A2" location="'4-1'!A1" display="4-1. 消費者物価指数の推移（さいたま市・全国）"/>
    <hyperlink ref="A3" location="'4-2'!A1" display="4-2. 消費生活相談内容別件数"/>
    <hyperlink ref="A4" location="'4-3'!A1" display="4-3. 消費生活相談種類別件数"/>
    <hyperlink ref="A5" location="'4-4'!A1" display="4-4. 1世帯当たり年平均1か月間の消費支出（さいたま市・総世帯）"/>
    <hyperlink ref="A6" location="'4-5'!A1" display="4-5. 品目別年平均価格"/>
    <hyperlink ref="A7" location="'4-6'!A1" display="4-6. 内職相談状況"/>
    <hyperlink ref="A8" location="'4-7(1)'!A1" display="4-7. 計量法関係検査件数　（1）はかり検査の状況"/>
    <hyperlink ref="A9" location="'4-7(2)'!A1" display="4-7. 計量法関係検査件数　（2）立入検査の状況"/>
    <hyperlink ref="A10" location="'4-8'!A1" display="4-8. 産業別常用労働者1人平均月間現金給与額（埼玉県）"/>
    <hyperlink ref="A11" location="'4-9'!A1" display="4-9. 産業別常用労働者1人平均月間総実労働時間数（埼玉県）"/>
    <hyperlink ref="A12" location="'4-10'!A1" display="4-10. 産業別1人平均月間現金給与額（埼玉県）"/>
    <hyperlink ref="A13" location="'4-11'!A1" display="4-11. 産業別男女別常用労働者数及びパートタイム労働者比率（埼玉県）"/>
    <hyperlink ref="A14" location="'4-12'!A1" display="4-12. 労働関係相談件数"/>
    <hyperlink ref="A15" location="'4-13'!A1" display="4-13. パート相談状況"/>
    <hyperlink ref="A16" location="'4-14'!A1" display="4-14. 若年者等就職支援相談状況"/>
    <hyperlink ref="A17" location="'4-15'!A1" display="4-15. 従業上の地位別雇用形態別男女別有業者数（推計）"/>
    <hyperlink ref="A18" location="'4-16'!A1" display="4-16. 所得階層別男女別有業者数（推計）"/>
    <hyperlink ref="A19" location="'4-17'!A1" display="4-17. 市内総生産"/>
    <hyperlink ref="A20" location="'4-18'!A1" display="4-18. 市民所得の分配"/>
    <hyperlink ref="A21" location="'4-19'!A1" display="4-19. 市営住宅の状況"/>
    <hyperlink ref="A22" location="'4-20'!A1" display="4-20. 住宅の所有関係別状況"/>
    <hyperlink ref="A23" location="'4-21'!A1" display="4-21. 世帯人員別世帯数"/>
    <hyperlink ref="A24" location="'4-22'!A1" display="4-22. 居住世帯の有無別住宅数"/>
    <hyperlink ref="A25" location="'4-23'!A1" display="4-23. 住宅の種類・構造・建築の時期別住宅数"/>
    <hyperlink ref="A26" location="'4-24(1)'!A1" display="4-24. 住宅の所有関係等の住宅数　（1）住宅の所有関係・建て方・階数別専用住宅数"/>
    <hyperlink ref="A27" location="'4-24(2)'!A1" display="4-24. 住宅の所有関係等の住宅数　（2）住宅の所有関係・別世帯の子の居住地別高齢者世帯数"/>
    <hyperlink ref="A28" location="'4-25'!A1" display="4-25. 土地の標準価格"/>
    <hyperlink ref="A29" location="'4-26'!A1" display="4-26. 「市長への手紙等市民の声」関係担当部課所別・種別件数"/>
    <hyperlink ref="A30" location="'4-27'!A1" display="4-27. 各種相談件数"/>
    <hyperlink ref="A31" location="'4-28'!A1" display="4-28. 市民相談、法律相談の状況"/>
    <hyperlink ref="A32" location="'4-29'!A1" display="4-29. 面談要望等件数"/>
    <hyperlink ref="A33" location="'4-30'!A1" display="4-30. 種類別届出件数"/>
    <hyperlink ref="A34" location="'4-31'!A1" display="4-31. 市政移動教室実施回数及び参加人数」"/>
    <hyperlink ref="A35" location="'4-32'!A1" display="4-32. 広報刊行物等発行状況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="110" zoomScaleNormal="110" workbookViewId="0"/>
  </sheetViews>
  <sheetFormatPr defaultColWidth="8.75" defaultRowHeight="13.5" x14ac:dyDescent="0.15"/>
  <cols>
    <col min="1" max="1" width="18.75" style="169" customWidth="1"/>
    <col min="2" max="10" width="7.5" style="169" customWidth="1"/>
    <col min="11" max="16384" width="8.75" style="169"/>
  </cols>
  <sheetData>
    <row r="1" spans="1:10" x14ac:dyDescent="0.15">
      <c r="A1" s="340" t="s">
        <v>469</v>
      </c>
    </row>
    <row r="3" spans="1:10" ht="15" customHeight="1" x14ac:dyDescent="0.15">
      <c r="A3" s="167" t="s">
        <v>265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15" customHeight="1" x14ac:dyDescent="0.15">
      <c r="A4" s="170" t="s">
        <v>266</v>
      </c>
      <c r="B4" s="171"/>
      <c r="C4" s="171"/>
      <c r="E4" s="171"/>
      <c r="F4" s="171"/>
      <c r="H4" s="171"/>
      <c r="J4" s="172" t="s">
        <v>267</v>
      </c>
    </row>
    <row r="5" spans="1:10" ht="15" customHeight="1" x14ac:dyDescent="0.15">
      <c r="A5" s="524" t="s">
        <v>268</v>
      </c>
      <c r="B5" s="525" t="s">
        <v>269</v>
      </c>
      <c r="C5" s="526"/>
      <c r="D5" s="524"/>
      <c r="E5" s="525" t="s">
        <v>270</v>
      </c>
      <c r="F5" s="526"/>
      <c r="G5" s="526"/>
      <c r="H5" s="525" t="s">
        <v>271</v>
      </c>
      <c r="I5" s="526"/>
      <c r="J5" s="526"/>
    </row>
    <row r="6" spans="1:10" ht="15" customHeight="1" x14ac:dyDescent="0.15">
      <c r="A6" s="524"/>
      <c r="B6" s="173" t="s">
        <v>272</v>
      </c>
      <c r="C6" s="173" t="s">
        <v>273</v>
      </c>
      <c r="D6" s="174" t="s">
        <v>274</v>
      </c>
      <c r="E6" s="173" t="s">
        <v>272</v>
      </c>
      <c r="F6" s="173" t="s">
        <v>273</v>
      </c>
      <c r="G6" s="174" t="s">
        <v>274</v>
      </c>
      <c r="H6" s="173" t="s">
        <v>272</v>
      </c>
      <c r="I6" s="173" t="s">
        <v>273</v>
      </c>
      <c r="J6" s="174" t="s">
        <v>274</v>
      </c>
    </row>
    <row r="7" spans="1:10" ht="37.5" customHeight="1" x14ac:dyDescent="0.15">
      <c r="A7" s="175" t="s">
        <v>275</v>
      </c>
      <c r="B7" s="176">
        <v>278352</v>
      </c>
      <c r="C7" s="176">
        <v>365032</v>
      </c>
      <c r="D7" s="176">
        <v>182914</v>
      </c>
      <c r="E7" s="176">
        <v>281758</v>
      </c>
      <c r="F7" s="176">
        <v>369303</v>
      </c>
      <c r="G7" s="176">
        <v>185639</v>
      </c>
      <c r="H7" s="176">
        <v>285940</v>
      </c>
      <c r="I7" s="176">
        <v>374432</v>
      </c>
      <c r="J7" s="176">
        <v>189942</v>
      </c>
    </row>
    <row r="8" spans="1:10" s="179" customFormat="1" ht="37.5" customHeight="1" x14ac:dyDescent="0.15">
      <c r="A8" s="177" t="s">
        <v>276</v>
      </c>
      <c r="B8" s="178">
        <v>380086</v>
      </c>
      <c r="C8" s="178">
        <v>388456</v>
      </c>
      <c r="D8" s="178">
        <v>285821</v>
      </c>
      <c r="E8" s="178">
        <v>379884</v>
      </c>
      <c r="F8" s="178">
        <v>387605</v>
      </c>
      <c r="G8" s="178">
        <v>285131</v>
      </c>
      <c r="H8" s="178">
        <v>478523</v>
      </c>
      <c r="I8" s="178">
        <v>488841</v>
      </c>
      <c r="J8" s="178">
        <v>362425</v>
      </c>
    </row>
    <row r="9" spans="1:10" ht="37.5" customHeight="1" x14ac:dyDescent="0.15">
      <c r="A9" s="177" t="s">
        <v>277</v>
      </c>
      <c r="B9" s="178">
        <v>366645</v>
      </c>
      <c r="C9" s="178">
        <v>410079</v>
      </c>
      <c r="D9" s="178">
        <v>200962</v>
      </c>
      <c r="E9" s="178">
        <v>374716</v>
      </c>
      <c r="F9" s="178">
        <v>441405</v>
      </c>
      <c r="G9" s="178">
        <v>181720</v>
      </c>
      <c r="H9" s="178">
        <v>437102</v>
      </c>
      <c r="I9" s="178">
        <v>470463</v>
      </c>
      <c r="J9" s="178">
        <v>263595</v>
      </c>
    </row>
    <row r="10" spans="1:10" ht="37.5" customHeight="1" x14ac:dyDescent="0.15">
      <c r="A10" s="177" t="s">
        <v>278</v>
      </c>
      <c r="B10" s="178">
        <v>346810</v>
      </c>
      <c r="C10" s="178">
        <v>407579</v>
      </c>
      <c r="D10" s="178">
        <v>201845</v>
      </c>
      <c r="E10" s="178">
        <v>363146</v>
      </c>
      <c r="F10" s="178">
        <v>424302</v>
      </c>
      <c r="G10" s="178">
        <v>208264</v>
      </c>
      <c r="H10" s="178">
        <v>365311</v>
      </c>
      <c r="I10" s="178">
        <v>423271</v>
      </c>
      <c r="J10" s="178">
        <v>219770</v>
      </c>
    </row>
    <row r="11" spans="1:10" ht="37.5" customHeight="1" x14ac:dyDescent="0.15">
      <c r="A11" s="177" t="s">
        <v>279</v>
      </c>
      <c r="B11" s="178">
        <v>544010</v>
      </c>
      <c r="C11" s="178">
        <v>573942</v>
      </c>
      <c r="D11" s="178">
        <v>391441</v>
      </c>
      <c r="E11" s="178">
        <v>518607</v>
      </c>
      <c r="F11" s="178">
        <v>537913</v>
      </c>
      <c r="G11" s="178">
        <v>386061</v>
      </c>
      <c r="H11" s="178">
        <v>518427</v>
      </c>
      <c r="I11" s="178">
        <v>539107</v>
      </c>
      <c r="J11" s="178">
        <v>362565</v>
      </c>
    </row>
    <row r="12" spans="1:10" ht="37.5" customHeight="1" x14ac:dyDescent="0.15">
      <c r="A12" s="177" t="s">
        <v>280</v>
      </c>
      <c r="B12" s="178">
        <v>414660</v>
      </c>
      <c r="C12" s="178">
        <v>444262</v>
      </c>
      <c r="D12" s="178">
        <v>309631</v>
      </c>
      <c r="E12" s="178">
        <v>411925</v>
      </c>
      <c r="F12" s="178">
        <v>445891</v>
      </c>
      <c r="G12" s="178">
        <v>303455</v>
      </c>
      <c r="H12" s="178">
        <v>416487</v>
      </c>
      <c r="I12" s="178">
        <v>472346</v>
      </c>
      <c r="J12" s="178">
        <v>258838</v>
      </c>
    </row>
    <row r="13" spans="1:10" ht="37.5" customHeight="1" x14ac:dyDescent="0.15">
      <c r="A13" s="177" t="s">
        <v>281</v>
      </c>
      <c r="B13" s="178">
        <v>258175</v>
      </c>
      <c r="C13" s="178">
        <v>307124</v>
      </c>
      <c r="D13" s="178">
        <v>139027</v>
      </c>
      <c r="E13" s="178">
        <v>273679</v>
      </c>
      <c r="F13" s="178">
        <v>327084</v>
      </c>
      <c r="G13" s="178">
        <v>144199</v>
      </c>
      <c r="H13" s="178">
        <v>284111</v>
      </c>
      <c r="I13" s="178">
        <v>325737</v>
      </c>
      <c r="J13" s="178">
        <v>142213</v>
      </c>
    </row>
    <row r="14" spans="1:10" ht="37.5" customHeight="1" x14ac:dyDescent="0.15">
      <c r="A14" s="177" t="s">
        <v>282</v>
      </c>
      <c r="B14" s="178">
        <v>240333</v>
      </c>
      <c r="C14" s="178">
        <v>354376</v>
      </c>
      <c r="D14" s="178">
        <v>145915</v>
      </c>
      <c r="E14" s="178">
        <v>227211</v>
      </c>
      <c r="F14" s="178">
        <v>336688</v>
      </c>
      <c r="G14" s="178">
        <v>140573</v>
      </c>
      <c r="H14" s="178">
        <v>226438</v>
      </c>
      <c r="I14" s="178">
        <v>335091</v>
      </c>
      <c r="J14" s="178">
        <v>139649</v>
      </c>
    </row>
    <row r="15" spans="1:10" ht="37.5" customHeight="1" x14ac:dyDescent="0.15">
      <c r="A15" s="177" t="s">
        <v>283</v>
      </c>
      <c r="B15" s="178">
        <v>392046</v>
      </c>
      <c r="C15" s="178">
        <v>574925</v>
      </c>
      <c r="D15" s="178">
        <v>292300</v>
      </c>
      <c r="E15" s="178">
        <v>382557</v>
      </c>
      <c r="F15" s="178">
        <v>571157</v>
      </c>
      <c r="G15" s="178">
        <v>288296</v>
      </c>
      <c r="H15" s="178">
        <v>410677</v>
      </c>
      <c r="I15" s="178">
        <v>590473</v>
      </c>
      <c r="J15" s="178">
        <v>292662</v>
      </c>
    </row>
    <row r="16" spans="1:10" ht="37.5" customHeight="1" x14ac:dyDescent="0.15">
      <c r="A16" s="177" t="s">
        <v>284</v>
      </c>
      <c r="B16" s="178">
        <v>361235</v>
      </c>
      <c r="C16" s="178">
        <v>424261</v>
      </c>
      <c r="D16" s="178">
        <v>234980</v>
      </c>
      <c r="E16" s="178">
        <v>349210</v>
      </c>
      <c r="F16" s="178">
        <v>416612</v>
      </c>
      <c r="G16" s="178">
        <v>225334</v>
      </c>
      <c r="H16" s="178">
        <v>263192</v>
      </c>
      <c r="I16" s="178">
        <v>340103</v>
      </c>
      <c r="J16" s="178">
        <v>177211</v>
      </c>
    </row>
    <row r="17" spans="1:10" ht="37.5" customHeight="1" x14ac:dyDescent="0.15">
      <c r="A17" s="177" t="s">
        <v>285</v>
      </c>
      <c r="B17" s="178">
        <v>416806</v>
      </c>
      <c r="C17" s="178">
        <v>510222</v>
      </c>
      <c r="D17" s="178">
        <v>247891</v>
      </c>
      <c r="E17" s="178">
        <v>460775</v>
      </c>
      <c r="F17" s="178">
        <v>541971</v>
      </c>
      <c r="G17" s="178">
        <v>295521</v>
      </c>
      <c r="H17" s="178">
        <v>462620</v>
      </c>
      <c r="I17" s="178">
        <v>527191</v>
      </c>
      <c r="J17" s="178">
        <v>304107</v>
      </c>
    </row>
    <row r="18" spans="1:10" ht="37.5" customHeight="1" x14ac:dyDescent="0.15">
      <c r="A18" s="177" t="s">
        <v>286</v>
      </c>
      <c r="B18" s="178">
        <v>112321</v>
      </c>
      <c r="C18" s="178">
        <v>158780</v>
      </c>
      <c r="D18" s="178">
        <v>86831</v>
      </c>
      <c r="E18" s="178">
        <v>115126</v>
      </c>
      <c r="F18" s="178">
        <v>158679</v>
      </c>
      <c r="G18" s="178">
        <v>87908</v>
      </c>
      <c r="H18" s="178">
        <v>109566</v>
      </c>
      <c r="I18" s="178">
        <v>146713</v>
      </c>
      <c r="J18" s="178">
        <v>89601</v>
      </c>
    </row>
    <row r="19" spans="1:10" ht="37.5" customHeight="1" x14ac:dyDescent="0.15">
      <c r="A19" s="177" t="s">
        <v>287</v>
      </c>
      <c r="B19" s="178">
        <v>166390</v>
      </c>
      <c r="C19" s="178">
        <v>223292</v>
      </c>
      <c r="D19" s="178">
        <v>128852</v>
      </c>
      <c r="E19" s="178">
        <v>181854</v>
      </c>
      <c r="F19" s="178">
        <v>251356</v>
      </c>
      <c r="G19" s="178">
        <v>133858</v>
      </c>
      <c r="H19" s="178">
        <v>182676</v>
      </c>
      <c r="I19" s="178">
        <v>254041</v>
      </c>
      <c r="J19" s="178">
        <v>137004</v>
      </c>
    </row>
    <row r="20" spans="1:10" ht="37.5" customHeight="1" x14ac:dyDescent="0.15">
      <c r="A20" s="177" t="s">
        <v>288</v>
      </c>
      <c r="B20" s="178">
        <v>340156</v>
      </c>
      <c r="C20" s="178">
        <v>417803</v>
      </c>
      <c r="D20" s="178">
        <v>285005</v>
      </c>
      <c r="E20" s="178">
        <v>361452</v>
      </c>
      <c r="F20" s="178">
        <v>427826</v>
      </c>
      <c r="G20" s="178">
        <v>309525</v>
      </c>
      <c r="H20" s="178">
        <v>355119</v>
      </c>
      <c r="I20" s="178">
        <v>407977</v>
      </c>
      <c r="J20" s="178">
        <v>307298</v>
      </c>
    </row>
    <row r="21" spans="1:10" ht="37.5" customHeight="1" x14ac:dyDescent="0.15">
      <c r="A21" s="177" t="s">
        <v>289</v>
      </c>
      <c r="B21" s="178">
        <v>287702</v>
      </c>
      <c r="C21" s="178">
        <v>412821</v>
      </c>
      <c r="D21" s="178">
        <v>241563</v>
      </c>
      <c r="E21" s="178">
        <v>295664</v>
      </c>
      <c r="F21" s="178">
        <v>412268</v>
      </c>
      <c r="G21" s="178">
        <v>249689</v>
      </c>
      <c r="H21" s="178">
        <v>285272</v>
      </c>
      <c r="I21" s="178">
        <v>395393</v>
      </c>
      <c r="J21" s="178">
        <v>242184</v>
      </c>
    </row>
    <row r="22" spans="1:10" ht="37.5" customHeight="1" x14ac:dyDescent="0.15">
      <c r="A22" s="177" t="s">
        <v>290</v>
      </c>
      <c r="B22" s="180">
        <v>403551</v>
      </c>
      <c r="C22" s="180">
        <v>482092</v>
      </c>
      <c r="D22" s="180">
        <v>315727</v>
      </c>
      <c r="E22" s="178">
        <v>399714</v>
      </c>
      <c r="F22" s="178">
        <v>484634</v>
      </c>
      <c r="G22" s="178">
        <v>281777</v>
      </c>
      <c r="H22" s="178">
        <v>441225</v>
      </c>
      <c r="I22" s="178">
        <v>547739</v>
      </c>
      <c r="J22" s="178">
        <v>299724</v>
      </c>
    </row>
    <row r="23" spans="1:10" ht="37.5" customHeight="1" x14ac:dyDescent="0.15">
      <c r="A23" s="181" t="s">
        <v>291</v>
      </c>
      <c r="B23" s="182">
        <v>250972</v>
      </c>
      <c r="C23" s="182">
        <v>314368</v>
      </c>
      <c r="D23" s="182">
        <v>151493</v>
      </c>
      <c r="E23" s="182">
        <v>219254</v>
      </c>
      <c r="F23" s="182">
        <v>277554</v>
      </c>
      <c r="G23" s="182">
        <v>144436</v>
      </c>
      <c r="H23" s="178">
        <v>238758</v>
      </c>
      <c r="I23" s="178">
        <v>311630</v>
      </c>
      <c r="J23" s="178">
        <v>159656</v>
      </c>
    </row>
    <row r="24" spans="1:10" ht="15" customHeight="1" x14ac:dyDescent="0.15">
      <c r="A24" s="183"/>
      <c r="B24" s="183"/>
      <c r="C24" s="183"/>
      <c r="D24" s="183"/>
      <c r="E24" s="183"/>
      <c r="F24" s="183"/>
      <c r="G24" s="183"/>
      <c r="H24" s="183"/>
      <c r="I24" s="183"/>
      <c r="J24" s="184" t="s">
        <v>292</v>
      </c>
    </row>
  </sheetData>
  <mergeCells count="4">
    <mergeCell ref="A5:A6"/>
    <mergeCell ref="B5:D5"/>
    <mergeCell ref="E5:G5"/>
    <mergeCell ref="H5:J5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="110" zoomScaleNormal="110" workbookViewId="0"/>
  </sheetViews>
  <sheetFormatPr defaultColWidth="8.75" defaultRowHeight="15" customHeight="1" x14ac:dyDescent="0.15"/>
  <cols>
    <col min="1" max="1" width="18.75" style="169" customWidth="1"/>
    <col min="2" max="10" width="7.5" style="169" customWidth="1"/>
    <col min="11" max="16384" width="8.75" style="169"/>
  </cols>
  <sheetData>
    <row r="1" spans="1:10" ht="15" customHeight="1" x14ac:dyDescent="0.15">
      <c r="A1" s="340" t="s">
        <v>469</v>
      </c>
    </row>
    <row r="3" spans="1:10" ht="15" customHeight="1" x14ac:dyDescent="0.15">
      <c r="A3" s="167" t="s">
        <v>293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15" customHeight="1" x14ac:dyDescent="0.15">
      <c r="A4" s="170" t="s">
        <v>294</v>
      </c>
      <c r="B4" s="171"/>
      <c r="C4" s="171"/>
      <c r="E4" s="171"/>
      <c r="F4" s="171"/>
      <c r="H4" s="171"/>
      <c r="I4" s="171"/>
      <c r="J4" s="172" t="s">
        <v>295</v>
      </c>
    </row>
    <row r="5" spans="1:10" ht="15" customHeight="1" x14ac:dyDescent="0.15">
      <c r="A5" s="524" t="s">
        <v>268</v>
      </c>
      <c r="B5" s="525" t="s">
        <v>296</v>
      </c>
      <c r="C5" s="526"/>
      <c r="D5" s="524"/>
      <c r="E5" s="525" t="s">
        <v>270</v>
      </c>
      <c r="F5" s="526"/>
      <c r="G5" s="526"/>
      <c r="H5" s="525" t="s">
        <v>271</v>
      </c>
      <c r="I5" s="526"/>
      <c r="J5" s="526"/>
    </row>
    <row r="6" spans="1:10" ht="15" customHeight="1" x14ac:dyDescent="0.15">
      <c r="A6" s="524"/>
      <c r="B6" s="173" t="s">
        <v>272</v>
      </c>
      <c r="C6" s="173" t="s">
        <v>273</v>
      </c>
      <c r="D6" s="174" t="s">
        <v>274</v>
      </c>
      <c r="E6" s="173" t="s">
        <v>272</v>
      </c>
      <c r="F6" s="173" t="s">
        <v>273</v>
      </c>
      <c r="G6" s="174" t="s">
        <v>274</v>
      </c>
      <c r="H6" s="173" t="s">
        <v>272</v>
      </c>
      <c r="I6" s="173" t="s">
        <v>273</v>
      </c>
      <c r="J6" s="174" t="s">
        <v>274</v>
      </c>
    </row>
    <row r="7" spans="1:10" ht="37.5" customHeight="1" x14ac:dyDescent="0.15">
      <c r="A7" s="175" t="s">
        <v>275</v>
      </c>
      <c r="B7" s="185">
        <v>136.80000000000001</v>
      </c>
      <c r="C7" s="185">
        <v>157.6</v>
      </c>
      <c r="D7" s="185">
        <v>114</v>
      </c>
      <c r="E7" s="185">
        <v>137.1</v>
      </c>
      <c r="F7" s="185">
        <v>157.9</v>
      </c>
      <c r="G7" s="185">
        <v>114.2</v>
      </c>
      <c r="H7" s="185">
        <v>136.69999999999999</v>
      </c>
      <c r="I7" s="185">
        <v>157.6</v>
      </c>
      <c r="J7" s="185">
        <v>114</v>
      </c>
    </row>
    <row r="8" spans="1:10" ht="37.5" customHeight="1" x14ac:dyDescent="0.15">
      <c r="A8" s="177" t="s">
        <v>276</v>
      </c>
      <c r="B8" s="186">
        <v>164.2</v>
      </c>
      <c r="C8" s="186">
        <v>165.2</v>
      </c>
      <c r="D8" s="186">
        <v>152.9</v>
      </c>
      <c r="E8" s="186">
        <v>166.1</v>
      </c>
      <c r="F8" s="186">
        <v>167.5</v>
      </c>
      <c r="G8" s="186">
        <v>149</v>
      </c>
      <c r="H8" s="186">
        <v>160</v>
      </c>
      <c r="I8" s="186">
        <v>161.9</v>
      </c>
      <c r="J8" s="186">
        <v>139.19999999999999</v>
      </c>
    </row>
    <row r="9" spans="1:10" ht="37.5" customHeight="1" x14ac:dyDescent="0.15">
      <c r="A9" s="177" t="s">
        <v>277</v>
      </c>
      <c r="B9" s="186">
        <v>172.3</v>
      </c>
      <c r="C9" s="186">
        <v>182.3</v>
      </c>
      <c r="D9" s="186">
        <v>134.1</v>
      </c>
      <c r="E9" s="186">
        <v>165.1</v>
      </c>
      <c r="F9" s="186">
        <v>179.9</v>
      </c>
      <c r="G9" s="186">
        <v>122</v>
      </c>
      <c r="H9" s="186">
        <v>173</v>
      </c>
      <c r="I9" s="186">
        <v>179.4</v>
      </c>
      <c r="J9" s="186">
        <v>139.30000000000001</v>
      </c>
    </row>
    <row r="10" spans="1:10" ht="37.5" customHeight="1" x14ac:dyDescent="0.15">
      <c r="A10" s="177" t="s">
        <v>278</v>
      </c>
      <c r="B10" s="186">
        <v>160.5</v>
      </c>
      <c r="C10" s="186">
        <v>170.5</v>
      </c>
      <c r="D10" s="186">
        <v>136.80000000000001</v>
      </c>
      <c r="E10" s="186">
        <v>161.4</v>
      </c>
      <c r="F10" s="186">
        <v>170.9</v>
      </c>
      <c r="G10" s="186">
        <v>137.30000000000001</v>
      </c>
      <c r="H10" s="186">
        <v>161.6</v>
      </c>
      <c r="I10" s="186">
        <v>170.9</v>
      </c>
      <c r="J10" s="186">
        <v>138.4</v>
      </c>
    </row>
    <row r="11" spans="1:10" ht="37.5" customHeight="1" x14ac:dyDescent="0.15">
      <c r="A11" s="177" t="s">
        <v>279</v>
      </c>
      <c r="B11" s="186">
        <v>153.19999999999999</v>
      </c>
      <c r="C11" s="186">
        <v>153.1</v>
      </c>
      <c r="D11" s="186">
        <v>153.6</v>
      </c>
      <c r="E11" s="186">
        <v>149.1</v>
      </c>
      <c r="F11" s="186">
        <v>150.6</v>
      </c>
      <c r="G11" s="186">
        <v>138.69999999999999</v>
      </c>
      <c r="H11" s="186">
        <v>148.9</v>
      </c>
      <c r="I11" s="186">
        <v>151.80000000000001</v>
      </c>
      <c r="J11" s="186">
        <v>126.6</v>
      </c>
    </row>
    <row r="12" spans="1:10" ht="37.5" customHeight="1" x14ac:dyDescent="0.15">
      <c r="A12" s="177" t="s">
        <v>280</v>
      </c>
      <c r="B12" s="186">
        <v>158.9</v>
      </c>
      <c r="C12" s="186">
        <v>161.4</v>
      </c>
      <c r="D12" s="186">
        <v>150.1</v>
      </c>
      <c r="E12" s="186">
        <v>158.1</v>
      </c>
      <c r="F12" s="186">
        <v>162.30000000000001</v>
      </c>
      <c r="G12" s="186">
        <v>144.4</v>
      </c>
      <c r="H12" s="186">
        <v>155</v>
      </c>
      <c r="I12" s="186">
        <v>162.6</v>
      </c>
      <c r="J12" s="186">
        <v>133.5</v>
      </c>
    </row>
    <row r="13" spans="1:10" ht="37.5" customHeight="1" x14ac:dyDescent="0.15">
      <c r="A13" s="177" t="s">
        <v>281</v>
      </c>
      <c r="B13" s="186">
        <v>161.5</v>
      </c>
      <c r="C13" s="186">
        <v>179.7</v>
      </c>
      <c r="D13" s="186">
        <v>117.2</v>
      </c>
      <c r="E13" s="186">
        <v>161.69999999999999</v>
      </c>
      <c r="F13" s="186">
        <v>181.1</v>
      </c>
      <c r="G13" s="186">
        <v>114.6</v>
      </c>
      <c r="H13" s="186">
        <v>163.80000000000001</v>
      </c>
      <c r="I13" s="186">
        <v>181.4</v>
      </c>
      <c r="J13" s="186">
        <v>104.1</v>
      </c>
    </row>
    <row r="14" spans="1:10" ht="37.5" customHeight="1" x14ac:dyDescent="0.15">
      <c r="A14" s="177" t="s">
        <v>282</v>
      </c>
      <c r="B14" s="186">
        <v>128.4</v>
      </c>
      <c r="C14" s="186">
        <v>153.5</v>
      </c>
      <c r="D14" s="186">
        <v>107.7</v>
      </c>
      <c r="E14" s="186">
        <v>124.5</v>
      </c>
      <c r="F14" s="186">
        <v>150.4</v>
      </c>
      <c r="G14" s="186">
        <v>104</v>
      </c>
      <c r="H14" s="186">
        <v>125.4</v>
      </c>
      <c r="I14" s="186">
        <v>150.30000000000001</v>
      </c>
      <c r="J14" s="186">
        <v>105.4</v>
      </c>
    </row>
    <row r="15" spans="1:10" ht="37.5" customHeight="1" x14ac:dyDescent="0.15">
      <c r="A15" s="177" t="s">
        <v>283</v>
      </c>
      <c r="B15" s="186">
        <v>142.69999999999999</v>
      </c>
      <c r="C15" s="186">
        <v>160.9</v>
      </c>
      <c r="D15" s="186">
        <v>132.69999999999999</v>
      </c>
      <c r="E15" s="186">
        <v>144</v>
      </c>
      <c r="F15" s="186">
        <v>162.69999999999999</v>
      </c>
      <c r="G15" s="186">
        <v>134.69999999999999</v>
      </c>
      <c r="H15" s="186">
        <v>145.6</v>
      </c>
      <c r="I15" s="186">
        <v>165.7</v>
      </c>
      <c r="J15" s="186">
        <v>132.4</v>
      </c>
    </row>
    <row r="16" spans="1:10" ht="37.5" customHeight="1" x14ac:dyDescent="0.15">
      <c r="A16" s="177" t="s">
        <v>284</v>
      </c>
      <c r="B16" s="186">
        <v>160.4</v>
      </c>
      <c r="C16" s="186">
        <v>171.6</v>
      </c>
      <c r="D16" s="186">
        <v>137.9</v>
      </c>
      <c r="E16" s="186">
        <v>159.6</v>
      </c>
      <c r="F16" s="186">
        <v>173</v>
      </c>
      <c r="G16" s="186">
        <v>135</v>
      </c>
      <c r="H16" s="186">
        <v>132.80000000000001</v>
      </c>
      <c r="I16" s="186">
        <v>151.69999999999999</v>
      </c>
      <c r="J16" s="186">
        <v>111.7</v>
      </c>
    </row>
    <row r="17" spans="1:10" ht="37.5" customHeight="1" x14ac:dyDescent="0.15">
      <c r="A17" s="177" t="s">
        <v>285</v>
      </c>
      <c r="B17" s="186">
        <v>141.30000000000001</v>
      </c>
      <c r="C17" s="186">
        <v>151.80000000000001</v>
      </c>
      <c r="D17" s="186">
        <v>122.3</v>
      </c>
      <c r="E17" s="186">
        <v>148.80000000000001</v>
      </c>
      <c r="F17" s="186">
        <v>158.5</v>
      </c>
      <c r="G17" s="186">
        <v>128.9</v>
      </c>
      <c r="H17" s="186">
        <v>144.5</v>
      </c>
      <c r="I17" s="186">
        <v>152.6</v>
      </c>
      <c r="J17" s="186">
        <v>124.6</v>
      </c>
    </row>
    <row r="18" spans="1:10" ht="37.5" customHeight="1" x14ac:dyDescent="0.15">
      <c r="A18" s="177" t="s">
        <v>286</v>
      </c>
      <c r="B18" s="186">
        <v>87.9</v>
      </c>
      <c r="C18" s="186">
        <v>101.2</v>
      </c>
      <c r="D18" s="186">
        <v>80.599999999999994</v>
      </c>
      <c r="E18" s="186">
        <v>88</v>
      </c>
      <c r="F18" s="186">
        <v>103.9</v>
      </c>
      <c r="G18" s="186">
        <v>78.099999999999994</v>
      </c>
      <c r="H18" s="186">
        <v>87.6</v>
      </c>
      <c r="I18" s="186">
        <v>102.5</v>
      </c>
      <c r="J18" s="186">
        <v>79.5</v>
      </c>
    </row>
    <row r="19" spans="1:10" ht="37.5" customHeight="1" x14ac:dyDescent="0.15">
      <c r="A19" s="177" t="s">
        <v>287</v>
      </c>
      <c r="B19" s="186">
        <v>113.7</v>
      </c>
      <c r="C19" s="186">
        <v>132.5</v>
      </c>
      <c r="D19" s="186">
        <v>101.3</v>
      </c>
      <c r="E19" s="186">
        <v>127.5</v>
      </c>
      <c r="F19" s="186">
        <v>150.1</v>
      </c>
      <c r="G19" s="186">
        <v>111.8</v>
      </c>
      <c r="H19" s="186">
        <v>122.9</v>
      </c>
      <c r="I19" s="186">
        <v>143</v>
      </c>
      <c r="J19" s="186">
        <v>110.1</v>
      </c>
    </row>
    <row r="20" spans="1:10" ht="37.5" customHeight="1" x14ac:dyDescent="0.15">
      <c r="A20" s="177" t="s">
        <v>288</v>
      </c>
      <c r="B20" s="186">
        <v>111.6</v>
      </c>
      <c r="C20" s="186">
        <v>118.4</v>
      </c>
      <c r="D20" s="186">
        <v>106.8</v>
      </c>
      <c r="E20" s="186">
        <v>124.5</v>
      </c>
      <c r="F20" s="186">
        <v>131</v>
      </c>
      <c r="G20" s="186">
        <v>119.4</v>
      </c>
      <c r="H20" s="186">
        <v>122.9</v>
      </c>
      <c r="I20" s="186">
        <v>130.19999999999999</v>
      </c>
      <c r="J20" s="186">
        <v>116.5</v>
      </c>
    </row>
    <row r="21" spans="1:10" ht="37.5" customHeight="1" x14ac:dyDescent="0.15">
      <c r="A21" s="177" t="s">
        <v>289</v>
      </c>
      <c r="B21" s="186">
        <v>129.5</v>
      </c>
      <c r="C21" s="186">
        <v>138</v>
      </c>
      <c r="D21" s="186">
        <v>126.3</v>
      </c>
      <c r="E21" s="186">
        <v>130</v>
      </c>
      <c r="F21" s="186">
        <v>137.1</v>
      </c>
      <c r="G21" s="186">
        <v>127.2</v>
      </c>
      <c r="H21" s="186">
        <v>129</v>
      </c>
      <c r="I21" s="186">
        <v>138.6</v>
      </c>
      <c r="J21" s="186">
        <v>125.2</v>
      </c>
    </row>
    <row r="22" spans="1:10" ht="37.5" customHeight="1" x14ac:dyDescent="0.15">
      <c r="A22" s="177" t="s">
        <v>290</v>
      </c>
      <c r="B22" s="186">
        <v>149.4</v>
      </c>
      <c r="C22" s="186">
        <v>158.69999999999999</v>
      </c>
      <c r="D22" s="186">
        <v>138.80000000000001</v>
      </c>
      <c r="E22" s="186">
        <v>153.69999999999999</v>
      </c>
      <c r="F22" s="186">
        <v>164.6</v>
      </c>
      <c r="G22" s="186">
        <v>138.5</v>
      </c>
      <c r="H22" s="186">
        <v>148.6</v>
      </c>
      <c r="I22" s="186">
        <v>159</v>
      </c>
      <c r="J22" s="186">
        <v>134.6</v>
      </c>
    </row>
    <row r="23" spans="1:10" ht="37.5" customHeight="1" x14ac:dyDescent="0.15">
      <c r="A23" s="181" t="s">
        <v>297</v>
      </c>
      <c r="B23" s="187">
        <v>142</v>
      </c>
      <c r="C23" s="187">
        <v>159.19999999999999</v>
      </c>
      <c r="D23" s="187">
        <v>115.1</v>
      </c>
      <c r="E23" s="187">
        <v>137.80000000000001</v>
      </c>
      <c r="F23" s="187">
        <v>157.1</v>
      </c>
      <c r="G23" s="187">
        <v>113</v>
      </c>
      <c r="H23" s="186">
        <v>137</v>
      </c>
      <c r="I23" s="186">
        <v>160</v>
      </c>
      <c r="J23" s="186">
        <v>112.2</v>
      </c>
    </row>
    <row r="24" spans="1:10" ht="15" customHeight="1" x14ac:dyDescent="0.15">
      <c r="A24" s="188"/>
      <c r="B24" s="188"/>
      <c r="C24" s="188"/>
      <c r="D24" s="188"/>
      <c r="E24" s="188"/>
      <c r="F24" s="188"/>
      <c r="G24" s="188"/>
      <c r="H24" s="188"/>
      <c r="I24" s="188"/>
      <c r="J24" s="184" t="s">
        <v>292</v>
      </c>
    </row>
  </sheetData>
  <mergeCells count="4">
    <mergeCell ref="A5:A6"/>
    <mergeCell ref="B5:D5"/>
    <mergeCell ref="E5:G5"/>
    <mergeCell ref="H5:J5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="110" zoomScaleNormal="110" zoomScaleSheetLayoutView="110" workbookViewId="0"/>
  </sheetViews>
  <sheetFormatPr defaultColWidth="8.75" defaultRowHeight="15" customHeight="1" x14ac:dyDescent="0.15"/>
  <cols>
    <col min="1" max="1" width="18.75" style="169" customWidth="1"/>
    <col min="2" max="2" width="8.125" style="169" customWidth="1"/>
    <col min="3" max="3" width="7.5" style="169" customWidth="1"/>
    <col min="4" max="4" width="8.125" style="169" customWidth="1"/>
    <col min="5" max="5" width="7.5" style="169" customWidth="1"/>
    <col min="6" max="8" width="8.75" style="169" customWidth="1"/>
    <col min="9" max="9" width="10" style="169" customWidth="1"/>
    <col min="10" max="10" width="18.75" style="169" customWidth="1"/>
    <col min="11" max="11" width="8.125" style="169" customWidth="1"/>
    <col min="12" max="12" width="7.5" style="169" customWidth="1"/>
    <col min="13" max="13" width="8.125" style="169" customWidth="1"/>
    <col min="14" max="14" width="7.5" style="169" customWidth="1"/>
    <col min="15" max="17" width="8.75" style="169" customWidth="1"/>
    <col min="18" max="18" width="10" style="169" customWidth="1"/>
    <col min="19" max="16384" width="8.75" style="169"/>
  </cols>
  <sheetData>
    <row r="1" spans="1:18" ht="15" customHeight="1" x14ac:dyDescent="0.15">
      <c r="A1" s="340" t="s">
        <v>469</v>
      </c>
    </row>
    <row r="3" spans="1:18" ht="15" customHeight="1" x14ac:dyDescent="0.15">
      <c r="A3" s="167" t="s">
        <v>298</v>
      </c>
      <c r="B3" s="168"/>
      <c r="C3" s="168"/>
      <c r="D3" s="168"/>
      <c r="E3" s="168"/>
      <c r="F3" s="168"/>
      <c r="G3" s="168"/>
      <c r="H3" s="168"/>
      <c r="I3" s="168"/>
      <c r="J3" s="167"/>
      <c r="K3" s="168"/>
      <c r="L3" s="168"/>
      <c r="M3" s="168"/>
      <c r="N3" s="168"/>
      <c r="O3" s="168"/>
      <c r="P3" s="168"/>
      <c r="Q3" s="168"/>
      <c r="R3" s="168"/>
    </row>
    <row r="4" spans="1:18" s="191" customFormat="1" ht="15" customHeight="1" x14ac:dyDescent="0.15">
      <c r="A4" s="189" t="s">
        <v>299</v>
      </c>
      <c r="B4" s="190"/>
      <c r="C4" s="190"/>
      <c r="D4" s="190"/>
      <c r="E4" s="190"/>
      <c r="F4" s="190"/>
      <c r="G4" s="190"/>
      <c r="H4" s="190"/>
      <c r="I4" s="172" t="s">
        <v>300</v>
      </c>
      <c r="J4" s="189" t="s">
        <v>301</v>
      </c>
      <c r="K4" s="190"/>
      <c r="L4" s="190"/>
      <c r="M4" s="190"/>
      <c r="N4" s="190"/>
      <c r="O4" s="190"/>
      <c r="P4" s="190"/>
      <c r="Q4" s="190"/>
      <c r="R4" s="172" t="s">
        <v>300</v>
      </c>
    </row>
    <row r="5" spans="1:18" ht="15" customHeight="1" x14ac:dyDescent="0.15">
      <c r="A5" s="524" t="s">
        <v>268</v>
      </c>
      <c r="B5" s="525" t="s">
        <v>302</v>
      </c>
      <c r="C5" s="526"/>
      <c r="D5" s="525" t="s">
        <v>303</v>
      </c>
      <c r="E5" s="526"/>
      <c r="F5" s="526"/>
      <c r="G5" s="524"/>
      <c r="H5" s="525" t="s">
        <v>304</v>
      </c>
      <c r="I5" s="526"/>
      <c r="J5" s="524" t="s">
        <v>268</v>
      </c>
      <c r="K5" s="525" t="s">
        <v>302</v>
      </c>
      <c r="L5" s="526"/>
      <c r="M5" s="525" t="s">
        <v>303</v>
      </c>
      <c r="N5" s="526"/>
      <c r="O5" s="526"/>
      <c r="P5" s="524"/>
      <c r="Q5" s="525" t="s">
        <v>304</v>
      </c>
      <c r="R5" s="526"/>
    </row>
    <row r="6" spans="1:18" ht="30" customHeight="1" x14ac:dyDescent="0.15">
      <c r="A6" s="524"/>
      <c r="B6" s="192" t="s">
        <v>305</v>
      </c>
      <c r="C6" s="192" t="s">
        <v>306</v>
      </c>
      <c r="D6" s="192" t="s">
        <v>305</v>
      </c>
      <c r="E6" s="192" t="s">
        <v>306</v>
      </c>
      <c r="F6" s="193" t="s">
        <v>307</v>
      </c>
      <c r="G6" s="193" t="s">
        <v>308</v>
      </c>
      <c r="H6" s="192" t="s">
        <v>305</v>
      </c>
      <c r="I6" s="194" t="s">
        <v>309</v>
      </c>
      <c r="J6" s="524"/>
      <c r="K6" s="192" t="s">
        <v>305</v>
      </c>
      <c r="L6" s="192" t="s">
        <v>306</v>
      </c>
      <c r="M6" s="192" t="s">
        <v>305</v>
      </c>
      <c r="N6" s="192" t="s">
        <v>306</v>
      </c>
      <c r="O6" s="193" t="s">
        <v>307</v>
      </c>
      <c r="P6" s="193" t="s">
        <v>310</v>
      </c>
      <c r="Q6" s="192" t="s">
        <v>305</v>
      </c>
      <c r="R6" s="194" t="s">
        <v>309</v>
      </c>
    </row>
    <row r="7" spans="1:18" ht="37.5" customHeight="1" x14ac:dyDescent="0.15">
      <c r="A7" s="175" t="s">
        <v>275</v>
      </c>
      <c r="B7" s="195">
        <v>281758</v>
      </c>
      <c r="C7" s="196">
        <v>1.2</v>
      </c>
      <c r="D7" s="197">
        <v>240178</v>
      </c>
      <c r="E7" s="196">
        <v>1.5</v>
      </c>
      <c r="F7" s="197">
        <v>222780</v>
      </c>
      <c r="G7" s="197">
        <v>17398</v>
      </c>
      <c r="H7" s="197">
        <v>41580</v>
      </c>
      <c r="I7" s="198">
        <v>2</v>
      </c>
      <c r="J7" s="175" t="s">
        <v>275</v>
      </c>
      <c r="K7" s="195">
        <v>285940</v>
      </c>
      <c r="L7" s="196">
        <v>1.5</v>
      </c>
      <c r="M7" s="197">
        <v>242882</v>
      </c>
      <c r="N7" s="196">
        <v>1.1000000000000001</v>
      </c>
      <c r="O7" s="197">
        <v>225312</v>
      </c>
      <c r="P7" s="197">
        <v>17570</v>
      </c>
      <c r="Q7" s="197">
        <v>43058</v>
      </c>
      <c r="R7" s="198">
        <v>1478</v>
      </c>
    </row>
    <row r="8" spans="1:18" ht="37.5" customHeight="1" x14ac:dyDescent="0.15">
      <c r="A8" s="177" t="s">
        <v>276</v>
      </c>
      <c r="B8" s="199">
        <v>379884</v>
      </c>
      <c r="C8" s="200">
        <v>-0.2</v>
      </c>
      <c r="D8" s="201">
        <v>314041</v>
      </c>
      <c r="E8" s="200">
        <v>1.9</v>
      </c>
      <c r="F8" s="201">
        <v>290874</v>
      </c>
      <c r="G8" s="201">
        <v>23167</v>
      </c>
      <c r="H8" s="201">
        <v>65843</v>
      </c>
      <c r="I8" s="202">
        <v>-6123</v>
      </c>
      <c r="J8" s="177" t="s">
        <v>276</v>
      </c>
      <c r="K8" s="199">
        <v>478523</v>
      </c>
      <c r="L8" s="200">
        <v>26</v>
      </c>
      <c r="M8" s="201">
        <v>359880</v>
      </c>
      <c r="N8" s="200">
        <v>14.6</v>
      </c>
      <c r="O8" s="201">
        <v>327167</v>
      </c>
      <c r="P8" s="201">
        <v>32713</v>
      </c>
      <c r="Q8" s="201">
        <v>118643</v>
      </c>
      <c r="R8" s="202">
        <v>52800</v>
      </c>
    </row>
    <row r="9" spans="1:18" ht="37.5" customHeight="1" x14ac:dyDescent="0.15">
      <c r="A9" s="177" t="s">
        <v>277</v>
      </c>
      <c r="B9" s="203">
        <v>374716</v>
      </c>
      <c r="C9" s="200">
        <v>2.2000000000000002</v>
      </c>
      <c r="D9" s="201">
        <v>331665</v>
      </c>
      <c r="E9" s="200">
        <v>2.5</v>
      </c>
      <c r="F9" s="201">
        <v>307564</v>
      </c>
      <c r="G9" s="201">
        <v>24101</v>
      </c>
      <c r="H9" s="201">
        <v>43051</v>
      </c>
      <c r="I9" s="202">
        <v>5</v>
      </c>
      <c r="J9" s="177" t="s">
        <v>277</v>
      </c>
      <c r="K9" s="199">
        <v>437102</v>
      </c>
      <c r="L9" s="200">
        <v>16.7</v>
      </c>
      <c r="M9" s="201">
        <v>353381</v>
      </c>
      <c r="N9" s="200">
        <v>6.5</v>
      </c>
      <c r="O9" s="201">
        <v>329162</v>
      </c>
      <c r="P9" s="201">
        <v>24219</v>
      </c>
      <c r="Q9" s="201">
        <v>83721</v>
      </c>
      <c r="R9" s="202">
        <v>40670</v>
      </c>
    </row>
    <row r="10" spans="1:18" ht="37.5" customHeight="1" x14ac:dyDescent="0.15">
      <c r="A10" s="177" t="s">
        <v>278</v>
      </c>
      <c r="B10" s="203">
        <v>363146</v>
      </c>
      <c r="C10" s="200">
        <v>4.7</v>
      </c>
      <c r="D10" s="201">
        <v>297904</v>
      </c>
      <c r="E10" s="200">
        <v>2.7</v>
      </c>
      <c r="F10" s="201">
        <v>268673</v>
      </c>
      <c r="G10" s="201">
        <v>29231</v>
      </c>
      <c r="H10" s="201">
        <v>65242</v>
      </c>
      <c r="I10" s="202">
        <v>8406</v>
      </c>
      <c r="J10" s="177" t="s">
        <v>278</v>
      </c>
      <c r="K10" s="199">
        <v>365311</v>
      </c>
      <c r="L10" s="200">
        <v>0.6</v>
      </c>
      <c r="M10" s="201">
        <v>302581</v>
      </c>
      <c r="N10" s="200">
        <v>1.6</v>
      </c>
      <c r="O10" s="201">
        <v>272972</v>
      </c>
      <c r="P10" s="201">
        <v>29609</v>
      </c>
      <c r="Q10" s="201">
        <v>62730</v>
      </c>
      <c r="R10" s="202">
        <v>-2512</v>
      </c>
    </row>
    <row r="11" spans="1:18" ht="37.5" customHeight="1" x14ac:dyDescent="0.15">
      <c r="A11" s="177" t="s">
        <v>279</v>
      </c>
      <c r="B11" s="203">
        <v>518607</v>
      </c>
      <c r="C11" s="200">
        <v>-4.5</v>
      </c>
      <c r="D11" s="201">
        <v>450432</v>
      </c>
      <c r="E11" s="200">
        <v>3.1</v>
      </c>
      <c r="F11" s="201">
        <v>406231</v>
      </c>
      <c r="G11" s="201">
        <v>44201</v>
      </c>
      <c r="H11" s="201">
        <v>68175</v>
      </c>
      <c r="I11" s="202">
        <v>-39093</v>
      </c>
      <c r="J11" s="177" t="s">
        <v>279</v>
      </c>
      <c r="K11" s="199">
        <v>518427</v>
      </c>
      <c r="L11" s="200">
        <v>-0.2</v>
      </c>
      <c r="M11" s="201">
        <v>444588</v>
      </c>
      <c r="N11" s="200">
        <v>-1.3</v>
      </c>
      <c r="O11" s="201">
        <v>399976</v>
      </c>
      <c r="P11" s="201">
        <v>44612</v>
      </c>
      <c r="Q11" s="201">
        <v>73839</v>
      </c>
      <c r="R11" s="202">
        <v>5664</v>
      </c>
    </row>
    <row r="12" spans="1:18" ht="37.5" customHeight="1" x14ac:dyDescent="0.15">
      <c r="A12" s="177" t="s">
        <v>280</v>
      </c>
      <c r="B12" s="203">
        <v>411925</v>
      </c>
      <c r="C12" s="200">
        <v>-0.3</v>
      </c>
      <c r="D12" s="201">
        <v>336454</v>
      </c>
      <c r="E12" s="200">
        <v>-1.6</v>
      </c>
      <c r="F12" s="201">
        <v>312101</v>
      </c>
      <c r="G12" s="201">
        <v>24353</v>
      </c>
      <c r="H12" s="201">
        <v>75471</v>
      </c>
      <c r="I12" s="202">
        <v>2410</v>
      </c>
      <c r="J12" s="177" t="s">
        <v>280</v>
      </c>
      <c r="K12" s="199">
        <v>416487</v>
      </c>
      <c r="L12" s="200">
        <v>0.8</v>
      </c>
      <c r="M12" s="201">
        <v>337451</v>
      </c>
      <c r="N12" s="200">
        <v>0.3</v>
      </c>
      <c r="O12" s="201">
        <v>312140</v>
      </c>
      <c r="P12" s="201">
        <v>25311</v>
      </c>
      <c r="Q12" s="201">
        <v>79036</v>
      </c>
      <c r="R12" s="202">
        <v>3565</v>
      </c>
    </row>
    <row r="13" spans="1:18" ht="37.5" customHeight="1" x14ac:dyDescent="0.15">
      <c r="A13" s="177" t="s">
        <v>281</v>
      </c>
      <c r="B13" s="203">
        <v>273679</v>
      </c>
      <c r="C13" s="200">
        <v>6.1</v>
      </c>
      <c r="D13" s="201">
        <v>244780</v>
      </c>
      <c r="E13" s="200">
        <v>4.8</v>
      </c>
      <c r="F13" s="201">
        <v>213199</v>
      </c>
      <c r="G13" s="201">
        <v>31581</v>
      </c>
      <c r="H13" s="201">
        <v>28899</v>
      </c>
      <c r="I13" s="202">
        <v>4359</v>
      </c>
      <c r="J13" s="177" t="s">
        <v>281</v>
      </c>
      <c r="K13" s="199">
        <v>284111</v>
      </c>
      <c r="L13" s="200">
        <v>3.8</v>
      </c>
      <c r="M13" s="201">
        <v>258748</v>
      </c>
      <c r="N13" s="200">
        <v>5.7</v>
      </c>
      <c r="O13" s="201">
        <v>222996</v>
      </c>
      <c r="P13" s="201">
        <v>35752</v>
      </c>
      <c r="Q13" s="201">
        <v>25363</v>
      </c>
      <c r="R13" s="202">
        <v>-3563</v>
      </c>
    </row>
    <row r="14" spans="1:18" ht="37.5" customHeight="1" x14ac:dyDescent="0.15">
      <c r="A14" s="177" t="s">
        <v>282</v>
      </c>
      <c r="B14" s="203">
        <v>227211</v>
      </c>
      <c r="C14" s="200">
        <v>-5.5</v>
      </c>
      <c r="D14" s="201">
        <v>194176</v>
      </c>
      <c r="E14" s="200">
        <v>-3.7</v>
      </c>
      <c r="F14" s="201">
        <v>182033</v>
      </c>
      <c r="G14" s="201">
        <v>12143</v>
      </c>
      <c r="H14" s="201">
        <v>33035</v>
      </c>
      <c r="I14" s="202">
        <v>-5715</v>
      </c>
      <c r="J14" s="177" t="s">
        <v>282</v>
      </c>
      <c r="K14" s="199">
        <v>226438</v>
      </c>
      <c r="L14" s="200">
        <v>-0.5</v>
      </c>
      <c r="M14" s="201">
        <v>196158</v>
      </c>
      <c r="N14" s="200">
        <v>1</v>
      </c>
      <c r="O14" s="201">
        <v>184946</v>
      </c>
      <c r="P14" s="201">
        <v>11212</v>
      </c>
      <c r="Q14" s="201">
        <v>30280</v>
      </c>
      <c r="R14" s="202">
        <v>-2755</v>
      </c>
    </row>
    <row r="15" spans="1:18" ht="37.5" customHeight="1" x14ac:dyDescent="0.15">
      <c r="A15" s="177" t="s">
        <v>283</v>
      </c>
      <c r="B15" s="203">
        <v>382557</v>
      </c>
      <c r="C15" s="200">
        <v>-2.4</v>
      </c>
      <c r="D15" s="201">
        <v>301086</v>
      </c>
      <c r="E15" s="200">
        <v>-3</v>
      </c>
      <c r="F15" s="201">
        <v>280886</v>
      </c>
      <c r="G15" s="201">
        <v>20200</v>
      </c>
      <c r="H15" s="201">
        <v>81471</v>
      </c>
      <c r="I15" s="202">
        <v>-297</v>
      </c>
      <c r="J15" s="177" t="s">
        <v>283</v>
      </c>
      <c r="K15" s="199">
        <v>410677</v>
      </c>
      <c r="L15" s="200">
        <v>7.5</v>
      </c>
      <c r="M15" s="201">
        <v>315970</v>
      </c>
      <c r="N15" s="200">
        <v>4.9000000000000004</v>
      </c>
      <c r="O15" s="201">
        <v>286611</v>
      </c>
      <c r="P15" s="201">
        <v>29359</v>
      </c>
      <c r="Q15" s="201">
        <v>94707</v>
      </c>
      <c r="R15" s="202">
        <v>13236</v>
      </c>
    </row>
    <row r="16" spans="1:18" ht="37.5" customHeight="1" x14ac:dyDescent="0.15">
      <c r="A16" s="177" t="s">
        <v>284</v>
      </c>
      <c r="B16" s="203">
        <v>349210</v>
      </c>
      <c r="C16" s="200">
        <v>-3.2</v>
      </c>
      <c r="D16" s="201">
        <v>291144</v>
      </c>
      <c r="E16" s="200">
        <v>-2.2000000000000002</v>
      </c>
      <c r="F16" s="201">
        <v>272238</v>
      </c>
      <c r="G16" s="201">
        <v>18906</v>
      </c>
      <c r="H16" s="201">
        <v>58066</v>
      </c>
      <c r="I16" s="202">
        <v>-5645</v>
      </c>
      <c r="J16" s="177" t="s">
        <v>284</v>
      </c>
      <c r="K16" s="199">
        <v>263192</v>
      </c>
      <c r="L16" s="200">
        <v>-24.5</v>
      </c>
      <c r="M16" s="201">
        <v>226052</v>
      </c>
      <c r="N16" s="200">
        <v>-22.3</v>
      </c>
      <c r="O16" s="201">
        <v>214943</v>
      </c>
      <c r="P16" s="201">
        <v>11109</v>
      </c>
      <c r="Q16" s="201">
        <v>37140</v>
      </c>
      <c r="R16" s="202">
        <v>-20926</v>
      </c>
    </row>
    <row r="17" spans="1:18" ht="37.5" customHeight="1" x14ac:dyDescent="0.15">
      <c r="A17" s="177" t="s">
        <v>285</v>
      </c>
      <c r="B17" s="203">
        <v>460775</v>
      </c>
      <c r="C17" s="200">
        <v>10.7</v>
      </c>
      <c r="D17" s="201">
        <v>359582</v>
      </c>
      <c r="E17" s="200">
        <v>4.9000000000000004</v>
      </c>
      <c r="F17" s="201">
        <v>340182</v>
      </c>
      <c r="G17" s="201">
        <v>19400</v>
      </c>
      <c r="H17" s="201">
        <v>101193</v>
      </c>
      <c r="I17" s="202">
        <v>27109</v>
      </c>
      <c r="J17" s="177" t="s">
        <v>285</v>
      </c>
      <c r="K17" s="199">
        <v>462620</v>
      </c>
      <c r="L17" s="200">
        <v>0.4</v>
      </c>
      <c r="M17" s="201">
        <v>366007</v>
      </c>
      <c r="N17" s="200">
        <v>1.8</v>
      </c>
      <c r="O17" s="201">
        <v>348428</v>
      </c>
      <c r="P17" s="201">
        <v>17579</v>
      </c>
      <c r="Q17" s="201">
        <v>96613</v>
      </c>
      <c r="R17" s="202">
        <v>-4580</v>
      </c>
    </row>
    <row r="18" spans="1:18" ht="37.5" customHeight="1" x14ac:dyDescent="0.15">
      <c r="A18" s="177" t="s">
        <v>286</v>
      </c>
      <c r="B18" s="203">
        <v>115126</v>
      </c>
      <c r="C18" s="200">
        <v>2.5</v>
      </c>
      <c r="D18" s="201">
        <v>108126</v>
      </c>
      <c r="E18" s="200">
        <v>2.7</v>
      </c>
      <c r="F18" s="201">
        <v>102580</v>
      </c>
      <c r="G18" s="201">
        <v>5546</v>
      </c>
      <c r="H18" s="201">
        <v>7000</v>
      </c>
      <c r="I18" s="202">
        <v>-42</v>
      </c>
      <c r="J18" s="177" t="s">
        <v>286</v>
      </c>
      <c r="K18" s="199">
        <v>109566</v>
      </c>
      <c r="L18" s="200">
        <v>-4.8</v>
      </c>
      <c r="M18" s="201">
        <v>102437</v>
      </c>
      <c r="N18" s="200">
        <v>-5.2</v>
      </c>
      <c r="O18" s="201">
        <v>97260</v>
      </c>
      <c r="P18" s="201">
        <v>5177</v>
      </c>
      <c r="Q18" s="201">
        <v>7129</v>
      </c>
      <c r="R18" s="202">
        <v>129</v>
      </c>
    </row>
    <row r="19" spans="1:18" ht="37.5" customHeight="1" x14ac:dyDescent="0.15">
      <c r="A19" s="177" t="s">
        <v>287</v>
      </c>
      <c r="B19" s="203">
        <v>181854</v>
      </c>
      <c r="C19" s="200">
        <v>9.1999999999999993</v>
      </c>
      <c r="D19" s="201">
        <v>172654</v>
      </c>
      <c r="E19" s="200">
        <v>12.3</v>
      </c>
      <c r="F19" s="201">
        <v>162891</v>
      </c>
      <c r="G19" s="201">
        <v>9763</v>
      </c>
      <c r="H19" s="201">
        <v>9200</v>
      </c>
      <c r="I19" s="202">
        <v>-3605</v>
      </c>
      <c r="J19" s="177" t="s">
        <v>287</v>
      </c>
      <c r="K19" s="199">
        <v>182676</v>
      </c>
      <c r="L19" s="200">
        <v>0.6</v>
      </c>
      <c r="M19" s="201">
        <v>171658</v>
      </c>
      <c r="N19" s="200">
        <v>-0.5</v>
      </c>
      <c r="O19" s="201">
        <v>162402</v>
      </c>
      <c r="P19" s="201">
        <v>9256</v>
      </c>
      <c r="Q19" s="201">
        <v>11018</v>
      </c>
      <c r="R19" s="202">
        <v>1818</v>
      </c>
    </row>
    <row r="20" spans="1:18" ht="37.5" customHeight="1" x14ac:dyDescent="0.15">
      <c r="A20" s="177" t="s">
        <v>288</v>
      </c>
      <c r="B20" s="203">
        <v>361452</v>
      </c>
      <c r="C20" s="200">
        <v>6.4</v>
      </c>
      <c r="D20" s="201">
        <v>289527</v>
      </c>
      <c r="E20" s="200">
        <v>9.8000000000000007</v>
      </c>
      <c r="F20" s="201">
        <v>287538</v>
      </c>
      <c r="G20" s="201">
        <v>1989</v>
      </c>
      <c r="H20" s="201">
        <v>71925</v>
      </c>
      <c r="I20" s="202">
        <v>-4401</v>
      </c>
      <c r="J20" s="177" t="s">
        <v>288</v>
      </c>
      <c r="K20" s="199">
        <v>355119</v>
      </c>
      <c r="L20" s="200">
        <v>-1.8</v>
      </c>
      <c r="M20" s="201">
        <v>286178</v>
      </c>
      <c r="N20" s="200">
        <v>-1.1000000000000001</v>
      </c>
      <c r="O20" s="201">
        <v>282958</v>
      </c>
      <c r="P20" s="201">
        <v>3220</v>
      </c>
      <c r="Q20" s="201">
        <v>68941</v>
      </c>
      <c r="R20" s="202">
        <v>-2984</v>
      </c>
    </row>
    <row r="21" spans="1:18" ht="37.5" customHeight="1" x14ac:dyDescent="0.15">
      <c r="A21" s="177" t="s">
        <v>289</v>
      </c>
      <c r="B21" s="203">
        <v>295664</v>
      </c>
      <c r="C21" s="200">
        <v>2.7</v>
      </c>
      <c r="D21" s="201">
        <v>256825</v>
      </c>
      <c r="E21" s="200">
        <v>2.2999999999999998</v>
      </c>
      <c r="F21" s="201">
        <v>243624</v>
      </c>
      <c r="G21" s="201">
        <v>13201</v>
      </c>
      <c r="H21" s="201">
        <v>38839</v>
      </c>
      <c r="I21" s="202">
        <v>2012</v>
      </c>
      <c r="J21" s="177" t="s">
        <v>289</v>
      </c>
      <c r="K21" s="199">
        <v>285272</v>
      </c>
      <c r="L21" s="200">
        <v>-3.4</v>
      </c>
      <c r="M21" s="201">
        <v>245765</v>
      </c>
      <c r="N21" s="200">
        <v>-4.3</v>
      </c>
      <c r="O21" s="201">
        <v>232333</v>
      </c>
      <c r="P21" s="201">
        <v>13432</v>
      </c>
      <c r="Q21" s="201">
        <v>39507</v>
      </c>
      <c r="R21" s="202">
        <v>668</v>
      </c>
    </row>
    <row r="22" spans="1:18" ht="37.5" customHeight="1" x14ac:dyDescent="0.15">
      <c r="A22" s="177" t="s">
        <v>290</v>
      </c>
      <c r="B22" s="204">
        <v>399714</v>
      </c>
      <c r="C22" s="200">
        <v>-0.9</v>
      </c>
      <c r="D22" s="201">
        <v>293693</v>
      </c>
      <c r="E22" s="200">
        <v>-1.8</v>
      </c>
      <c r="F22" s="201">
        <v>282807</v>
      </c>
      <c r="G22" s="201">
        <v>10886</v>
      </c>
      <c r="H22" s="201">
        <v>106021</v>
      </c>
      <c r="I22" s="202">
        <v>1302</v>
      </c>
      <c r="J22" s="177" t="s">
        <v>290</v>
      </c>
      <c r="K22" s="199">
        <v>441225</v>
      </c>
      <c r="L22" s="200">
        <v>10.199999999999999</v>
      </c>
      <c r="M22" s="201">
        <v>312526</v>
      </c>
      <c r="N22" s="200">
        <v>6.4</v>
      </c>
      <c r="O22" s="201">
        <v>292231</v>
      </c>
      <c r="P22" s="201">
        <v>20295</v>
      </c>
      <c r="Q22" s="201">
        <v>128699</v>
      </c>
      <c r="R22" s="202">
        <v>22678</v>
      </c>
    </row>
    <row r="23" spans="1:18" ht="37.5" customHeight="1" x14ac:dyDescent="0.15">
      <c r="A23" s="181" t="s">
        <v>311</v>
      </c>
      <c r="B23" s="204">
        <v>219254</v>
      </c>
      <c r="C23" s="200">
        <v>-12.6</v>
      </c>
      <c r="D23" s="201">
        <v>200835</v>
      </c>
      <c r="E23" s="200">
        <v>-8.1999999999999993</v>
      </c>
      <c r="F23" s="201">
        <v>185978</v>
      </c>
      <c r="G23" s="201">
        <v>14857</v>
      </c>
      <c r="H23" s="201">
        <v>18419</v>
      </c>
      <c r="I23" s="202">
        <v>-13641</v>
      </c>
      <c r="J23" s="181" t="s">
        <v>312</v>
      </c>
      <c r="K23" s="205">
        <v>238758</v>
      </c>
      <c r="L23" s="200">
        <v>8.9</v>
      </c>
      <c r="M23" s="201">
        <v>213652</v>
      </c>
      <c r="N23" s="200">
        <v>6.3</v>
      </c>
      <c r="O23" s="201">
        <v>199080</v>
      </c>
      <c r="P23" s="201">
        <v>14572</v>
      </c>
      <c r="Q23" s="201">
        <v>25106</v>
      </c>
      <c r="R23" s="202">
        <v>6687</v>
      </c>
    </row>
    <row r="24" spans="1:18" ht="15.95" customHeight="1" x14ac:dyDescent="0.15">
      <c r="A24" s="183"/>
      <c r="B24" s="188"/>
      <c r="C24" s="188"/>
      <c r="D24" s="188"/>
      <c r="E24" s="188"/>
      <c r="F24" s="188"/>
      <c r="G24" s="188"/>
      <c r="H24" s="188"/>
      <c r="I24" s="188"/>
      <c r="J24" s="183"/>
      <c r="K24" s="188"/>
      <c r="L24" s="188"/>
      <c r="M24" s="188"/>
      <c r="N24" s="188"/>
      <c r="O24" s="188"/>
      <c r="P24" s="188"/>
      <c r="Q24" s="188"/>
      <c r="R24" s="184" t="s">
        <v>292</v>
      </c>
    </row>
  </sheetData>
  <mergeCells count="8">
    <mergeCell ref="M5:P5"/>
    <mergeCell ref="Q5:R5"/>
    <mergeCell ref="A5:A6"/>
    <mergeCell ref="B5:C5"/>
    <mergeCell ref="D5:G5"/>
    <mergeCell ref="H5:I5"/>
    <mergeCell ref="J5:J6"/>
    <mergeCell ref="K5:L5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zoomScale="110" zoomScaleNormal="110" zoomScaleSheetLayoutView="100" workbookViewId="0"/>
  </sheetViews>
  <sheetFormatPr defaultColWidth="8.75" defaultRowHeight="15" customHeight="1" x14ac:dyDescent="0.15"/>
  <cols>
    <col min="1" max="1" width="18.75" style="208" customWidth="1"/>
    <col min="2" max="2" width="8.75" style="208" customWidth="1"/>
    <col min="3" max="4" width="6.875" style="208" customWidth="1"/>
    <col min="5" max="5" width="8.75" style="208" customWidth="1"/>
    <col min="6" max="7" width="6.875" style="208" customWidth="1"/>
    <col min="8" max="8" width="8.75" style="208" customWidth="1"/>
    <col min="9" max="10" width="6.875" style="208" customWidth="1"/>
    <col min="11" max="11" width="18.75" style="208" customWidth="1"/>
    <col min="12" max="12" width="8.75" style="208" customWidth="1"/>
    <col min="13" max="14" width="6.875" style="208" customWidth="1"/>
    <col min="15" max="15" width="8.75" style="208" customWidth="1"/>
    <col min="16" max="17" width="6.875" style="208" customWidth="1"/>
    <col min="18" max="18" width="8.75" style="208" customWidth="1"/>
    <col min="19" max="20" width="6.875" style="208" customWidth="1"/>
    <col min="21" max="21" width="9.5" style="210" bestFit="1" customWidth="1"/>
    <col min="22" max="22" width="11.625" style="210" bestFit="1" customWidth="1"/>
    <col min="23" max="16384" width="8.75" style="208"/>
  </cols>
  <sheetData>
    <row r="1" spans="1:22" ht="15" customHeight="1" x14ac:dyDescent="0.15">
      <c r="A1" s="341" t="s">
        <v>469</v>
      </c>
    </row>
    <row r="3" spans="1:22" ht="15" customHeight="1" x14ac:dyDescent="0.2">
      <c r="A3" s="206" t="s">
        <v>313</v>
      </c>
      <c r="B3" s="207"/>
      <c r="C3" s="207"/>
      <c r="D3" s="207"/>
      <c r="K3" s="209"/>
      <c r="L3" s="207"/>
      <c r="M3" s="207"/>
      <c r="N3" s="207"/>
    </row>
    <row r="4" spans="1:22" ht="15" customHeight="1" x14ac:dyDescent="0.2">
      <c r="A4" s="189" t="s">
        <v>314</v>
      </c>
      <c r="B4" s="207"/>
      <c r="C4" s="207"/>
      <c r="D4" s="207"/>
      <c r="J4" s="211" t="s">
        <v>315</v>
      </c>
      <c r="K4" s="189" t="s">
        <v>316</v>
      </c>
      <c r="L4" s="207"/>
      <c r="M4" s="207"/>
      <c r="N4" s="207"/>
      <c r="T4" s="211" t="s">
        <v>317</v>
      </c>
    </row>
    <row r="5" spans="1:22" ht="15" customHeight="1" x14ac:dyDescent="0.15">
      <c r="A5" s="529" t="s">
        <v>318</v>
      </c>
      <c r="B5" s="527" t="s">
        <v>319</v>
      </c>
      <c r="C5" s="527"/>
      <c r="D5" s="527"/>
      <c r="E5" s="527" t="s">
        <v>320</v>
      </c>
      <c r="F5" s="527"/>
      <c r="G5" s="527"/>
      <c r="H5" s="527" t="s">
        <v>321</v>
      </c>
      <c r="I5" s="527"/>
      <c r="J5" s="528"/>
      <c r="K5" s="529" t="s">
        <v>318</v>
      </c>
      <c r="L5" s="527" t="s">
        <v>319</v>
      </c>
      <c r="M5" s="527"/>
      <c r="N5" s="527"/>
      <c r="O5" s="527" t="s">
        <v>320</v>
      </c>
      <c r="P5" s="527"/>
      <c r="Q5" s="527"/>
      <c r="R5" s="527" t="s">
        <v>321</v>
      </c>
      <c r="S5" s="527"/>
      <c r="T5" s="528"/>
    </row>
    <row r="6" spans="1:22" ht="30" customHeight="1" x14ac:dyDescent="0.15">
      <c r="A6" s="530"/>
      <c r="B6" s="212" t="s">
        <v>322</v>
      </c>
      <c r="C6" s="213" t="s">
        <v>323</v>
      </c>
      <c r="D6" s="214" t="s">
        <v>324</v>
      </c>
      <c r="E6" s="212" t="s">
        <v>322</v>
      </c>
      <c r="F6" s="213" t="s">
        <v>323</v>
      </c>
      <c r="G6" s="214" t="s">
        <v>324</v>
      </c>
      <c r="H6" s="212" t="s">
        <v>322</v>
      </c>
      <c r="I6" s="213" t="s">
        <v>323</v>
      </c>
      <c r="J6" s="215" t="s">
        <v>324</v>
      </c>
      <c r="K6" s="530"/>
      <c r="L6" s="212" t="s">
        <v>322</v>
      </c>
      <c r="M6" s="213" t="s">
        <v>323</v>
      </c>
      <c r="N6" s="214" t="s">
        <v>324</v>
      </c>
      <c r="O6" s="212" t="s">
        <v>322</v>
      </c>
      <c r="P6" s="213" t="s">
        <v>323</v>
      </c>
      <c r="Q6" s="214" t="s">
        <v>324</v>
      </c>
      <c r="R6" s="212" t="s">
        <v>322</v>
      </c>
      <c r="S6" s="213" t="s">
        <v>323</v>
      </c>
      <c r="T6" s="215" t="s">
        <v>324</v>
      </c>
      <c r="V6" s="216"/>
    </row>
    <row r="7" spans="1:22" ht="37.5" customHeight="1" x14ac:dyDescent="0.15">
      <c r="A7" s="175" t="s">
        <v>275</v>
      </c>
      <c r="B7" s="90">
        <v>20875.57</v>
      </c>
      <c r="C7" s="217">
        <v>100</v>
      </c>
      <c r="D7" s="217">
        <v>39.1</v>
      </c>
      <c r="E7" s="218">
        <v>10923.14</v>
      </c>
      <c r="F7" s="217">
        <v>100</v>
      </c>
      <c r="G7" s="219">
        <v>20.100000000000001</v>
      </c>
      <c r="H7" s="218">
        <v>9952.43</v>
      </c>
      <c r="I7" s="217">
        <v>100.00432073954984</v>
      </c>
      <c r="J7" s="219">
        <v>59.9</v>
      </c>
      <c r="K7" s="175" t="s">
        <v>275</v>
      </c>
      <c r="L7" s="90">
        <v>21117.82</v>
      </c>
      <c r="M7" s="217">
        <v>100</v>
      </c>
      <c r="N7" s="217">
        <v>38</v>
      </c>
      <c r="O7" s="90">
        <v>10982.69</v>
      </c>
      <c r="P7" s="217">
        <v>100</v>
      </c>
      <c r="Q7" s="219">
        <v>19.2</v>
      </c>
      <c r="R7" s="90">
        <v>10135.129999999999</v>
      </c>
      <c r="S7" s="217">
        <v>100</v>
      </c>
      <c r="T7" s="219">
        <v>58.4</v>
      </c>
    </row>
    <row r="8" spans="1:22" ht="37.5" customHeight="1" x14ac:dyDescent="0.15">
      <c r="A8" s="177" t="s">
        <v>276</v>
      </c>
      <c r="B8" s="82">
        <v>4.17</v>
      </c>
      <c r="C8" s="220">
        <v>1.9975502465321905E-2</v>
      </c>
      <c r="D8" s="220">
        <v>1.4</v>
      </c>
      <c r="E8" s="221">
        <v>3.86</v>
      </c>
      <c r="F8" s="220">
        <v>3.5337824105522768E-2</v>
      </c>
      <c r="G8" s="222">
        <v>0</v>
      </c>
      <c r="H8" s="221">
        <v>0.31</v>
      </c>
      <c r="I8" s="220">
        <v>3.1149517684887461E-3</v>
      </c>
      <c r="J8" s="222">
        <v>0</v>
      </c>
      <c r="K8" s="177" t="s">
        <v>276</v>
      </c>
      <c r="L8" s="82">
        <v>2.48</v>
      </c>
      <c r="M8" s="220">
        <v>1.1743636417016529E-2</v>
      </c>
      <c r="N8" s="220">
        <v>2.9</v>
      </c>
      <c r="O8" s="82">
        <v>2.27</v>
      </c>
      <c r="P8" s="220">
        <v>2.0668888951613857E-2</v>
      </c>
      <c r="Q8" s="222">
        <v>2.6</v>
      </c>
      <c r="R8" s="82">
        <v>0.2</v>
      </c>
      <c r="S8" s="220">
        <v>1.9733343331560624E-3</v>
      </c>
      <c r="T8" s="222">
        <v>6.7</v>
      </c>
    </row>
    <row r="9" spans="1:22" ht="37.5" customHeight="1" x14ac:dyDescent="0.15">
      <c r="A9" s="177" t="s">
        <v>277</v>
      </c>
      <c r="B9" s="82">
        <v>1011.81</v>
      </c>
      <c r="C9" s="220">
        <v>4.8468616665317397</v>
      </c>
      <c r="D9" s="220">
        <v>14.2</v>
      </c>
      <c r="E9" s="221">
        <v>750.25</v>
      </c>
      <c r="F9" s="220">
        <v>6.8684462526343166</v>
      </c>
      <c r="G9" s="222">
        <v>2.7</v>
      </c>
      <c r="H9" s="221">
        <v>261.56</v>
      </c>
      <c r="I9" s="220">
        <v>2.6282154340836015</v>
      </c>
      <c r="J9" s="222">
        <v>46.8</v>
      </c>
      <c r="K9" s="177" t="s">
        <v>277</v>
      </c>
      <c r="L9" s="82">
        <v>937.9</v>
      </c>
      <c r="M9" s="220">
        <v>4.4412728207741141</v>
      </c>
      <c r="N9" s="220">
        <v>5.9</v>
      </c>
      <c r="O9" s="82">
        <v>786.39</v>
      </c>
      <c r="P9" s="220">
        <v>7.1602676575593049</v>
      </c>
      <c r="Q9" s="222">
        <v>2.5</v>
      </c>
      <c r="R9" s="82">
        <v>151.5</v>
      </c>
      <c r="S9" s="220">
        <v>1.4948007573657172</v>
      </c>
      <c r="T9" s="222">
        <v>22.8</v>
      </c>
    </row>
    <row r="10" spans="1:22" ht="37.5" customHeight="1" x14ac:dyDescent="0.15">
      <c r="A10" s="177" t="s">
        <v>278</v>
      </c>
      <c r="B10" s="82">
        <v>3814.2</v>
      </c>
      <c r="C10" s="220">
        <v>18.271117866482207</v>
      </c>
      <c r="D10" s="220">
        <v>19.2</v>
      </c>
      <c r="E10" s="221">
        <v>2734.02</v>
      </c>
      <c r="F10" s="220">
        <v>25.029616026160976</v>
      </c>
      <c r="G10" s="222">
        <v>7.2</v>
      </c>
      <c r="H10" s="221">
        <v>1080.18</v>
      </c>
      <c r="I10" s="220">
        <v>10.853898713826366</v>
      </c>
      <c r="J10" s="222">
        <v>49.4</v>
      </c>
      <c r="K10" s="177" t="s">
        <v>278</v>
      </c>
      <c r="L10" s="82">
        <v>3847.4</v>
      </c>
      <c r="M10" s="220">
        <v>18.218736593076368</v>
      </c>
      <c r="N10" s="220">
        <v>17.899999999999999</v>
      </c>
      <c r="O10" s="82">
        <v>2750.94</v>
      </c>
      <c r="P10" s="220">
        <v>25.047961838128913</v>
      </c>
      <c r="Q10" s="222">
        <v>6.9</v>
      </c>
      <c r="R10" s="82">
        <v>1096.46</v>
      </c>
      <c r="S10" s="220">
        <v>10.81841081466148</v>
      </c>
      <c r="T10" s="222">
        <v>45.5</v>
      </c>
    </row>
    <row r="11" spans="1:22" ht="37.5" customHeight="1" x14ac:dyDescent="0.15">
      <c r="A11" s="177" t="s">
        <v>279</v>
      </c>
      <c r="B11" s="82">
        <v>80.17</v>
      </c>
      <c r="C11" s="220">
        <v>0.38403741790044538</v>
      </c>
      <c r="D11" s="220">
        <v>4.3</v>
      </c>
      <c r="E11" s="221">
        <v>69.900000000000006</v>
      </c>
      <c r="F11" s="220">
        <v>0.63992588211814561</v>
      </c>
      <c r="G11" s="222">
        <v>3.6</v>
      </c>
      <c r="H11" s="221">
        <v>10.27</v>
      </c>
      <c r="I11" s="220">
        <v>0.10319533762057878</v>
      </c>
      <c r="J11" s="222">
        <v>9.5</v>
      </c>
      <c r="K11" s="177" t="s">
        <v>279</v>
      </c>
      <c r="L11" s="82">
        <v>7322</v>
      </c>
      <c r="M11" s="220">
        <v>0.3467213945378832</v>
      </c>
      <c r="N11" s="220">
        <v>4.9000000000000004</v>
      </c>
      <c r="O11" s="82">
        <v>64.62</v>
      </c>
      <c r="P11" s="220">
        <v>0.5883804423142236</v>
      </c>
      <c r="Q11" s="222">
        <v>1.7</v>
      </c>
      <c r="R11" s="82">
        <v>8.6</v>
      </c>
      <c r="S11" s="220">
        <v>8.4853376325710675E-2</v>
      </c>
      <c r="T11" s="222">
        <v>28.6</v>
      </c>
    </row>
    <row r="12" spans="1:22" ht="37.5" customHeight="1" x14ac:dyDescent="0.15">
      <c r="A12" s="177" t="s">
        <v>280</v>
      </c>
      <c r="B12" s="82">
        <v>221.22</v>
      </c>
      <c r="C12" s="220">
        <v>1.0597075912178686</v>
      </c>
      <c r="D12" s="220">
        <v>8.1999999999999993</v>
      </c>
      <c r="E12" s="221">
        <v>168.37</v>
      </c>
      <c r="F12" s="220">
        <v>1.5414065918774273</v>
      </c>
      <c r="G12" s="222">
        <v>5.0999999999999996</v>
      </c>
      <c r="H12" s="221">
        <v>52.86</v>
      </c>
      <c r="I12" s="220">
        <v>0.53114951768488738</v>
      </c>
      <c r="J12" s="222">
        <v>17.899999999999999</v>
      </c>
      <c r="K12" s="177" t="s">
        <v>280</v>
      </c>
      <c r="L12" s="82">
        <v>172.19</v>
      </c>
      <c r="M12" s="220">
        <v>0.81537772364761141</v>
      </c>
      <c r="N12" s="220">
        <v>14</v>
      </c>
      <c r="O12" s="82">
        <v>127.21</v>
      </c>
      <c r="P12" s="220">
        <v>1.1582772526585017</v>
      </c>
      <c r="Q12" s="222">
        <v>6.9</v>
      </c>
      <c r="R12" s="82">
        <v>44.97</v>
      </c>
      <c r="S12" s="220">
        <v>0.44370422481014055</v>
      </c>
      <c r="T12" s="222">
        <v>34</v>
      </c>
    </row>
    <row r="13" spans="1:22" ht="37.5" customHeight="1" x14ac:dyDescent="0.15">
      <c r="A13" s="177" t="s">
        <v>281</v>
      </c>
      <c r="B13" s="82">
        <v>1993.72</v>
      </c>
      <c r="C13" s="220">
        <v>9.550493711069926</v>
      </c>
      <c r="D13" s="220">
        <v>33.700000000000003</v>
      </c>
      <c r="E13" s="221">
        <v>1412.43</v>
      </c>
      <c r="F13" s="220">
        <v>12.930622513306615</v>
      </c>
      <c r="G13" s="222">
        <v>18.2</v>
      </c>
      <c r="H13" s="221">
        <v>581.29</v>
      </c>
      <c r="I13" s="220">
        <v>5.8409364951768481</v>
      </c>
      <c r="J13" s="222">
        <v>71.3</v>
      </c>
      <c r="K13" s="177" t="s">
        <v>281</v>
      </c>
      <c r="L13" s="82">
        <v>1756.88</v>
      </c>
      <c r="M13" s="220">
        <v>8.319419334003225</v>
      </c>
      <c r="N13" s="220">
        <v>27.2</v>
      </c>
      <c r="O13" s="82">
        <v>1357.78</v>
      </c>
      <c r="P13" s="220">
        <v>12.362909269040646</v>
      </c>
      <c r="Q13" s="222">
        <v>13.3</v>
      </c>
      <c r="R13" s="82">
        <v>399.1</v>
      </c>
      <c r="S13" s="220">
        <v>3.9377886618129221</v>
      </c>
      <c r="T13" s="222">
        <v>74.599999999999994</v>
      </c>
    </row>
    <row r="14" spans="1:22" ht="37.5" customHeight="1" x14ac:dyDescent="0.15">
      <c r="A14" s="177" t="s">
        <v>282</v>
      </c>
      <c r="B14" s="82">
        <v>4292.53</v>
      </c>
      <c r="C14" s="220">
        <v>20.562456498193821</v>
      </c>
      <c r="D14" s="220">
        <v>54.7</v>
      </c>
      <c r="E14" s="221">
        <v>1896.4</v>
      </c>
      <c r="F14" s="220">
        <v>17.361308195262538</v>
      </c>
      <c r="G14" s="222">
        <v>29.2</v>
      </c>
      <c r="H14" s="221">
        <v>2396.13</v>
      </c>
      <c r="I14" s="220">
        <v>24.076868971061096</v>
      </c>
      <c r="J14" s="222">
        <v>74.8</v>
      </c>
      <c r="K14" s="177" t="s">
        <v>282</v>
      </c>
      <c r="L14" s="82">
        <v>4248.53</v>
      </c>
      <c r="M14" s="220">
        <v>20.118222430156145</v>
      </c>
      <c r="N14" s="220">
        <v>54.7</v>
      </c>
      <c r="O14" s="82">
        <v>1883.79</v>
      </c>
      <c r="P14" s="220">
        <v>17.15235520623818</v>
      </c>
      <c r="Q14" s="222">
        <v>28.5</v>
      </c>
      <c r="R14" s="82">
        <v>2364.7399999999998</v>
      </c>
      <c r="S14" s="220">
        <v>23.332113154937332</v>
      </c>
      <c r="T14" s="222">
        <v>75.599999999999994</v>
      </c>
    </row>
    <row r="15" spans="1:22" ht="37.5" customHeight="1" x14ac:dyDescent="0.15">
      <c r="A15" s="177" t="s">
        <v>283</v>
      </c>
      <c r="B15" s="82">
        <v>509.01</v>
      </c>
      <c r="C15" s="220">
        <v>2.4383046786267393</v>
      </c>
      <c r="D15" s="220">
        <v>20</v>
      </c>
      <c r="E15" s="221">
        <v>169.22</v>
      </c>
      <c r="F15" s="220">
        <v>1.5491882370820114</v>
      </c>
      <c r="G15" s="222">
        <v>8.3000000000000007</v>
      </c>
      <c r="H15" s="221">
        <v>339.78</v>
      </c>
      <c r="I15" s="220">
        <v>3.4141881028938905</v>
      </c>
      <c r="J15" s="222">
        <v>25.8</v>
      </c>
      <c r="K15" s="177" t="s">
        <v>283</v>
      </c>
      <c r="L15" s="82">
        <v>454.37</v>
      </c>
      <c r="M15" s="220">
        <v>2.1515951930644355</v>
      </c>
      <c r="N15" s="220">
        <v>19</v>
      </c>
      <c r="O15" s="82">
        <v>180.04</v>
      </c>
      <c r="P15" s="220">
        <v>1.6393069457482639</v>
      </c>
      <c r="Q15" s="222">
        <v>4.9000000000000004</v>
      </c>
      <c r="R15" s="82">
        <v>274.33999999999997</v>
      </c>
      <c r="S15" s="220">
        <v>2.7068227047901705</v>
      </c>
      <c r="T15" s="222">
        <v>28.3</v>
      </c>
    </row>
    <row r="16" spans="1:22" ht="37.5" customHeight="1" x14ac:dyDescent="0.15">
      <c r="A16" s="177" t="s">
        <v>284</v>
      </c>
      <c r="B16" s="82">
        <v>260.77999999999997</v>
      </c>
      <c r="C16" s="220">
        <v>1.2492113987785722</v>
      </c>
      <c r="D16" s="220">
        <v>18.600000000000001</v>
      </c>
      <c r="E16" s="221">
        <v>168.93</v>
      </c>
      <c r="F16" s="220">
        <v>1.5465333228357416</v>
      </c>
      <c r="G16" s="222">
        <v>7.6</v>
      </c>
      <c r="H16" s="221">
        <v>91.86</v>
      </c>
      <c r="I16" s="220">
        <v>0.92303054662379413</v>
      </c>
      <c r="J16" s="222">
        <v>38.200000000000003</v>
      </c>
      <c r="K16" s="177" t="s">
        <v>284</v>
      </c>
      <c r="L16" s="82">
        <v>274.52</v>
      </c>
      <c r="M16" s="220">
        <v>1.2999447859674911</v>
      </c>
      <c r="N16" s="220">
        <v>38.799999999999997</v>
      </c>
      <c r="O16" s="82">
        <v>144.87</v>
      </c>
      <c r="P16" s="220">
        <v>1.3190757455596034</v>
      </c>
      <c r="Q16" s="222">
        <v>22</v>
      </c>
      <c r="R16" s="82">
        <v>129.65</v>
      </c>
      <c r="S16" s="220">
        <v>1.2792139814684174</v>
      </c>
      <c r="T16" s="222">
        <v>57.5</v>
      </c>
    </row>
    <row r="17" spans="1:20" ht="37.5" customHeight="1" x14ac:dyDescent="0.15">
      <c r="A17" s="177" t="s">
        <v>285</v>
      </c>
      <c r="B17" s="82">
        <v>428.43</v>
      </c>
      <c r="C17" s="220">
        <v>2.0523032424982888</v>
      </c>
      <c r="D17" s="220">
        <v>13</v>
      </c>
      <c r="E17" s="221">
        <v>287.3</v>
      </c>
      <c r="F17" s="220">
        <v>2.6301960791494023</v>
      </c>
      <c r="G17" s="222">
        <v>3.2</v>
      </c>
      <c r="H17" s="221">
        <v>141.12</v>
      </c>
      <c r="I17" s="220">
        <v>1.4180064308681672</v>
      </c>
      <c r="J17" s="222">
        <v>32.799999999999997</v>
      </c>
      <c r="K17" s="177" t="s">
        <v>285</v>
      </c>
      <c r="L17" s="82">
        <v>421.53</v>
      </c>
      <c r="M17" s="220">
        <v>1.9960867172842649</v>
      </c>
      <c r="N17" s="220">
        <v>15</v>
      </c>
      <c r="O17" s="82">
        <v>29921</v>
      </c>
      <c r="P17" s="220">
        <v>2.7243780895208731</v>
      </c>
      <c r="Q17" s="222">
        <v>9.3000000000000007</v>
      </c>
      <c r="R17" s="82">
        <v>122.32</v>
      </c>
      <c r="S17" s="220">
        <v>1.2068912781582475</v>
      </c>
      <c r="T17" s="222">
        <v>28.7</v>
      </c>
    </row>
    <row r="18" spans="1:20" ht="37.5" customHeight="1" x14ac:dyDescent="0.15">
      <c r="A18" s="177" t="s">
        <v>286</v>
      </c>
      <c r="B18" s="82">
        <v>1986.24</v>
      </c>
      <c r="C18" s="220">
        <v>9.5146623541297313</v>
      </c>
      <c r="D18" s="220">
        <v>84.3</v>
      </c>
      <c r="E18" s="221">
        <v>765.3</v>
      </c>
      <c r="F18" s="220">
        <v>7.0062271471390085</v>
      </c>
      <c r="G18" s="222">
        <v>70.599999999999994</v>
      </c>
      <c r="H18" s="221">
        <v>1220.94</v>
      </c>
      <c r="I18" s="220">
        <v>12.268287781350482</v>
      </c>
      <c r="J18" s="222">
        <v>93</v>
      </c>
      <c r="K18" s="177" t="s">
        <v>286</v>
      </c>
      <c r="L18" s="82">
        <v>1811.76</v>
      </c>
      <c r="M18" s="220">
        <v>8.5792946431023651</v>
      </c>
      <c r="N18" s="220">
        <v>83.8</v>
      </c>
      <c r="O18" s="82">
        <v>632.26</v>
      </c>
      <c r="P18" s="220">
        <v>5.7568774134569951</v>
      </c>
      <c r="Q18" s="222">
        <v>72</v>
      </c>
      <c r="R18" s="82">
        <v>1179.51</v>
      </c>
      <c r="S18" s="220">
        <v>11.637837896504534</v>
      </c>
      <c r="T18" s="222">
        <v>90.1</v>
      </c>
    </row>
    <row r="19" spans="1:20" s="210" customFormat="1" ht="37.5" customHeight="1" x14ac:dyDescent="0.15">
      <c r="A19" s="177" t="s">
        <v>287</v>
      </c>
      <c r="B19" s="82">
        <v>749.57</v>
      </c>
      <c r="C19" s="220">
        <v>3.5906564467461251</v>
      </c>
      <c r="D19" s="220">
        <v>55.2</v>
      </c>
      <c r="E19" s="221">
        <v>305.87</v>
      </c>
      <c r="F19" s="220">
        <v>2.8002021396777854</v>
      </c>
      <c r="G19" s="222">
        <v>31.2</v>
      </c>
      <c r="H19" s="221">
        <v>443.69</v>
      </c>
      <c r="I19" s="220">
        <v>4.4582998392282951</v>
      </c>
      <c r="J19" s="222">
        <v>71.7</v>
      </c>
      <c r="K19" s="177" t="s">
        <v>287</v>
      </c>
      <c r="L19" s="82">
        <v>684.84</v>
      </c>
      <c r="M19" s="220">
        <v>3.2429483725119357</v>
      </c>
      <c r="N19" s="220">
        <v>55.8</v>
      </c>
      <c r="O19" s="82">
        <v>267.31</v>
      </c>
      <c r="P19" s="220">
        <v>2.4339210157074449</v>
      </c>
      <c r="Q19" s="222">
        <v>35.799999999999997</v>
      </c>
      <c r="R19" s="82">
        <v>417.53</v>
      </c>
      <c r="S19" s="220">
        <v>4.1196314206132536</v>
      </c>
      <c r="T19" s="222">
        <v>68.599999999999994</v>
      </c>
    </row>
    <row r="20" spans="1:20" s="210" customFormat="1" ht="37.5" customHeight="1" x14ac:dyDescent="0.15">
      <c r="A20" s="177" t="s">
        <v>288</v>
      </c>
      <c r="B20" s="82">
        <v>1221.8699999999999</v>
      </c>
      <c r="C20" s="220">
        <v>5.8531096396409774</v>
      </c>
      <c r="D20" s="220">
        <v>26.1</v>
      </c>
      <c r="E20" s="221">
        <v>536.91999999999996</v>
      </c>
      <c r="F20" s="220">
        <v>4.9154364038179494</v>
      </c>
      <c r="G20" s="222">
        <v>14.8</v>
      </c>
      <c r="H20" s="221">
        <v>684.96</v>
      </c>
      <c r="I20" s="220">
        <v>6.882636655948553</v>
      </c>
      <c r="J20" s="222">
        <v>35</v>
      </c>
      <c r="K20" s="177" t="s">
        <v>288</v>
      </c>
      <c r="L20" s="82">
        <v>1243.73</v>
      </c>
      <c r="M20" s="220">
        <v>5.8894810165064388</v>
      </c>
      <c r="N20" s="220">
        <v>29.8</v>
      </c>
      <c r="O20" s="82">
        <v>590.92999999999995</v>
      </c>
      <c r="P20" s="220">
        <v>5.3805579507388446</v>
      </c>
      <c r="Q20" s="222">
        <v>23.5</v>
      </c>
      <c r="R20" s="82">
        <v>652.79999999999995</v>
      </c>
      <c r="S20" s="220">
        <v>6.4409632634213869</v>
      </c>
      <c r="T20" s="222">
        <v>35.299999999999997</v>
      </c>
    </row>
    <row r="21" spans="1:20" s="210" customFormat="1" ht="37.5" customHeight="1" x14ac:dyDescent="0.15">
      <c r="A21" s="177" t="s">
        <v>289</v>
      </c>
      <c r="B21" s="82">
        <v>2738.09</v>
      </c>
      <c r="C21" s="220">
        <v>13.11624065833891</v>
      </c>
      <c r="D21" s="220">
        <v>37.799999999999997</v>
      </c>
      <c r="E21" s="221">
        <v>773.44</v>
      </c>
      <c r="F21" s="220">
        <v>7.0807478435687905</v>
      </c>
      <c r="G21" s="222">
        <v>29.9</v>
      </c>
      <c r="H21" s="221">
        <v>1964.64</v>
      </c>
      <c r="I21" s="220">
        <v>19.741157556270096</v>
      </c>
      <c r="J21" s="222">
        <v>40.9</v>
      </c>
      <c r="K21" s="177" t="s">
        <v>289</v>
      </c>
      <c r="L21" s="82">
        <v>3406.97</v>
      </c>
      <c r="M21" s="220">
        <v>16.133152001485001</v>
      </c>
      <c r="N21" s="220">
        <v>36.6</v>
      </c>
      <c r="O21" s="82">
        <v>959.04</v>
      </c>
      <c r="P21" s="220">
        <v>8.732286898747029</v>
      </c>
      <c r="Q21" s="222">
        <v>25.5</v>
      </c>
      <c r="R21" s="82">
        <v>2447.92</v>
      </c>
      <c r="S21" s="220">
        <v>24.152822904096936</v>
      </c>
      <c r="T21" s="222">
        <v>41</v>
      </c>
    </row>
    <row r="22" spans="1:20" s="210" customFormat="1" ht="37.5" customHeight="1" x14ac:dyDescent="0.15">
      <c r="A22" s="177" t="s">
        <v>290</v>
      </c>
      <c r="B22" s="82">
        <v>112.78</v>
      </c>
      <c r="C22" s="220">
        <v>0.54024872135227919</v>
      </c>
      <c r="D22" s="220">
        <v>16.399999999999999</v>
      </c>
      <c r="E22" s="221">
        <v>65.569999999999993</v>
      </c>
      <c r="F22" s="220">
        <v>0.60028526595832332</v>
      </c>
      <c r="G22" s="222">
        <v>3.1</v>
      </c>
      <c r="H22" s="221">
        <v>47.21</v>
      </c>
      <c r="I22" s="220">
        <v>0.47437700964630231</v>
      </c>
      <c r="J22" s="222">
        <v>35</v>
      </c>
      <c r="K22" s="177" t="s">
        <v>290</v>
      </c>
      <c r="L22" s="82">
        <v>165.86</v>
      </c>
      <c r="M22" s="220">
        <v>0.78540303876062956</v>
      </c>
      <c r="N22" s="220">
        <v>23.5</v>
      </c>
      <c r="O22" s="82">
        <v>94.65</v>
      </c>
      <c r="P22" s="220">
        <v>0.86181072214548526</v>
      </c>
      <c r="Q22" s="222">
        <v>7.8</v>
      </c>
      <c r="R22" s="82">
        <v>71.23</v>
      </c>
      <c r="S22" s="220">
        <v>0.70280302275353157</v>
      </c>
      <c r="T22" s="222">
        <v>44.5</v>
      </c>
    </row>
    <row r="23" spans="1:20" s="210" customFormat="1" ht="37.5" customHeight="1" x14ac:dyDescent="0.15">
      <c r="A23" s="181" t="s">
        <v>325</v>
      </c>
      <c r="B23" s="223">
        <v>1451</v>
      </c>
      <c r="C23" s="222">
        <v>6.950708411794265</v>
      </c>
      <c r="D23" s="222">
        <v>39.5</v>
      </c>
      <c r="E23" s="221">
        <v>815.37</v>
      </c>
      <c r="F23" s="222">
        <v>7.4646118240725663</v>
      </c>
      <c r="G23" s="222">
        <v>21.3</v>
      </c>
      <c r="H23" s="221">
        <v>635.62</v>
      </c>
      <c r="I23" s="222">
        <v>6.3868569131832791</v>
      </c>
      <c r="J23" s="222">
        <v>62.8</v>
      </c>
      <c r="K23" s="181" t="s">
        <v>325</v>
      </c>
      <c r="L23" s="82">
        <v>1615.66</v>
      </c>
      <c r="M23" s="220">
        <v>7.6506950054503724</v>
      </c>
      <c r="N23" s="222">
        <v>39.799999999999997</v>
      </c>
      <c r="O23" s="82">
        <v>841.38</v>
      </c>
      <c r="P23" s="220">
        <v>7.6609646634840818</v>
      </c>
      <c r="Q23" s="222">
        <v>19.8</v>
      </c>
      <c r="R23" s="82">
        <v>774.28</v>
      </c>
      <c r="S23" s="220">
        <v>7.6395665373803796</v>
      </c>
      <c r="T23" s="222">
        <v>61.6</v>
      </c>
    </row>
    <row r="24" spans="1:20" s="210" customFormat="1" ht="15" customHeight="1" x14ac:dyDescent="0.15">
      <c r="A24" s="224"/>
      <c r="B24" s="225"/>
      <c r="C24" s="225"/>
      <c r="D24" s="225"/>
      <c r="E24" s="225"/>
      <c r="F24" s="225"/>
      <c r="G24" s="225"/>
      <c r="H24" s="225"/>
      <c r="I24" s="225"/>
      <c r="J24" s="225"/>
      <c r="K24" s="224"/>
      <c r="L24" s="225"/>
      <c r="M24" s="225"/>
      <c r="N24" s="225"/>
      <c r="O24" s="225"/>
      <c r="P24" s="225"/>
      <c r="Q24" s="225"/>
      <c r="R24" s="225"/>
      <c r="S24" s="225"/>
      <c r="T24" s="226" t="s">
        <v>292</v>
      </c>
    </row>
    <row r="25" spans="1:20" s="210" customFormat="1" ht="15" customHeight="1" x14ac:dyDescent="0.15">
      <c r="A25" s="227"/>
      <c r="B25" s="208"/>
      <c r="C25" s="208"/>
      <c r="D25" s="208"/>
      <c r="E25" s="208"/>
      <c r="F25" s="208"/>
      <c r="G25" s="208"/>
      <c r="H25" s="208"/>
      <c r="I25" s="208"/>
      <c r="J25" s="208"/>
      <c r="K25" s="227"/>
      <c r="L25" s="208"/>
      <c r="M25" s="208"/>
      <c r="N25" s="208"/>
      <c r="O25" s="208"/>
      <c r="P25" s="208"/>
      <c r="Q25" s="208"/>
      <c r="R25" s="208"/>
      <c r="S25" s="208"/>
      <c r="T25" s="208"/>
    </row>
  </sheetData>
  <mergeCells count="8">
    <mergeCell ref="O5:Q5"/>
    <mergeCell ref="R5:T5"/>
    <mergeCell ref="A5:A6"/>
    <mergeCell ref="B5:D5"/>
    <mergeCell ref="E5:G5"/>
    <mergeCell ref="H5:J5"/>
    <mergeCell ref="K5:K6"/>
    <mergeCell ref="L5:N5"/>
  </mergeCells>
  <phoneticPr fontId="4"/>
  <dataValidations count="1">
    <dataValidation type="whole" allowBlank="1" showInputMessage="1" showErrorMessage="1" errorTitle="入力エラー" error="入力した値に誤りがあります" sqref="A7:A9 A11:A19 K7:K9 K11:K19">
      <formula1>-999999999999</formula1>
      <formula2>999999999999</formula2>
    </dataValidation>
  </dataValidations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110" zoomScaleNormal="110" workbookViewId="0"/>
  </sheetViews>
  <sheetFormatPr defaultColWidth="8.75" defaultRowHeight="15" customHeight="1" x14ac:dyDescent="0.15"/>
  <cols>
    <col min="1" max="1" width="11.25" style="127" customWidth="1"/>
    <col min="2" max="2" width="8.625" style="127" customWidth="1"/>
    <col min="3" max="9" width="8.25" style="127" customWidth="1"/>
    <col min="10" max="10" width="8.625" style="127" customWidth="1"/>
    <col min="11" max="16384" width="8.75" style="127"/>
  </cols>
  <sheetData>
    <row r="1" spans="1:10" ht="15" customHeight="1" x14ac:dyDescent="0.15">
      <c r="A1" s="336" t="s">
        <v>469</v>
      </c>
    </row>
    <row r="3" spans="1:10" ht="15" customHeight="1" x14ac:dyDescent="0.15">
      <c r="A3" s="228" t="s">
        <v>326</v>
      </c>
      <c r="B3" s="229"/>
      <c r="C3" s="229"/>
      <c r="D3" s="229"/>
      <c r="E3" s="229"/>
      <c r="F3" s="229"/>
      <c r="G3" s="229"/>
      <c r="H3" s="229"/>
      <c r="I3" s="229"/>
      <c r="J3" s="229"/>
    </row>
    <row r="4" spans="1:10" s="36" customFormat="1" ht="15" customHeight="1" x14ac:dyDescent="0.15">
      <c r="A4" s="229"/>
      <c r="B4" s="229"/>
      <c r="C4" s="229"/>
      <c r="D4" s="229"/>
      <c r="E4" s="229"/>
      <c r="F4" s="229"/>
      <c r="G4" s="229"/>
      <c r="H4" s="229"/>
      <c r="I4" s="229"/>
      <c r="J4" s="38" t="s">
        <v>327</v>
      </c>
    </row>
    <row r="5" spans="1:10" s="233" customFormat="1" ht="15" customHeight="1" x14ac:dyDescent="0.15">
      <c r="A5" s="230" t="s">
        <v>328</v>
      </c>
      <c r="B5" s="231" t="s">
        <v>329</v>
      </c>
      <c r="C5" s="232" t="s">
        <v>330</v>
      </c>
      <c r="D5" s="232" t="s">
        <v>331</v>
      </c>
      <c r="E5" s="232" t="s">
        <v>332</v>
      </c>
      <c r="F5" s="232" t="s">
        <v>333</v>
      </c>
      <c r="G5" s="232" t="s">
        <v>334</v>
      </c>
      <c r="H5" s="232" t="s">
        <v>335</v>
      </c>
      <c r="I5" s="232" t="s">
        <v>336</v>
      </c>
      <c r="J5" s="232" t="s">
        <v>37</v>
      </c>
    </row>
    <row r="6" spans="1:10" s="36" customFormat="1" ht="15" customHeight="1" x14ac:dyDescent="0.15">
      <c r="A6" s="234" t="s">
        <v>337</v>
      </c>
      <c r="B6" s="235">
        <v>49</v>
      </c>
      <c r="C6" s="133">
        <v>6</v>
      </c>
      <c r="D6" s="133">
        <v>11</v>
      </c>
      <c r="E6" s="133">
        <v>2</v>
      </c>
      <c r="F6" s="133">
        <v>1</v>
      </c>
      <c r="G6" s="133">
        <v>0</v>
      </c>
      <c r="H6" s="133">
        <v>3</v>
      </c>
      <c r="I6" s="133">
        <v>10</v>
      </c>
      <c r="J6" s="133">
        <v>16</v>
      </c>
    </row>
    <row r="7" spans="1:10" s="36" customFormat="1" ht="15" customHeight="1" x14ac:dyDescent="0.15">
      <c r="A7" s="234" t="s">
        <v>338</v>
      </c>
      <c r="B7" s="235">
        <v>44</v>
      </c>
      <c r="C7" s="133">
        <v>14</v>
      </c>
      <c r="D7" s="133">
        <v>5</v>
      </c>
      <c r="E7" s="133">
        <v>3</v>
      </c>
      <c r="F7" s="133">
        <v>0</v>
      </c>
      <c r="G7" s="133">
        <v>0</v>
      </c>
      <c r="H7" s="133">
        <v>3</v>
      </c>
      <c r="I7" s="133">
        <v>7</v>
      </c>
      <c r="J7" s="133">
        <v>12</v>
      </c>
    </row>
    <row r="8" spans="1:10" s="36" customFormat="1" ht="15" customHeight="1" x14ac:dyDescent="0.15">
      <c r="A8" s="234" t="s">
        <v>339</v>
      </c>
      <c r="B8" s="235">
        <v>34</v>
      </c>
      <c r="C8" s="133">
        <v>5</v>
      </c>
      <c r="D8" s="133">
        <v>4</v>
      </c>
      <c r="E8" s="133">
        <v>5</v>
      </c>
      <c r="F8" s="133">
        <v>1</v>
      </c>
      <c r="G8" s="133">
        <v>0</v>
      </c>
      <c r="H8" s="133">
        <v>1</v>
      </c>
      <c r="I8" s="133">
        <v>11</v>
      </c>
      <c r="J8" s="133">
        <v>7</v>
      </c>
    </row>
    <row r="9" spans="1:10" s="36" customFormat="1" ht="15" customHeight="1" x14ac:dyDescent="0.15">
      <c r="A9" s="136"/>
      <c r="B9" s="136"/>
      <c r="C9" s="136"/>
      <c r="D9" s="136"/>
      <c r="E9" s="136"/>
      <c r="F9" s="136"/>
      <c r="G9" s="136"/>
      <c r="H9" s="136"/>
      <c r="I9" s="136"/>
      <c r="J9" s="137" t="s">
        <v>340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="110" zoomScaleNormal="110" workbookViewId="0"/>
  </sheetViews>
  <sheetFormatPr defaultColWidth="8.75" defaultRowHeight="15" customHeight="1" x14ac:dyDescent="0.15"/>
  <cols>
    <col min="1" max="1" width="11.25" style="127" customWidth="1"/>
    <col min="2" max="4" width="25" style="127" customWidth="1"/>
    <col min="5" max="16384" width="8.75" style="127"/>
  </cols>
  <sheetData>
    <row r="1" spans="1:4" ht="15" customHeight="1" x14ac:dyDescent="0.15">
      <c r="A1" s="336" t="s">
        <v>469</v>
      </c>
    </row>
    <row r="3" spans="1:4" ht="15" customHeight="1" x14ac:dyDescent="0.15">
      <c r="A3" s="35" t="s">
        <v>341</v>
      </c>
    </row>
    <row r="4" spans="1:4" ht="15" customHeight="1" x14ac:dyDescent="0.15">
      <c r="D4" s="38" t="s">
        <v>342</v>
      </c>
    </row>
    <row r="5" spans="1:4" ht="15" customHeight="1" x14ac:dyDescent="0.15">
      <c r="A5" s="236" t="s">
        <v>226</v>
      </c>
      <c r="B5" s="237" t="s">
        <v>343</v>
      </c>
      <c r="C5" s="237" t="s">
        <v>344</v>
      </c>
      <c r="D5" s="237" t="s">
        <v>345</v>
      </c>
    </row>
    <row r="6" spans="1:4" ht="15" customHeight="1" x14ac:dyDescent="0.15">
      <c r="A6" s="46" t="s">
        <v>346</v>
      </c>
      <c r="B6" s="238">
        <v>4513</v>
      </c>
      <c r="C6" s="238">
        <v>6811</v>
      </c>
      <c r="D6" s="238">
        <v>1724</v>
      </c>
    </row>
    <row r="7" spans="1:4" ht="15" customHeight="1" x14ac:dyDescent="0.15">
      <c r="A7" s="46">
        <v>29</v>
      </c>
      <c r="B7" s="238">
        <v>4414</v>
      </c>
      <c r="C7" s="238">
        <v>6234</v>
      </c>
      <c r="D7" s="238">
        <v>1591</v>
      </c>
    </row>
    <row r="8" spans="1:4" ht="15" customHeight="1" x14ac:dyDescent="0.15">
      <c r="A8" s="46">
        <v>30</v>
      </c>
      <c r="B8" s="238">
        <v>4387</v>
      </c>
      <c r="C8" s="238">
        <v>5899</v>
      </c>
      <c r="D8" s="238">
        <v>1532</v>
      </c>
    </row>
    <row r="9" spans="1:4" ht="15" customHeight="1" x14ac:dyDescent="0.15">
      <c r="A9" s="239"/>
      <c r="B9" s="239"/>
      <c r="C9" s="239"/>
      <c r="D9" s="137" t="s">
        <v>347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="110" zoomScaleNormal="110" workbookViewId="0"/>
  </sheetViews>
  <sheetFormatPr defaultColWidth="8.75" defaultRowHeight="15" customHeight="1" x14ac:dyDescent="0.15"/>
  <cols>
    <col min="1" max="1" width="11.25" style="127" customWidth="1"/>
    <col min="2" max="5" width="18.75" style="127" customWidth="1"/>
    <col min="6" max="16384" width="8.75" style="127"/>
  </cols>
  <sheetData>
    <row r="1" spans="1:5" ht="15" customHeight="1" x14ac:dyDescent="0.15">
      <c r="A1" s="336" t="s">
        <v>469</v>
      </c>
    </row>
    <row r="3" spans="1:5" ht="15" customHeight="1" x14ac:dyDescent="0.15">
      <c r="A3" s="240" t="s">
        <v>348</v>
      </c>
    </row>
    <row r="4" spans="1:5" ht="15" customHeight="1" x14ac:dyDescent="0.15">
      <c r="B4" s="241"/>
      <c r="C4" s="241"/>
      <c r="D4" s="241"/>
      <c r="E4" s="242" t="s">
        <v>225</v>
      </c>
    </row>
    <row r="5" spans="1:5" ht="15" customHeight="1" x14ac:dyDescent="0.15">
      <c r="A5" s="39" t="s">
        <v>226</v>
      </c>
      <c r="B5" s="243" t="s">
        <v>349</v>
      </c>
      <c r="C5" s="243" t="s">
        <v>350</v>
      </c>
      <c r="D5" s="243" t="s">
        <v>351</v>
      </c>
      <c r="E5" s="243" t="s">
        <v>352</v>
      </c>
    </row>
    <row r="6" spans="1:5" ht="15" customHeight="1" x14ac:dyDescent="0.15">
      <c r="A6" s="46" t="s">
        <v>231</v>
      </c>
      <c r="B6" s="244">
        <v>117</v>
      </c>
      <c r="C6" s="244">
        <v>420</v>
      </c>
      <c r="D6" s="244">
        <v>95</v>
      </c>
      <c r="E6" s="244">
        <v>50</v>
      </c>
    </row>
    <row r="7" spans="1:5" ht="15" customHeight="1" x14ac:dyDescent="0.15">
      <c r="A7" s="46">
        <v>29</v>
      </c>
      <c r="B7" s="244">
        <v>114</v>
      </c>
      <c r="C7" s="244">
        <v>439</v>
      </c>
      <c r="D7" s="244">
        <v>102</v>
      </c>
      <c r="E7" s="244">
        <v>50</v>
      </c>
    </row>
    <row r="8" spans="1:5" ht="15" customHeight="1" x14ac:dyDescent="0.15">
      <c r="A8" s="46">
        <v>30</v>
      </c>
      <c r="B8" s="244">
        <v>78</v>
      </c>
      <c r="C8" s="244">
        <v>288</v>
      </c>
      <c r="D8" s="244">
        <v>60</v>
      </c>
      <c r="E8" s="244">
        <v>30</v>
      </c>
    </row>
    <row r="9" spans="1:5" ht="15" customHeight="1" x14ac:dyDescent="0.15">
      <c r="A9" s="239"/>
      <c r="B9" s="239"/>
      <c r="C9" s="239"/>
      <c r="D9" s="239"/>
      <c r="E9" s="245" t="s">
        <v>340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="110" zoomScaleNormal="110" workbookViewId="0"/>
  </sheetViews>
  <sheetFormatPr defaultColWidth="8.75" defaultRowHeight="15" customHeight="1" x14ac:dyDescent="0.15"/>
  <cols>
    <col min="1" max="1" width="6.25" style="248" customWidth="1"/>
    <col min="2" max="2" width="13.75" style="248" customWidth="1"/>
    <col min="3" max="3" width="25" style="248" customWidth="1"/>
    <col min="4" max="6" width="13.75" style="248" customWidth="1"/>
    <col min="7" max="16384" width="8.75" style="248"/>
  </cols>
  <sheetData>
    <row r="1" spans="1:6" ht="15" customHeight="1" x14ac:dyDescent="0.15">
      <c r="A1" s="340" t="s">
        <v>469</v>
      </c>
    </row>
    <row r="3" spans="1:6" ht="15" customHeight="1" x14ac:dyDescent="0.15">
      <c r="A3" s="246" t="s">
        <v>353</v>
      </c>
      <c r="B3" s="247"/>
      <c r="C3" s="247"/>
      <c r="D3" s="247"/>
      <c r="E3" s="247"/>
      <c r="F3" s="247"/>
    </row>
    <row r="4" spans="1:6" ht="15" customHeight="1" x14ac:dyDescent="0.15">
      <c r="A4" s="249" t="s">
        <v>354</v>
      </c>
      <c r="B4" s="250"/>
      <c r="C4" s="251"/>
      <c r="D4" s="252"/>
      <c r="E4" s="252"/>
      <c r="F4" s="253" t="s">
        <v>355</v>
      </c>
    </row>
    <row r="5" spans="1:6" ht="15" customHeight="1" x14ac:dyDescent="0.15">
      <c r="A5" s="548" t="s">
        <v>356</v>
      </c>
      <c r="B5" s="548"/>
      <c r="C5" s="549"/>
      <c r="D5" s="254" t="s">
        <v>357</v>
      </c>
      <c r="E5" s="255" t="s">
        <v>358</v>
      </c>
      <c r="F5" s="256" t="s">
        <v>359</v>
      </c>
    </row>
    <row r="6" spans="1:6" ht="15" customHeight="1" x14ac:dyDescent="0.15">
      <c r="A6" s="550" t="s">
        <v>360</v>
      </c>
      <c r="B6" s="553" t="s">
        <v>361</v>
      </c>
      <c r="C6" s="554"/>
      <c r="D6" s="257">
        <v>2600</v>
      </c>
      <c r="E6" s="257">
        <v>400</v>
      </c>
      <c r="F6" s="257">
        <v>3000</v>
      </c>
    </row>
    <row r="7" spans="1:6" ht="15" customHeight="1" x14ac:dyDescent="0.15">
      <c r="A7" s="551"/>
      <c r="B7" s="555" t="s">
        <v>362</v>
      </c>
      <c r="C7" s="556"/>
      <c r="D7" s="258">
        <v>5400</v>
      </c>
      <c r="E7" s="258">
        <v>1600</v>
      </c>
      <c r="F7" s="258">
        <v>7000</v>
      </c>
    </row>
    <row r="8" spans="1:6" ht="15" customHeight="1" x14ac:dyDescent="0.15">
      <c r="A8" s="551"/>
      <c r="B8" s="555" t="s">
        <v>363</v>
      </c>
      <c r="C8" s="556"/>
      <c r="D8" s="259" t="s">
        <v>364</v>
      </c>
      <c r="E8" s="258">
        <v>1500</v>
      </c>
      <c r="F8" s="258">
        <v>1500</v>
      </c>
    </row>
    <row r="9" spans="1:6" ht="15" customHeight="1" x14ac:dyDescent="0.15">
      <c r="A9" s="552"/>
      <c r="B9" s="557" t="s">
        <v>365</v>
      </c>
      <c r="C9" s="545"/>
      <c r="D9" s="258">
        <v>8000</v>
      </c>
      <c r="E9" s="258">
        <v>3500</v>
      </c>
      <c r="F9" s="258">
        <v>11500</v>
      </c>
    </row>
    <row r="10" spans="1:6" ht="15" customHeight="1" x14ac:dyDescent="0.15">
      <c r="A10" s="535" t="s">
        <v>366</v>
      </c>
      <c r="B10" s="535"/>
      <c r="C10" s="260"/>
      <c r="D10" s="261">
        <v>400</v>
      </c>
      <c r="E10" s="261">
        <v>1500</v>
      </c>
      <c r="F10" s="261">
        <v>1900</v>
      </c>
    </row>
    <row r="11" spans="1:6" ht="15" customHeight="1" x14ac:dyDescent="0.15">
      <c r="A11" s="536" t="s">
        <v>367</v>
      </c>
      <c r="B11" s="262" t="s">
        <v>368</v>
      </c>
      <c r="C11" s="263"/>
      <c r="D11" s="258">
        <v>8400</v>
      </c>
      <c r="E11" s="258">
        <v>1600</v>
      </c>
      <c r="F11" s="258">
        <v>10000</v>
      </c>
    </row>
    <row r="12" spans="1:6" ht="15" customHeight="1" x14ac:dyDescent="0.15">
      <c r="A12" s="537"/>
      <c r="B12" s="539" t="s">
        <v>369</v>
      </c>
      <c r="C12" s="264" t="s">
        <v>370</v>
      </c>
      <c r="D12" s="265">
        <v>67200</v>
      </c>
      <c r="E12" s="265">
        <v>26600</v>
      </c>
      <c r="F12" s="265">
        <v>93800</v>
      </c>
    </row>
    <row r="13" spans="1:6" ht="15" customHeight="1" x14ac:dyDescent="0.15">
      <c r="A13" s="537"/>
      <c r="B13" s="540"/>
      <c r="C13" s="266" t="s">
        <v>371</v>
      </c>
      <c r="D13" s="258">
        <v>4400</v>
      </c>
      <c r="E13" s="258">
        <v>26100</v>
      </c>
      <c r="F13" s="258">
        <v>30500</v>
      </c>
    </row>
    <row r="14" spans="1:6" ht="15" customHeight="1" x14ac:dyDescent="0.15">
      <c r="A14" s="537"/>
      <c r="B14" s="540"/>
      <c r="C14" s="266" t="s">
        <v>372</v>
      </c>
      <c r="D14" s="258">
        <v>7000</v>
      </c>
      <c r="E14" s="258">
        <v>7500</v>
      </c>
      <c r="F14" s="258">
        <v>14600</v>
      </c>
    </row>
    <row r="15" spans="1:6" ht="15" customHeight="1" x14ac:dyDescent="0.15">
      <c r="A15" s="537"/>
      <c r="B15" s="540"/>
      <c r="C15" s="267" t="s">
        <v>373</v>
      </c>
      <c r="D15" s="258">
        <v>600</v>
      </c>
      <c r="E15" s="258">
        <v>3100</v>
      </c>
      <c r="F15" s="258">
        <v>3700</v>
      </c>
    </row>
    <row r="16" spans="1:6" ht="15" customHeight="1" x14ac:dyDescent="0.15">
      <c r="A16" s="537"/>
      <c r="B16" s="540"/>
      <c r="C16" s="266" t="s">
        <v>374</v>
      </c>
      <c r="D16" s="258">
        <v>3500</v>
      </c>
      <c r="E16" s="258">
        <v>3600</v>
      </c>
      <c r="F16" s="258">
        <v>7100</v>
      </c>
    </row>
    <row r="17" spans="1:6" ht="15" customHeight="1" x14ac:dyDescent="0.15">
      <c r="A17" s="537"/>
      <c r="B17" s="540"/>
      <c r="C17" s="266" t="s">
        <v>375</v>
      </c>
      <c r="D17" s="258">
        <v>1000</v>
      </c>
      <c r="E17" s="258">
        <v>1100</v>
      </c>
      <c r="F17" s="258">
        <v>2100</v>
      </c>
    </row>
    <row r="18" spans="1:6" ht="15" customHeight="1" x14ac:dyDescent="0.15">
      <c r="A18" s="537"/>
      <c r="B18" s="541"/>
      <c r="C18" s="268" t="s">
        <v>376</v>
      </c>
      <c r="D18" s="258">
        <v>83700</v>
      </c>
      <c r="E18" s="258">
        <v>68000</v>
      </c>
      <c r="F18" s="258">
        <v>151700</v>
      </c>
    </row>
    <row r="19" spans="1:6" ht="15" customHeight="1" x14ac:dyDescent="0.15">
      <c r="A19" s="537"/>
      <c r="B19" s="542" t="s">
        <v>377</v>
      </c>
      <c r="C19" s="543"/>
      <c r="D19" s="265">
        <v>92100</v>
      </c>
      <c r="E19" s="265">
        <v>69600</v>
      </c>
      <c r="F19" s="265">
        <v>161700</v>
      </c>
    </row>
    <row r="20" spans="1:6" ht="15" customHeight="1" x14ac:dyDescent="0.15">
      <c r="A20" s="538"/>
      <c r="B20" s="544" t="s">
        <v>378</v>
      </c>
      <c r="C20" s="545"/>
      <c r="D20" s="269">
        <f>IFERROR(D19/D21*100,"")</f>
        <v>91.641791044776127</v>
      </c>
      <c r="E20" s="269">
        <f t="shared" ref="E20:F20" si="0">IFERROR(E19/E21*100,"")</f>
        <v>92.800000000000011</v>
      </c>
      <c r="F20" s="269">
        <f t="shared" si="0"/>
        <v>92.136752136752136</v>
      </c>
    </row>
    <row r="21" spans="1:6" ht="15" customHeight="1" x14ac:dyDescent="0.15">
      <c r="A21" s="546" t="s">
        <v>379</v>
      </c>
      <c r="B21" s="546"/>
      <c r="C21" s="547"/>
      <c r="D21" s="270">
        <f>100500</f>
        <v>100500</v>
      </c>
      <c r="E21" s="270">
        <v>75000</v>
      </c>
      <c r="F21" s="270">
        <v>175500</v>
      </c>
    </row>
    <row r="22" spans="1:6" ht="15" customHeight="1" x14ac:dyDescent="0.15">
      <c r="A22" s="531" t="s">
        <v>380</v>
      </c>
      <c r="B22" s="533" t="s">
        <v>381</v>
      </c>
      <c r="C22" s="271" t="s">
        <v>382</v>
      </c>
      <c r="D22" s="269">
        <f>IFERROR(D12/D19*100,"")</f>
        <v>72.964169381107496</v>
      </c>
      <c r="E22" s="269">
        <f t="shared" ref="E22:F22" si="1">IFERROR(E12/E19*100,"")</f>
        <v>38.218390804597703</v>
      </c>
      <c r="F22" s="269">
        <f t="shared" si="1"/>
        <v>58.00865800865801</v>
      </c>
    </row>
    <row r="23" spans="1:6" ht="15" customHeight="1" x14ac:dyDescent="0.15">
      <c r="A23" s="532"/>
      <c r="B23" s="534"/>
      <c r="C23" s="272" t="s">
        <v>383</v>
      </c>
      <c r="D23" s="269">
        <f>IFERROR(SUM(D13:D14)/D19*100,"")</f>
        <v>12.37785016286645</v>
      </c>
      <c r="E23" s="269">
        <f t="shared" ref="E23:F23" si="2">IFERROR(SUM(E13:E14)/E19*100,"")</f>
        <v>48.275862068965516</v>
      </c>
      <c r="F23" s="269">
        <f t="shared" si="2"/>
        <v>27.89115646258503</v>
      </c>
    </row>
    <row r="24" spans="1:6" ht="15" customHeight="1" x14ac:dyDescent="0.15">
      <c r="A24" s="273" t="s">
        <v>384</v>
      </c>
      <c r="B24" s="274"/>
      <c r="C24" s="274"/>
      <c r="D24" s="274"/>
      <c r="E24" s="274"/>
      <c r="F24" s="274"/>
    </row>
    <row r="25" spans="1:6" ht="15" customHeight="1" x14ac:dyDescent="0.15">
      <c r="A25" s="275" t="s">
        <v>385</v>
      </c>
      <c r="B25" s="275"/>
      <c r="C25" s="275"/>
      <c r="D25" s="275"/>
      <c r="E25" s="275"/>
      <c r="F25" s="275"/>
    </row>
    <row r="26" spans="1:6" ht="15" customHeight="1" x14ac:dyDescent="0.15">
      <c r="A26" s="275" t="s">
        <v>386</v>
      </c>
      <c r="B26" s="275"/>
      <c r="C26" s="275"/>
      <c r="D26" s="275"/>
      <c r="E26" s="275"/>
      <c r="F26" s="275"/>
    </row>
    <row r="27" spans="1:6" ht="15" customHeight="1" x14ac:dyDescent="0.15">
      <c r="A27" s="275" t="s">
        <v>387</v>
      </c>
      <c r="B27" s="275" t="s">
        <v>388</v>
      </c>
      <c r="C27" s="275"/>
      <c r="D27" s="275"/>
      <c r="E27" s="275"/>
      <c r="F27" s="275"/>
    </row>
    <row r="28" spans="1:6" ht="15" customHeight="1" x14ac:dyDescent="0.15">
      <c r="A28" s="275"/>
      <c r="B28" s="275"/>
      <c r="C28" s="275"/>
      <c r="D28" s="275"/>
      <c r="E28" s="275"/>
      <c r="F28" s="276" t="s">
        <v>389</v>
      </c>
    </row>
  </sheetData>
  <mergeCells count="14">
    <mergeCell ref="A5:C5"/>
    <mergeCell ref="A6:A9"/>
    <mergeCell ref="B6:C6"/>
    <mergeCell ref="B7:C7"/>
    <mergeCell ref="B8:C8"/>
    <mergeCell ref="B9:C9"/>
    <mergeCell ref="A22:A23"/>
    <mergeCell ref="B22:B23"/>
    <mergeCell ref="A10:B10"/>
    <mergeCell ref="A11:A20"/>
    <mergeCell ref="B12:B18"/>
    <mergeCell ref="B19:C19"/>
    <mergeCell ref="B20:C20"/>
    <mergeCell ref="A21:C21"/>
  </mergeCells>
  <phoneticPr fontId="4"/>
  <dataValidations count="1">
    <dataValidation imeMode="off" allowBlank="1" showInputMessage="1" showErrorMessage="1" sqref="D6:F23"/>
  </dataValidations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110" zoomScaleNormal="110" workbookViewId="0"/>
  </sheetViews>
  <sheetFormatPr defaultColWidth="9" defaultRowHeight="15" customHeight="1" x14ac:dyDescent="0.15"/>
  <cols>
    <col min="1" max="1" width="22.5" style="294" customWidth="1"/>
    <col min="2" max="7" width="10.625" style="294" customWidth="1"/>
    <col min="8" max="8" width="9" style="294"/>
    <col min="9" max="9" width="8.75" style="294" customWidth="1"/>
    <col min="10" max="16384" width="9" style="294"/>
  </cols>
  <sheetData>
    <row r="1" spans="1:7" ht="15" customHeight="1" x14ac:dyDescent="0.15">
      <c r="A1" s="340" t="s">
        <v>469</v>
      </c>
    </row>
    <row r="3" spans="1:7" s="278" customFormat="1" ht="15" customHeight="1" x14ac:dyDescent="0.15">
      <c r="A3" s="277" t="s">
        <v>390</v>
      </c>
    </row>
    <row r="4" spans="1:7" s="278" customFormat="1" ht="15" customHeight="1" x14ac:dyDescent="0.15">
      <c r="A4" s="279" t="s">
        <v>391</v>
      </c>
      <c r="G4" s="280" t="s">
        <v>392</v>
      </c>
    </row>
    <row r="5" spans="1:7" s="278" customFormat="1" ht="15" customHeight="1" x14ac:dyDescent="0.15">
      <c r="A5" s="558" t="s">
        <v>393</v>
      </c>
      <c r="B5" s="559" t="s">
        <v>394</v>
      </c>
      <c r="C5" s="559" t="s">
        <v>395</v>
      </c>
      <c r="D5" s="559" t="s">
        <v>396</v>
      </c>
      <c r="E5" s="560" t="s">
        <v>397</v>
      </c>
      <c r="F5" s="561"/>
      <c r="G5" s="561"/>
    </row>
    <row r="6" spans="1:7" s="278" customFormat="1" ht="15" customHeight="1" x14ac:dyDescent="0.15">
      <c r="A6" s="558"/>
      <c r="B6" s="559"/>
      <c r="C6" s="559"/>
      <c r="D6" s="559"/>
      <c r="E6" s="281" t="s">
        <v>394</v>
      </c>
      <c r="F6" s="281" t="s">
        <v>395</v>
      </c>
      <c r="G6" s="282" t="s">
        <v>396</v>
      </c>
    </row>
    <row r="7" spans="1:7" s="278" customFormat="1" ht="15" customHeight="1" x14ac:dyDescent="0.15">
      <c r="A7" s="283" t="s">
        <v>398</v>
      </c>
      <c r="B7" s="284">
        <v>100500</v>
      </c>
      <c r="C7" s="284">
        <v>75000</v>
      </c>
      <c r="D7" s="284">
        <v>175500</v>
      </c>
      <c r="E7" s="284">
        <v>92100</v>
      </c>
      <c r="F7" s="284">
        <v>69600</v>
      </c>
      <c r="G7" s="284">
        <v>161700</v>
      </c>
    </row>
    <row r="8" spans="1:7" s="278" customFormat="1" ht="15" customHeight="1" x14ac:dyDescent="0.15">
      <c r="A8" s="285" t="s">
        <v>399</v>
      </c>
      <c r="B8" s="286">
        <v>2700</v>
      </c>
      <c r="C8" s="286">
        <v>8700</v>
      </c>
      <c r="D8" s="286">
        <v>11300</v>
      </c>
      <c r="E8" s="286">
        <v>2500</v>
      </c>
      <c r="F8" s="286">
        <v>7300</v>
      </c>
      <c r="G8" s="286">
        <v>9800</v>
      </c>
    </row>
    <row r="9" spans="1:7" s="278" customFormat="1" ht="15" customHeight="1" x14ac:dyDescent="0.15">
      <c r="A9" s="285" t="s">
        <v>400</v>
      </c>
      <c r="B9" s="286">
        <v>3300</v>
      </c>
      <c r="C9" s="286">
        <v>13400</v>
      </c>
      <c r="D9" s="286">
        <v>16800</v>
      </c>
      <c r="E9" s="286">
        <v>2200</v>
      </c>
      <c r="F9" s="286">
        <v>12400</v>
      </c>
      <c r="G9" s="286">
        <v>14600</v>
      </c>
    </row>
    <row r="10" spans="1:7" s="278" customFormat="1" ht="15" customHeight="1" x14ac:dyDescent="0.15">
      <c r="A10" s="285" t="s">
        <v>401</v>
      </c>
      <c r="B10" s="286">
        <v>4700</v>
      </c>
      <c r="C10" s="286">
        <v>12400</v>
      </c>
      <c r="D10" s="286">
        <v>17000</v>
      </c>
      <c r="E10" s="286">
        <v>4500</v>
      </c>
      <c r="F10" s="286">
        <v>11600</v>
      </c>
      <c r="G10" s="286">
        <v>16100</v>
      </c>
    </row>
    <row r="11" spans="1:7" s="278" customFormat="1" ht="15" customHeight="1" x14ac:dyDescent="0.15">
      <c r="A11" s="285" t="s">
        <v>402</v>
      </c>
      <c r="B11" s="286">
        <v>3900</v>
      </c>
      <c r="C11" s="286">
        <v>5300</v>
      </c>
      <c r="D11" s="286">
        <v>9200</v>
      </c>
      <c r="E11" s="286">
        <v>3300</v>
      </c>
      <c r="F11" s="286">
        <v>5100</v>
      </c>
      <c r="G11" s="286">
        <v>8300</v>
      </c>
    </row>
    <row r="12" spans="1:7" s="278" customFormat="1" ht="15" customHeight="1" x14ac:dyDescent="0.15">
      <c r="A12" s="285" t="s">
        <v>403</v>
      </c>
      <c r="B12" s="286">
        <v>9400</v>
      </c>
      <c r="C12" s="286">
        <v>8200</v>
      </c>
      <c r="D12" s="286">
        <v>17600</v>
      </c>
      <c r="E12" s="286">
        <v>8900</v>
      </c>
      <c r="F12" s="286">
        <v>8200</v>
      </c>
      <c r="G12" s="286">
        <v>17100</v>
      </c>
    </row>
    <row r="13" spans="1:7" s="278" customFormat="1" ht="15" customHeight="1" x14ac:dyDescent="0.15">
      <c r="A13" s="285" t="s">
        <v>404</v>
      </c>
      <c r="B13" s="286">
        <v>4500</v>
      </c>
      <c r="C13" s="286">
        <v>7000</v>
      </c>
      <c r="D13" s="286">
        <v>11500</v>
      </c>
      <c r="E13" s="286">
        <v>3900</v>
      </c>
      <c r="F13" s="286">
        <v>7000</v>
      </c>
      <c r="G13" s="286">
        <v>10800</v>
      </c>
    </row>
    <row r="14" spans="1:7" s="278" customFormat="1" ht="15" customHeight="1" x14ac:dyDescent="0.15">
      <c r="A14" s="285" t="s">
        <v>405</v>
      </c>
      <c r="B14" s="286">
        <v>14900</v>
      </c>
      <c r="C14" s="286">
        <v>5800</v>
      </c>
      <c r="D14" s="286">
        <v>20800</v>
      </c>
      <c r="E14" s="286">
        <v>14200</v>
      </c>
      <c r="F14" s="286">
        <v>5600</v>
      </c>
      <c r="G14" s="286">
        <v>19800</v>
      </c>
    </row>
    <row r="15" spans="1:7" s="278" customFormat="1" ht="15" customHeight="1" x14ac:dyDescent="0.15">
      <c r="A15" s="285" t="s">
        <v>406</v>
      </c>
      <c r="B15" s="286">
        <v>16100</v>
      </c>
      <c r="C15" s="286">
        <v>5100</v>
      </c>
      <c r="D15" s="286">
        <v>21100</v>
      </c>
      <c r="E15" s="286">
        <v>14600</v>
      </c>
      <c r="F15" s="286">
        <v>5100</v>
      </c>
      <c r="G15" s="286">
        <v>19600</v>
      </c>
    </row>
    <row r="16" spans="1:7" s="278" customFormat="1" ht="15" customHeight="1" x14ac:dyDescent="0.15">
      <c r="A16" s="285" t="s">
        <v>407</v>
      </c>
      <c r="B16" s="286">
        <v>11900</v>
      </c>
      <c r="C16" s="286">
        <v>3200</v>
      </c>
      <c r="D16" s="286">
        <v>15100</v>
      </c>
      <c r="E16" s="286">
        <v>11500</v>
      </c>
      <c r="F16" s="286">
        <v>3200</v>
      </c>
      <c r="G16" s="286">
        <v>14700</v>
      </c>
    </row>
    <row r="17" spans="1:7" s="278" customFormat="1" ht="15" customHeight="1" x14ac:dyDescent="0.15">
      <c r="A17" s="285" t="s">
        <v>408</v>
      </c>
      <c r="B17" s="286">
        <v>8700</v>
      </c>
      <c r="C17" s="286">
        <v>1600</v>
      </c>
      <c r="D17" s="286">
        <v>10300</v>
      </c>
      <c r="E17" s="286">
        <v>8700</v>
      </c>
      <c r="F17" s="286">
        <v>1600</v>
      </c>
      <c r="G17" s="286">
        <v>10300</v>
      </c>
    </row>
    <row r="18" spans="1:7" s="278" customFormat="1" ht="15" customHeight="1" x14ac:dyDescent="0.15">
      <c r="A18" s="285" t="s">
        <v>409</v>
      </c>
      <c r="B18" s="286">
        <v>7000</v>
      </c>
      <c r="C18" s="286">
        <v>500</v>
      </c>
      <c r="D18" s="286">
        <v>7500</v>
      </c>
      <c r="E18" s="286">
        <v>6300</v>
      </c>
      <c r="F18" s="286">
        <v>300</v>
      </c>
      <c r="G18" s="286">
        <v>6600</v>
      </c>
    </row>
    <row r="19" spans="1:7" s="278" customFormat="1" ht="15" customHeight="1" x14ac:dyDescent="0.15">
      <c r="A19" s="285" t="s">
        <v>410</v>
      </c>
      <c r="B19" s="286">
        <v>2100</v>
      </c>
      <c r="C19" s="286">
        <v>700</v>
      </c>
      <c r="D19" s="286">
        <v>2800</v>
      </c>
      <c r="E19" s="286">
        <v>2100</v>
      </c>
      <c r="F19" s="286">
        <v>700</v>
      </c>
      <c r="G19" s="286">
        <v>2800</v>
      </c>
    </row>
    <row r="20" spans="1:7" s="278" customFormat="1" ht="15" customHeight="1" x14ac:dyDescent="0.15">
      <c r="A20" s="285" t="s">
        <v>411</v>
      </c>
      <c r="B20" s="286">
        <v>2900</v>
      </c>
      <c r="C20" s="287" t="s">
        <v>412</v>
      </c>
      <c r="D20" s="286">
        <v>2900</v>
      </c>
      <c r="E20" s="286">
        <v>2700</v>
      </c>
      <c r="F20" s="287" t="s">
        <v>413</v>
      </c>
      <c r="G20" s="286">
        <v>2700</v>
      </c>
    </row>
    <row r="21" spans="1:7" s="278" customFormat="1" ht="15" customHeight="1" x14ac:dyDescent="0.15">
      <c r="A21" s="285" t="s">
        <v>414</v>
      </c>
      <c r="B21" s="286">
        <v>3400</v>
      </c>
      <c r="C21" s="288">
        <v>400</v>
      </c>
      <c r="D21" s="286">
        <v>3800</v>
      </c>
      <c r="E21" s="286">
        <v>3200</v>
      </c>
      <c r="F21" s="288">
        <v>200</v>
      </c>
      <c r="G21" s="286">
        <v>3300</v>
      </c>
    </row>
    <row r="22" spans="1:7" s="278" customFormat="1" ht="15" customHeight="1" x14ac:dyDescent="0.15">
      <c r="A22" s="289" t="s">
        <v>415</v>
      </c>
      <c r="B22" s="290">
        <v>2700</v>
      </c>
      <c r="C22" s="287" t="s">
        <v>412</v>
      </c>
      <c r="D22" s="290">
        <v>2700</v>
      </c>
      <c r="E22" s="290">
        <v>2300</v>
      </c>
      <c r="F22" s="287" t="s">
        <v>412</v>
      </c>
      <c r="G22" s="290">
        <v>2300</v>
      </c>
    </row>
    <row r="23" spans="1:7" s="278" customFormat="1" ht="15" customHeight="1" x14ac:dyDescent="0.15">
      <c r="A23" s="291" t="s">
        <v>416</v>
      </c>
      <c r="B23" s="292"/>
      <c r="C23" s="292"/>
      <c r="D23" s="292"/>
      <c r="E23" s="292"/>
      <c r="F23" s="292"/>
      <c r="G23" s="292"/>
    </row>
    <row r="24" spans="1:7" s="278" customFormat="1" ht="15" customHeight="1" x14ac:dyDescent="0.15">
      <c r="A24" s="291" t="s">
        <v>385</v>
      </c>
    </row>
    <row r="25" spans="1:7" s="278" customFormat="1" ht="15" customHeight="1" x14ac:dyDescent="0.15">
      <c r="A25" s="278" t="s">
        <v>386</v>
      </c>
      <c r="G25" s="293"/>
    </row>
    <row r="26" spans="1:7" s="278" customFormat="1" ht="15" customHeight="1" x14ac:dyDescent="0.15">
      <c r="A26" s="291" t="s">
        <v>417</v>
      </c>
    </row>
    <row r="27" spans="1:7" s="278" customFormat="1" ht="15" customHeight="1" x14ac:dyDescent="0.15">
      <c r="G27" s="293" t="s">
        <v>418</v>
      </c>
    </row>
  </sheetData>
  <mergeCells count="5">
    <mergeCell ref="A5:A6"/>
    <mergeCell ref="B5:B6"/>
    <mergeCell ref="C5:C6"/>
    <mergeCell ref="D5:D6"/>
    <mergeCell ref="E5:G5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fitToHeight="0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110" zoomScaleNormal="110" zoomScaleSheetLayoutView="70" workbookViewId="0"/>
  </sheetViews>
  <sheetFormatPr defaultColWidth="8.75" defaultRowHeight="15" customHeight="1" x14ac:dyDescent="0.15"/>
  <cols>
    <col min="1" max="1" width="30" style="296" customWidth="1"/>
    <col min="2" max="6" width="11.25" style="296" customWidth="1"/>
    <col min="7" max="7" width="8.75" style="297"/>
    <col min="8" max="16384" width="8.75" style="296"/>
  </cols>
  <sheetData>
    <row r="1" spans="1:8" ht="15" customHeight="1" x14ac:dyDescent="0.15">
      <c r="A1" s="342" t="s">
        <v>469</v>
      </c>
    </row>
    <row r="3" spans="1:8" ht="15" customHeight="1" x14ac:dyDescent="0.15">
      <c r="A3" s="295" t="s">
        <v>419</v>
      </c>
    </row>
    <row r="4" spans="1:8" ht="15" customHeight="1" x14ac:dyDescent="0.15">
      <c r="A4" s="298"/>
      <c r="F4" s="299" t="s">
        <v>420</v>
      </c>
      <c r="G4" s="300"/>
    </row>
    <row r="5" spans="1:8" s="304" customFormat="1" ht="15" customHeight="1" x14ac:dyDescent="0.15">
      <c r="A5" s="301" t="s">
        <v>421</v>
      </c>
      <c r="B5" s="302" t="s">
        <v>422</v>
      </c>
      <c r="C5" s="302" t="s">
        <v>423</v>
      </c>
      <c r="D5" s="302" t="s">
        <v>424</v>
      </c>
      <c r="E5" s="302" t="s">
        <v>425</v>
      </c>
      <c r="F5" s="302" t="s">
        <v>426</v>
      </c>
      <c r="G5" s="303"/>
    </row>
    <row r="6" spans="1:8" s="304" customFormat="1" ht="15" customHeight="1" x14ac:dyDescent="0.15">
      <c r="A6" s="305" t="s">
        <v>427</v>
      </c>
      <c r="B6" s="306">
        <v>781709.26</v>
      </c>
      <c r="C6" s="306">
        <v>778191.49</v>
      </c>
      <c r="D6" s="306">
        <v>782737.08</v>
      </c>
      <c r="E6" s="306">
        <v>819246.38</v>
      </c>
      <c r="F6" s="306">
        <v>813712.88</v>
      </c>
      <c r="G6" s="307"/>
    </row>
    <row r="7" spans="1:8" s="304" customFormat="1" ht="15" customHeight="1" x14ac:dyDescent="0.15">
      <c r="A7" s="308" t="s">
        <v>306</v>
      </c>
      <c r="B7" s="309" t="s">
        <v>428</v>
      </c>
      <c r="C7" s="310">
        <f>C6/B6-1</f>
        <v>-4.5001002034951165E-3</v>
      </c>
      <c r="D7" s="310">
        <f>D6/C6-1</f>
        <v>5.8412229617159639E-3</v>
      </c>
      <c r="E7" s="310">
        <f>E6/D6-1</f>
        <v>4.6643120573769181E-2</v>
      </c>
      <c r="F7" s="310">
        <f t="shared" ref="F7" si="0">F6/E6-1</f>
        <v>-6.7543783348789077E-3</v>
      </c>
      <c r="G7" s="311"/>
      <c r="H7" s="312"/>
    </row>
    <row r="8" spans="1:8" ht="15" customHeight="1" x14ac:dyDescent="0.15">
      <c r="A8" s="313" t="s">
        <v>429</v>
      </c>
      <c r="B8" s="314">
        <v>1699.69</v>
      </c>
      <c r="C8" s="314">
        <v>1638.14</v>
      </c>
      <c r="D8" s="314">
        <v>1520.31</v>
      </c>
      <c r="E8" s="314">
        <v>1694.57</v>
      </c>
      <c r="F8" s="314">
        <v>1817.83</v>
      </c>
    </row>
    <row r="9" spans="1:8" ht="15" customHeight="1" x14ac:dyDescent="0.15">
      <c r="A9" s="315" t="s">
        <v>430</v>
      </c>
      <c r="B9" s="314">
        <v>1697.64</v>
      </c>
      <c r="C9" s="314">
        <v>1633.05</v>
      </c>
      <c r="D9" s="314">
        <v>1506.57</v>
      </c>
      <c r="E9" s="314">
        <v>1680.69</v>
      </c>
      <c r="F9" s="314">
        <v>1804.1</v>
      </c>
    </row>
    <row r="10" spans="1:8" ht="15" customHeight="1" x14ac:dyDescent="0.15">
      <c r="A10" s="315" t="s">
        <v>431</v>
      </c>
      <c r="B10" s="309" t="s">
        <v>432</v>
      </c>
      <c r="C10" s="309" t="s">
        <v>432</v>
      </c>
      <c r="D10" s="309">
        <v>8.08</v>
      </c>
      <c r="E10" s="309">
        <v>7.46</v>
      </c>
      <c r="F10" s="314">
        <v>7.79</v>
      </c>
    </row>
    <row r="11" spans="1:8" ht="15" customHeight="1" x14ac:dyDescent="0.15">
      <c r="A11" s="315" t="s">
        <v>433</v>
      </c>
      <c r="B11" s="314">
        <v>2.0499999999999998</v>
      </c>
      <c r="C11" s="314">
        <v>5.09</v>
      </c>
      <c r="D11" s="314">
        <v>5.65</v>
      </c>
      <c r="E11" s="314">
        <v>6.41</v>
      </c>
      <c r="F11" s="314">
        <v>5.92</v>
      </c>
    </row>
    <row r="12" spans="1:8" ht="15" customHeight="1" x14ac:dyDescent="0.15">
      <c r="A12" s="313" t="s">
        <v>434</v>
      </c>
      <c r="B12" s="314">
        <v>135325.35999999999</v>
      </c>
      <c r="C12" s="314">
        <v>133372.82999999999</v>
      </c>
      <c r="D12" s="314">
        <v>138583.14000000001</v>
      </c>
      <c r="E12" s="314">
        <v>160145.53</v>
      </c>
      <c r="F12" s="314">
        <v>141229.35999999999</v>
      </c>
    </row>
    <row r="13" spans="1:8" ht="15" customHeight="1" x14ac:dyDescent="0.15">
      <c r="A13" s="315" t="s">
        <v>435</v>
      </c>
      <c r="B13" s="314">
        <v>12.59</v>
      </c>
      <c r="C13" s="314" t="s">
        <v>432</v>
      </c>
      <c r="D13" s="309" t="s">
        <v>432</v>
      </c>
      <c r="E13" s="309" t="s">
        <v>432</v>
      </c>
      <c r="F13" s="309" t="s">
        <v>432</v>
      </c>
      <c r="G13" s="316"/>
    </row>
    <row r="14" spans="1:8" ht="15" customHeight="1" x14ac:dyDescent="0.15">
      <c r="A14" s="315" t="s">
        <v>436</v>
      </c>
      <c r="B14" s="314">
        <v>85356.86</v>
      </c>
      <c r="C14" s="314">
        <v>80783.47</v>
      </c>
      <c r="D14" s="314">
        <v>82516.639999999999</v>
      </c>
      <c r="E14" s="314">
        <v>97930.35</v>
      </c>
      <c r="F14" s="314">
        <v>87930.72</v>
      </c>
    </row>
    <row r="15" spans="1:8" ht="15" customHeight="1" x14ac:dyDescent="0.15">
      <c r="A15" s="315" t="s">
        <v>437</v>
      </c>
      <c r="B15" s="314">
        <v>49955.9</v>
      </c>
      <c r="C15" s="314">
        <v>52589.36</v>
      </c>
      <c r="D15" s="314">
        <v>56066.5</v>
      </c>
      <c r="E15" s="314">
        <v>62215.17</v>
      </c>
      <c r="F15" s="314">
        <v>53298.63</v>
      </c>
    </row>
    <row r="16" spans="1:8" ht="15" customHeight="1" x14ac:dyDescent="0.15">
      <c r="A16" s="313" t="s">
        <v>438</v>
      </c>
      <c r="B16" s="314">
        <v>639379.62</v>
      </c>
      <c r="C16" s="314">
        <v>637216.97</v>
      </c>
      <c r="D16" s="314">
        <v>634221.94999999995</v>
      </c>
      <c r="E16" s="314">
        <v>650276.37</v>
      </c>
      <c r="F16" s="314">
        <v>665733.59</v>
      </c>
    </row>
    <row r="17" spans="1:11" ht="15" customHeight="1" x14ac:dyDescent="0.15">
      <c r="A17" s="315" t="s">
        <v>439</v>
      </c>
      <c r="B17" s="314">
        <v>18269.02</v>
      </c>
      <c r="C17" s="314">
        <v>15144.6</v>
      </c>
      <c r="D17" s="314">
        <v>12362.54</v>
      </c>
      <c r="E17" s="314">
        <v>12807.98</v>
      </c>
      <c r="F17" s="314">
        <v>13052.82</v>
      </c>
    </row>
    <row r="18" spans="1:11" ht="15" customHeight="1" x14ac:dyDescent="0.15">
      <c r="A18" s="315" t="s">
        <v>440</v>
      </c>
      <c r="B18" s="314">
        <v>123204.56</v>
      </c>
      <c r="C18" s="314">
        <v>123580.28</v>
      </c>
      <c r="D18" s="314">
        <v>120904.01</v>
      </c>
      <c r="E18" s="314">
        <v>123968.83</v>
      </c>
      <c r="F18" s="314">
        <v>122092.82</v>
      </c>
    </row>
    <row r="19" spans="1:11" ht="15" customHeight="1" x14ac:dyDescent="0.15">
      <c r="A19" s="317" t="s">
        <v>441</v>
      </c>
      <c r="B19" s="314">
        <v>35929.629999999997</v>
      </c>
      <c r="C19" s="314">
        <v>34898.660000000003</v>
      </c>
      <c r="D19" s="314">
        <v>35119.99</v>
      </c>
      <c r="E19" s="314">
        <v>33601</v>
      </c>
      <c r="F19" s="314">
        <v>33018.879999999997</v>
      </c>
    </row>
    <row r="20" spans="1:11" ht="15" customHeight="1" x14ac:dyDescent="0.15">
      <c r="A20" s="317" t="s">
        <v>442</v>
      </c>
      <c r="B20" s="314">
        <v>23993.88</v>
      </c>
      <c r="C20" s="314">
        <v>24298.61</v>
      </c>
      <c r="D20" s="314">
        <v>25157.84</v>
      </c>
      <c r="E20" s="314">
        <v>24555.279999999999</v>
      </c>
      <c r="F20" s="314">
        <v>27929.45</v>
      </c>
    </row>
    <row r="21" spans="1:11" ht="15" customHeight="1" x14ac:dyDescent="0.15">
      <c r="A21" s="317" t="s">
        <v>443</v>
      </c>
      <c r="B21" s="314">
        <v>16072.37</v>
      </c>
      <c r="C21" s="314">
        <v>11496.57</v>
      </c>
      <c r="D21" s="314">
        <v>6236.17</v>
      </c>
      <c r="E21" s="314">
        <v>11768.62</v>
      </c>
      <c r="F21" s="318">
        <v>21054.83</v>
      </c>
      <c r="G21" s="319"/>
    </row>
    <row r="22" spans="1:11" ht="15" customHeight="1" x14ac:dyDescent="0.15">
      <c r="A22" s="317" t="s">
        <v>444</v>
      </c>
      <c r="B22" s="314">
        <v>36977.32</v>
      </c>
      <c r="C22" s="314">
        <v>38721.74</v>
      </c>
      <c r="D22" s="314">
        <v>38954.17</v>
      </c>
      <c r="E22" s="314">
        <v>42314.3</v>
      </c>
      <c r="F22" s="318">
        <v>42823.26</v>
      </c>
      <c r="G22" s="319"/>
      <c r="K22" s="320"/>
    </row>
    <row r="23" spans="1:11" ht="15" customHeight="1" x14ac:dyDescent="0.15">
      <c r="A23" s="315" t="s">
        <v>445</v>
      </c>
      <c r="B23" s="314">
        <v>149861.28</v>
      </c>
      <c r="C23" s="314">
        <v>150860.07</v>
      </c>
      <c r="D23" s="314">
        <v>153212.45000000001</v>
      </c>
      <c r="E23" s="314">
        <v>156908.51999999999</v>
      </c>
      <c r="F23" s="318">
        <v>159989.34</v>
      </c>
      <c r="G23" s="319"/>
    </row>
    <row r="24" spans="1:11" ht="15" customHeight="1" x14ac:dyDescent="0.15">
      <c r="A24" s="321" t="s">
        <v>446</v>
      </c>
      <c r="B24" s="314">
        <v>48689.93</v>
      </c>
      <c r="C24" s="314">
        <v>51901.64</v>
      </c>
      <c r="D24" s="314">
        <v>52798.98</v>
      </c>
      <c r="E24" s="314">
        <v>49477.96</v>
      </c>
      <c r="F24" s="318">
        <v>46432.959999999999</v>
      </c>
      <c r="G24" s="319"/>
    </row>
    <row r="25" spans="1:11" ht="15" customHeight="1" x14ac:dyDescent="0.15">
      <c r="A25" s="315" t="s">
        <v>447</v>
      </c>
      <c r="B25" s="314">
        <v>41690.44</v>
      </c>
      <c r="C25" s="314">
        <v>40933.980000000003</v>
      </c>
      <c r="D25" s="314">
        <v>41944.42</v>
      </c>
      <c r="E25" s="314">
        <v>41974.31</v>
      </c>
      <c r="F25" s="318">
        <v>42641.1</v>
      </c>
      <c r="G25" s="319"/>
    </row>
    <row r="26" spans="1:11" ht="15" customHeight="1" x14ac:dyDescent="0.15">
      <c r="A26" s="308" t="s">
        <v>448</v>
      </c>
      <c r="B26" s="314">
        <v>40490.089999999997</v>
      </c>
      <c r="C26" s="314">
        <v>38619.03</v>
      </c>
      <c r="D26" s="314">
        <v>39071.730000000003</v>
      </c>
      <c r="E26" s="314">
        <v>41780.370000000003</v>
      </c>
      <c r="F26" s="314">
        <v>44300.2</v>
      </c>
    </row>
    <row r="27" spans="1:11" ht="15" customHeight="1" x14ac:dyDescent="0.15">
      <c r="A27" s="308" t="s">
        <v>449</v>
      </c>
      <c r="B27" s="322">
        <v>73615.95</v>
      </c>
      <c r="C27" s="322">
        <v>75155.09</v>
      </c>
      <c r="D27" s="322">
        <v>75450.539999999994</v>
      </c>
      <c r="E27" s="322">
        <v>77796.460000000006</v>
      </c>
      <c r="F27" s="322">
        <v>79424.070000000007</v>
      </c>
    </row>
    <row r="28" spans="1:11" ht="15" customHeight="1" x14ac:dyDescent="0.15">
      <c r="A28" s="308" t="s">
        <v>450</v>
      </c>
      <c r="B28" s="322">
        <v>30585.09</v>
      </c>
      <c r="C28" s="322">
        <v>31606.639999999999</v>
      </c>
      <c r="D28" s="322">
        <v>33009.050000000003</v>
      </c>
      <c r="E28" s="322">
        <v>33322.699999999997</v>
      </c>
      <c r="F28" s="322">
        <v>32973.800000000003</v>
      </c>
    </row>
    <row r="29" spans="1:11" ht="15" customHeight="1" x14ac:dyDescent="0.15">
      <c r="A29" s="308" t="s">
        <v>451</v>
      </c>
      <c r="B29" s="322">
        <v>8980.0400000000009</v>
      </c>
      <c r="C29" s="322">
        <v>9840.93</v>
      </c>
      <c r="D29" s="322">
        <v>13227.6</v>
      </c>
      <c r="E29" s="322">
        <v>13519.03</v>
      </c>
      <c r="F29" s="322">
        <v>11619.64</v>
      </c>
    </row>
    <row r="30" spans="1:11" ht="15" customHeight="1" x14ac:dyDescent="0.15">
      <c r="A30" s="323" t="s">
        <v>452</v>
      </c>
      <c r="B30" s="324">
        <v>3675.46</v>
      </c>
      <c r="C30" s="324">
        <v>3877.38</v>
      </c>
      <c r="D30" s="324">
        <v>4815.93</v>
      </c>
      <c r="E30" s="324">
        <v>6389.14</v>
      </c>
      <c r="F30" s="324">
        <v>6687.54</v>
      </c>
    </row>
    <row r="31" spans="1:11" ht="15" customHeight="1" x14ac:dyDescent="0.15">
      <c r="A31" s="325" t="s">
        <v>453</v>
      </c>
      <c r="F31" s="326"/>
    </row>
    <row r="32" spans="1:11" ht="15" customHeight="1" x14ac:dyDescent="0.15">
      <c r="A32" s="325" t="s">
        <v>454</v>
      </c>
      <c r="F32" s="326" t="s">
        <v>455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A1:L26"/>
  <sheetViews>
    <sheetView zoomScale="85" zoomScaleNormal="85" workbookViewId="0"/>
  </sheetViews>
  <sheetFormatPr defaultColWidth="8.75" defaultRowHeight="15" customHeight="1" x14ac:dyDescent="0.15"/>
  <cols>
    <col min="1" max="1" width="8.75" style="2" customWidth="1"/>
    <col min="2" max="2" width="7.5" style="2" customWidth="1"/>
    <col min="3" max="12" width="7" style="2" customWidth="1"/>
    <col min="13" max="16384" width="8.75" style="2"/>
  </cols>
  <sheetData>
    <row r="1" spans="1:12" ht="15" customHeight="1" x14ac:dyDescent="0.15">
      <c r="A1" s="335" t="s">
        <v>469</v>
      </c>
    </row>
    <row r="3" spans="1:12" ht="15" customHeight="1" x14ac:dyDescent="0.15">
      <c r="A3" s="1" t="s">
        <v>0</v>
      </c>
    </row>
    <row r="4" spans="1:12" s="4" customFormat="1" ht="15" customHeight="1" x14ac:dyDescent="0.15">
      <c r="A4" s="3" t="s">
        <v>1</v>
      </c>
      <c r="L4" s="5" t="s">
        <v>2</v>
      </c>
    </row>
    <row r="5" spans="1:12" s="14" customFormat="1" ht="30" customHeight="1" x14ac:dyDescent="0.15">
      <c r="A5" s="6" t="s">
        <v>3</v>
      </c>
      <c r="B5" s="7" t="s">
        <v>4</v>
      </c>
      <c r="C5" s="8" t="s">
        <v>5</v>
      </c>
      <c r="D5" s="8" t="s">
        <v>6</v>
      </c>
      <c r="E5" s="8" t="s">
        <v>7</v>
      </c>
      <c r="F5" s="9" t="s">
        <v>8</v>
      </c>
      <c r="G5" s="10" t="s">
        <v>9</v>
      </c>
      <c r="H5" s="11" t="s">
        <v>10</v>
      </c>
      <c r="I5" s="8" t="s">
        <v>11</v>
      </c>
      <c r="J5" s="8" t="s">
        <v>12</v>
      </c>
      <c r="K5" s="12" t="s">
        <v>13</v>
      </c>
      <c r="L5" s="13" t="s">
        <v>14</v>
      </c>
    </row>
    <row r="6" spans="1:12" s="14" customFormat="1" ht="15" customHeight="1" x14ac:dyDescent="0.15">
      <c r="A6" s="15"/>
      <c r="B6" s="16" t="s">
        <v>15</v>
      </c>
      <c r="C6" s="17"/>
      <c r="D6" s="18"/>
      <c r="E6" s="18"/>
      <c r="F6" s="19"/>
      <c r="G6" s="19"/>
      <c r="H6" s="18"/>
      <c r="I6" s="18"/>
      <c r="J6" s="18"/>
      <c r="K6" s="18"/>
      <c r="L6" s="18"/>
    </row>
    <row r="7" spans="1:12" s="23" customFormat="1" ht="15" customHeight="1" x14ac:dyDescent="0.15">
      <c r="A7" s="20" t="s">
        <v>16</v>
      </c>
      <c r="B7" s="21">
        <v>95.5</v>
      </c>
      <c r="C7" s="22">
        <v>93.1</v>
      </c>
      <c r="D7" s="22">
        <v>99.9</v>
      </c>
      <c r="E7" s="22">
        <v>86.2</v>
      </c>
      <c r="F7" s="22">
        <v>100.4</v>
      </c>
      <c r="G7" s="22">
        <v>93.9</v>
      </c>
      <c r="H7" s="22">
        <v>99.1</v>
      </c>
      <c r="I7" s="22">
        <v>96.9</v>
      </c>
      <c r="J7" s="22">
        <v>95.4</v>
      </c>
      <c r="K7" s="22">
        <v>96.6</v>
      </c>
      <c r="L7" s="22">
        <v>94.5</v>
      </c>
    </row>
    <row r="8" spans="1:12" s="23" customFormat="1" ht="15" customHeight="1" x14ac:dyDescent="0.15">
      <c r="A8" s="20">
        <v>24</v>
      </c>
      <c r="B8" s="21">
        <v>95.8</v>
      </c>
      <c r="C8" s="22">
        <v>93.1</v>
      </c>
      <c r="D8" s="22">
        <v>99.9</v>
      </c>
      <c r="E8" s="22">
        <v>91.2</v>
      </c>
      <c r="F8" s="22">
        <v>98.1</v>
      </c>
      <c r="G8" s="22">
        <v>97.1</v>
      </c>
      <c r="H8" s="22">
        <v>98.6</v>
      </c>
      <c r="I8" s="22">
        <v>97.2</v>
      </c>
      <c r="J8" s="22">
        <v>95.4</v>
      </c>
      <c r="K8" s="22">
        <v>95.4</v>
      </c>
      <c r="L8" s="22">
        <v>93.7</v>
      </c>
    </row>
    <row r="9" spans="1:12" s="23" customFormat="1" ht="15" customHeight="1" x14ac:dyDescent="0.15">
      <c r="A9" s="20">
        <v>25</v>
      </c>
      <c r="B9" s="21">
        <v>96.4</v>
      </c>
      <c r="C9" s="22">
        <v>93.4</v>
      </c>
      <c r="D9" s="22">
        <v>99.5</v>
      </c>
      <c r="E9" s="22">
        <v>96.1</v>
      </c>
      <c r="F9" s="22">
        <v>96.9</v>
      </c>
      <c r="G9" s="22">
        <v>97</v>
      </c>
      <c r="H9" s="22">
        <v>98.3</v>
      </c>
      <c r="I9" s="22">
        <v>98.3</v>
      </c>
      <c r="J9" s="22">
        <v>95.8</v>
      </c>
      <c r="K9" s="22">
        <v>95.2</v>
      </c>
      <c r="L9" s="22">
        <v>94.9</v>
      </c>
    </row>
    <row r="10" spans="1:12" s="23" customFormat="1" ht="15" customHeight="1" x14ac:dyDescent="0.15">
      <c r="A10" s="20">
        <v>26</v>
      </c>
      <c r="B10" s="21">
        <v>99.1</v>
      </c>
      <c r="C10" s="22">
        <v>97.4</v>
      </c>
      <c r="D10" s="22">
        <v>99.8</v>
      </c>
      <c r="E10" s="22">
        <v>102.1</v>
      </c>
      <c r="F10" s="22">
        <v>98.2</v>
      </c>
      <c r="G10" s="22">
        <v>97.9</v>
      </c>
      <c r="H10" s="22">
        <v>99.1</v>
      </c>
      <c r="I10" s="22">
        <v>100.8</v>
      </c>
      <c r="J10" s="22">
        <v>98.1</v>
      </c>
      <c r="K10" s="22">
        <v>98.8</v>
      </c>
      <c r="L10" s="22">
        <v>98.7</v>
      </c>
    </row>
    <row r="11" spans="1:12" s="23" customFormat="1" ht="15" customHeight="1" x14ac:dyDescent="0.15">
      <c r="A11" s="20">
        <v>27</v>
      </c>
      <c r="B11" s="22">
        <v>100</v>
      </c>
      <c r="C11" s="22">
        <v>100</v>
      </c>
      <c r="D11" s="22">
        <v>100</v>
      </c>
      <c r="E11" s="22">
        <v>100</v>
      </c>
      <c r="F11" s="22">
        <v>100</v>
      </c>
      <c r="G11" s="22">
        <v>100</v>
      </c>
      <c r="H11" s="22">
        <v>100</v>
      </c>
      <c r="I11" s="22">
        <v>100</v>
      </c>
      <c r="J11" s="22">
        <v>100</v>
      </c>
      <c r="K11" s="22">
        <v>100</v>
      </c>
      <c r="L11" s="22">
        <v>100</v>
      </c>
    </row>
    <row r="12" spans="1:12" s="24" customFormat="1" ht="15" customHeight="1" x14ac:dyDescent="0.15">
      <c r="A12" s="20">
        <v>28</v>
      </c>
      <c r="B12" s="22">
        <v>99.7</v>
      </c>
      <c r="C12" s="22">
        <v>101.7</v>
      </c>
      <c r="D12" s="22">
        <v>99.8</v>
      </c>
      <c r="E12" s="22">
        <v>91.1</v>
      </c>
      <c r="F12" s="22">
        <v>100.1</v>
      </c>
      <c r="G12" s="22">
        <v>99.6</v>
      </c>
      <c r="H12" s="22">
        <v>101.2</v>
      </c>
      <c r="I12" s="22">
        <v>98.1</v>
      </c>
      <c r="J12" s="22">
        <v>101.3</v>
      </c>
      <c r="K12" s="22">
        <v>101</v>
      </c>
      <c r="L12" s="22">
        <v>100.6</v>
      </c>
    </row>
    <row r="13" spans="1:12" ht="15" customHeight="1" x14ac:dyDescent="0.15">
      <c r="A13" s="20">
        <v>29</v>
      </c>
      <c r="B13" s="22">
        <v>100</v>
      </c>
      <c r="C13" s="22">
        <v>102.7</v>
      </c>
      <c r="D13" s="22">
        <v>99.9</v>
      </c>
      <c r="E13" s="22">
        <v>92.8</v>
      </c>
      <c r="F13" s="25">
        <v>98.8</v>
      </c>
      <c r="G13" s="22">
        <v>98.8</v>
      </c>
      <c r="H13" s="22">
        <v>102.1</v>
      </c>
      <c r="I13" s="22">
        <v>97.6</v>
      </c>
      <c r="J13" s="22">
        <v>101.5</v>
      </c>
      <c r="K13" s="22">
        <v>101.3</v>
      </c>
      <c r="L13" s="22">
        <v>100.8</v>
      </c>
    </row>
    <row r="14" spans="1:12" ht="15" customHeight="1" x14ac:dyDescent="0.15">
      <c r="A14" s="20">
        <v>30</v>
      </c>
      <c r="B14" s="22">
        <v>100.9</v>
      </c>
      <c r="C14" s="22">
        <v>104.2</v>
      </c>
      <c r="D14" s="22">
        <v>99.8</v>
      </c>
      <c r="E14" s="22">
        <v>96.5</v>
      </c>
      <c r="F14" s="25">
        <v>98.1</v>
      </c>
      <c r="G14" s="22">
        <v>97.9</v>
      </c>
      <c r="H14" s="22">
        <v>103.9</v>
      </c>
      <c r="I14" s="22">
        <v>98.5</v>
      </c>
      <c r="J14" s="22">
        <v>101.9</v>
      </c>
      <c r="K14" s="22">
        <v>102.1</v>
      </c>
      <c r="L14" s="22">
        <v>101.4</v>
      </c>
    </row>
    <row r="15" spans="1:12" ht="15" customHeight="1" x14ac:dyDescent="0.15">
      <c r="A15" s="20" t="s">
        <v>17</v>
      </c>
      <c r="B15" s="22">
        <v>101.5</v>
      </c>
      <c r="C15" s="22">
        <v>104.8</v>
      </c>
      <c r="D15" s="22">
        <v>99.9</v>
      </c>
      <c r="E15" s="22">
        <v>99.4</v>
      </c>
      <c r="F15" s="25">
        <v>100.5</v>
      </c>
      <c r="G15" s="22">
        <v>97.9</v>
      </c>
      <c r="H15" s="22">
        <v>104.5</v>
      </c>
      <c r="I15" s="22">
        <v>97.9</v>
      </c>
      <c r="J15" s="22">
        <v>99.4</v>
      </c>
      <c r="K15" s="22">
        <v>103.5</v>
      </c>
      <c r="L15" s="22">
        <v>102.7</v>
      </c>
    </row>
    <row r="16" spans="1:12" ht="15" customHeight="1" x14ac:dyDescent="0.15">
      <c r="A16" s="26"/>
      <c r="B16" s="27" t="s">
        <v>18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 ht="15" customHeight="1" x14ac:dyDescent="0.15">
      <c r="A17" s="20" t="s">
        <v>16</v>
      </c>
      <c r="B17" s="22">
        <v>96.3</v>
      </c>
      <c r="C17" s="22">
        <v>93.5</v>
      </c>
      <c r="D17" s="22">
        <v>100.7</v>
      </c>
      <c r="E17" s="22">
        <v>88.9</v>
      </c>
      <c r="F17" s="22">
        <v>99.9</v>
      </c>
      <c r="G17" s="22">
        <v>95.4</v>
      </c>
      <c r="H17" s="22">
        <v>99.5</v>
      </c>
      <c r="I17" s="22">
        <v>97.7</v>
      </c>
      <c r="J17" s="22">
        <v>95.7</v>
      </c>
      <c r="K17" s="22">
        <v>97.1</v>
      </c>
      <c r="L17" s="22">
        <v>94.6</v>
      </c>
    </row>
    <row r="18" spans="1:12" ht="15" customHeight="1" x14ac:dyDescent="0.15">
      <c r="A18" s="20">
        <v>24</v>
      </c>
      <c r="B18" s="22">
        <v>96.2</v>
      </c>
      <c r="C18" s="22">
        <v>93.6</v>
      </c>
      <c r="D18" s="22">
        <v>100.4</v>
      </c>
      <c r="E18" s="22">
        <v>92.3</v>
      </c>
      <c r="F18" s="22">
        <v>97</v>
      </c>
      <c r="G18" s="22">
        <v>95.4</v>
      </c>
      <c r="H18" s="22">
        <v>98.7</v>
      </c>
      <c r="I18" s="22">
        <v>98</v>
      </c>
      <c r="J18" s="22">
        <v>96.1</v>
      </c>
      <c r="K18" s="22">
        <v>95.6</v>
      </c>
      <c r="L18" s="22">
        <v>94.4</v>
      </c>
    </row>
    <row r="19" spans="1:12" ht="15" customHeight="1" x14ac:dyDescent="0.15">
      <c r="A19" s="20">
        <v>25</v>
      </c>
      <c r="B19" s="25">
        <v>96.6</v>
      </c>
      <c r="C19" s="25">
        <v>93.4</v>
      </c>
      <c r="D19" s="25">
        <v>99.9</v>
      </c>
      <c r="E19" s="25">
        <v>96.6</v>
      </c>
      <c r="F19" s="25">
        <v>94.9</v>
      </c>
      <c r="G19" s="25">
        <v>95.8</v>
      </c>
      <c r="H19" s="25">
        <v>98.1</v>
      </c>
      <c r="I19" s="25">
        <v>99.4</v>
      </c>
      <c r="J19" s="25">
        <v>96.6</v>
      </c>
      <c r="K19" s="25">
        <v>94.6</v>
      </c>
      <c r="L19" s="25">
        <v>95.5</v>
      </c>
    </row>
    <row r="20" spans="1:12" ht="15" customHeight="1" x14ac:dyDescent="0.15">
      <c r="A20" s="20">
        <v>26</v>
      </c>
      <c r="B20" s="25">
        <v>99.2</v>
      </c>
      <c r="C20" s="25">
        <v>97</v>
      </c>
      <c r="D20" s="25">
        <v>100</v>
      </c>
      <c r="E20" s="25">
        <v>102.6</v>
      </c>
      <c r="F20" s="25">
        <v>98.5</v>
      </c>
      <c r="G20" s="25">
        <v>97.8</v>
      </c>
      <c r="H20" s="25">
        <v>99.1</v>
      </c>
      <c r="I20" s="25">
        <v>102</v>
      </c>
      <c r="J20" s="25">
        <v>98.4</v>
      </c>
      <c r="K20" s="25">
        <v>98.1</v>
      </c>
      <c r="L20" s="25">
        <v>99</v>
      </c>
    </row>
    <row r="21" spans="1:12" ht="15" customHeight="1" x14ac:dyDescent="0.15">
      <c r="A21" s="20">
        <v>27</v>
      </c>
      <c r="B21" s="25">
        <v>100</v>
      </c>
      <c r="C21" s="25">
        <v>100</v>
      </c>
      <c r="D21" s="25">
        <v>100</v>
      </c>
      <c r="E21" s="25">
        <v>100</v>
      </c>
      <c r="F21" s="25">
        <v>100</v>
      </c>
      <c r="G21" s="25">
        <v>100</v>
      </c>
      <c r="H21" s="25">
        <v>100</v>
      </c>
      <c r="I21" s="25">
        <v>100</v>
      </c>
      <c r="J21" s="25">
        <v>100</v>
      </c>
      <c r="K21" s="25">
        <v>100</v>
      </c>
      <c r="L21" s="25">
        <v>100</v>
      </c>
    </row>
    <row r="22" spans="1:12" ht="15" customHeight="1" x14ac:dyDescent="0.15">
      <c r="A22" s="20">
        <v>28</v>
      </c>
      <c r="B22" s="29">
        <v>99.9</v>
      </c>
      <c r="C22" s="25">
        <v>101.7</v>
      </c>
      <c r="D22" s="25">
        <v>99.9</v>
      </c>
      <c r="E22" s="25">
        <v>92.7</v>
      </c>
      <c r="F22" s="25">
        <v>99.6</v>
      </c>
      <c r="G22" s="25">
        <v>101.8</v>
      </c>
      <c r="H22" s="25">
        <v>100.9</v>
      </c>
      <c r="I22" s="25">
        <v>98</v>
      </c>
      <c r="J22" s="25">
        <v>101.6</v>
      </c>
      <c r="K22" s="25">
        <v>101</v>
      </c>
      <c r="L22" s="25">
        <v>100.7</v>
      </c>
    </row>
    <row r="23" spans="1:12" ht="15" customHeight="1" x14ac:dyDescent="0.15">
      <c r="A23" s="20">
        <v>29</v>
      </c>
      <c r="B23" s="29">
        <v>100.4</v>
      </c>
      <c r="C23" s="25">
        <v>102.4</v>
      </c>
      <c r="D23" s="25">
        <v>99.7</v>
      </c>
      <c r="E23" s="25">
        <v>95.2</v>
      </c>
      <c r="F23" s="25">
        <v>99.1</v>
      </c>
      <c r="G23" s="25">
        <v>102</v>
      </c>
      <c r="H23" s="25">
        <v>101.8</v>
      </c>
      <c r="I23" s="25">
        <v>98.3</v>
      </c>
      <c r="J23" s="25">
        <v>102.2</v>
      </c>
      <c r="K23" s="25">
        <v>101.3</v>
      </c>
      <c r="L23" s="25">
        <v>100.9</v>
      </c>
    </row>
    <row r="24" spans="1:12" ht="15" customHeight="1" x14ac:dyDescent="0.15">
      <c r="A24" s="20">
        <v>30</v>
      </c>
      <c r="B24" s="29">
        <v>101.3</v>
      </c>
      <c r="C24" s="25">
        <v>103.9</v>
      </c>
      <c r="D24" s="25">
        <v>99.6</v>
      </c>
      <c r="E24" s="25">
        <v>99</v>
      </c>
      <c r="F24" s="25">
        <v>98</v>
      </c>
      <c r="G24" s="25">
        <v>102.2</v>
      </c>
      <c r="H24" s="25">
        <v>103.3</v>
      </c>
      <c r="I24" s="25">
        <v>99.6</v>
      </c>
      <c r="J24" s="25">
        <v>102.7</v>
      </c>
      <c r="K24" s="25">
        <v>102.1</v>
      </c>
      <c r="L24" s="25">
        <v>101.4</v>
      </c>
    </row>
    <row r="25" spans="1:12" ht="15" customHeight="1" x14ac:dyDescent="0.15">
      <c r="A25" s="30" t="s">
        <v>17</v>
      </c>
      <c r="B25" s="31">
        <v>101.8</v>
      </c>
      <c r="C25" s="32">
        <v>104.3</v>
      </c>
      <c r="D25" s="32">
        <v>99.8</v>
      </c>
      <c r="E25" s="32">
        <v>101.3</v>
      </c>
      <c r="F25" s="32">
        <v>100.2</v>
      </c>
      <c r="G25" s="32">
        <v>102.6</v>
      </c>
      <c r="H25" s="32">
        <v>104</v>
      </c>
      <c r="I25" s="32">
        <v>99</v>
      </c>
      <c r="J25" s="32">
        <v>101.1</v>
      </c>
      <c r="K25" s="32">
        <v>103.8</v>
      </c>
      <c r="L25" s="32">
        <v>101.4</v>
      </c>
    </row>
    <row r="26" spans="1:12" ht="15" customHeight="1" x14ac:dyDescent="0.15">
      <c r="A26" s="23" t="s">
        <v>19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4" t="s">
        <v>20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110" zoomScaleNormal="110" zoomScaleSheetLayoutView="115" workbookViewId="0"/>
  </sheetViews>
  <sheetFormatPr defaultColWidth="8.75" defaultRowHeight="15" customHeight="1" x14ac:dyDescent="0.15"/>
  <cols>
    <col min="1" max="1" width="30" style="296" customWidth="1"/>
    <col min="2" max="6" width="11.25" style="296" customWidth="1"/>
    <col min="7" max="16384" width="8.75" style="296"/>
  </cols>
  <sheetData>
    <row r="1" spans="1:6" ht="15" customHeight="1" x14ac:dyDescent="0.15">
      <c r="A1" s="342" t="s">
        <v>469</v>
      </c>
    </row>
    <row r="3" spans="1:6" ht="15" customHeight="1" x14ac:dyDescent="0.15">
      <c r="A3" s="295" t="s">
        <v>456</v>
      </c>
    </row>
    <row r="4" spans="1:6" ht="15" customHeight="1" x14ac:dyDescent="0.15">
      <c r="A4" s="298"/>
      <c r="C4" s="327"/>
      <c r="D4" s="327"/>
      <c r="E4" s="327"/>
      <c r="F4" s="299" t="s">
        <v>420</v>
      </c>
    </row>
    <row r="5" spans="1:6" ht="15" customHeight="1" x14ac:dyDescent="0.15">
      <c r="A5" s="301" t="s">
        <v>457</v>
      </c>
      <c r="B5" s="302" t="s">
        <v>422</v>
      </c>
      <c r="C5" s="302" t="s">
        <v>423</v>
      </c>
      <c r="D5" s="302" t="s">
        <v>424</v>
      </c>
      <c r="E5" s="302" t="s">
        <v>425</v>
      </c>
      <c r="F5" s="302" t="s">
        <v>426</v>
      </c>
    </row>
    <row r="6" spans="1:6" ht="15" customHeight="1" x14ac:dyDescent="0.15">
      <c r="A6" s="328" t="s">
        <v>458</v>
      </c>
      <c r="B6" s="329">
        <v>877516.72</v>
      </c>
      <c r="C6" s="329">
        <v>898772.68</v>
      </c>
      <c r="D6" s="329">
        <v>908571.67</v>
      </c>
      <c r="E6" s="329">
        <v>943798.48</v>
      </c>
      <c r="F6" s="329">
        <v>952815.25</v>
      </c>
    </row>
    <row r="7" spans="1:6" ht="15" customHeight="1" x14ac:dyDescent="0.15">
      <c r="A7" s="308" t="s">
        <v>306</v>
      </c>
      <c r="B7" s="309" t="s">
        <v>428</v>
      </c>
      <c r="C7" s="330">
        <f>C6/B6-1</f>
        <v>2.4222854693868534E-2</v>
      </c>
      <c r="D7" s="330">
        <f t="shared" ref="D7:F7" si="0">D6/C6-1</f>
        <v>1.0902634468150429E-2</v>
      </c>
      <c r="E7" s="330">
        <f t="shared" si="0"/>
        <v>3.8771635923889214E-2</v>
      </c>
      <c r="F7" s="330">
        <f t="shared" si="0"/>
        <v>9.5537026082093135E-3</v>
      </c>
    </row>
    <row r="8" spans="1:6" ht="15" customHeight="1" x14ac:dyDescent="0.15">
      <c r="A8" s="313" t="s">
        <v>459</v>
      </c>
      <c r="B8" s="331">
        <v>682094.33</v>
      </c>
      <c r="C8" s="331">
        <v>691211.22</v>
      </c>
      <c r="D8" s="331">
        <v>701773.64</v>
      </c>
      <c r="E8" s="331">
        <v>715378.67</v>
      </c>
      <c r="F8" s="331">
        <v>733022.21</v>
      </c>
    </row>
    <row r="9" spans="1:6" ht="15" customHeight="1" x14ac:dyDescent="0.15">
      <c r="A9" s="313" t="s">
        <v>460</v>
      </c>
      <c r="B9" s="331">
        <v>37786.36</v>
      </c>
      <c r="C9" s="331">
        <v>36640.76</v>
      </c>
      <c r="D9" s="331">
        <v>43666.080000000002</v>
      </c>
      <c r="E9" s="331">
        <v>46619.57</v>
      </c>
      <c r="F9" s="331">
        <v>46503.35</v>
      </c>
    </row>
    <row r="10" spans="1:6" ht="15" customHeight="1" x14ac:dyDescent="0.15">
      <c r="A10" s="315" t="s">
        <v>461</v>
      </c>
      <c r="B10" s="331">
        <v>-7080.91</v>
      </c>
      <c r="C10" s="331">
        <v>-5571.71</v>
      </c>
      <c r="D10" s="331">
        <v>-4959.8599999999997</v>
      </c>
      <c r="E10" s="331">
        <v>-4117.82</v>
      </c>
      <c r="F10" s="331">
        <v>-4600.41</v>
      </c>
    </row>
    <row r="11" spans="1:6" ht="15" customHeight="1" x14ac:dyDescent="0.15">
      <c r="A11" s="315" t="s">
        <v>462</v>
      </c>
      <c r="B11" s="331">
        <v>44366.68</v>
      </c>
      <c r="C11" s="331">
        <v>41671.629999999997</v>
      </c>
      <c r="D11" s="331">
        <v>48043.43</v>
      </c>
      <c r="E11" s="331">
        <v>50178.91</v>
      </c>
      <c r="F11" s="331">
        <v>50593.25</v>
      </c>
    </row>
    <row r="12" spans="1:6" ht="15" customHeight="1" x14ac:dyDescent="0.15">
      <c r="A12" s="315" t="s">
        <v>463</v>
      </c>
      <c r="B12" s="331">
        <v>500.58</v>
      </c>
      <c r="C12" s="331">
        <v>540.84</v>
      </c>
      <c r="D12" s="331">
        <v>582.52</v>
      </c>
      <c r="E12" s="331">
        <v>558.47</v>
      </c>
      <c r="F12" s="331">
        <v>510.52</v>
      </c>
    </row>
    <row r="13" spans="1:6" ht="15" customHeight="1" x14ac:dyDescent="0.15">
      <c r="A13" s="313" t="s">
        <v>464</v>
      </c>
      <c r="B13" s="331">
        <v>157636.03</v>
      </c>
      <c r="C13" s="331">
        <v>170920.69</v>
      </c>
      <c r="D13" s="331">
        <v>163131.94</v>
      </c>
      <c r="E13" s="331">
        <v>181800.23</v>
      </c>
      <c r="F13" s="331">
        <v>173289.69</v>
      </c>
    </row>
    <row r="14" spans="1:6" ht="15" customHeight="1" x14ac:dyDescent="0.15">
      <c r="A14" s="315" t="s">
        <v>465</v>
      </c>
      <c r="B14" s="331">
        <v>59267.1</v>
      </c>
      <c r="C14" s="331">
        <v>70054.81</v>
      </c>
      <c r="D14" s="331">
        <v>64184.65</v>
      </c>
      <c r="E14" s="331">
        <v>78812.210000000006</v>
      </c>
      <c r="F14" s="331">
        <v>74209.53</v>
      </c>
    </row>
    <row r="15" spans="1:6" ht="15" customHeight="1" x14ac:dyDescent="0.15">
      <c r="A15" s="315" t="s">
        <v>466</v>
      </c>
      <c r="B15" s="331">
        <v>3663.38</v>
      </c>
      <c r="C15" s="331">
        <v>3461</v>
      </c>
      <c r="D15" s="331">
        <v>3122.56</v>
      </c>
      <c r="E15" s="331">
        <v>4093.46</v>
      </c>
      <c r="F15" s="331">
        <v>3126.05</v>
      </c>
    </row>
    <row r="16" spans="1:6" ht="15" customHeight="1" x14ac:dyDescent="0.15">
      <c r="A16" s="315" t="s">
        <v>467</v>
      </c>
      <c r="B16" s="331">
        <v>94705.54</v>
      </c>
      <c r="C16" s="331">
        <v>97404.87</v>
      </c>
      <c r="D16" s="331">
        <v>95824.72</v>
      </c>
      <c r="E16" s="331">
        <v>98894.56</v>
      </c>
      <c r="F16" s="331">
        <v>95954.1</v>
      </c>
    </row>
    <row r="17" spans="1:6" ht="15" customHeight="1" x14ac:dyDescent="0.15">
      <c r="A17" s="332" t="s">
        <v>453</v>
      </c>
      <c r="B17" s="332"/>
      <c r="C17" s="332"/>
      <c r="D17" s="332"/>
      <c r="E17" s="332"/>
      <c r="F17" s="333"/>
    </row>
    <row r="18" spans="1:6" ht="15" customHeight="1" x14ac:dyDescent="0.15">
      <c r="A18" s="296" t="s">
        <v>454</v>
      </c>
      <c r="F18" s="326" t="s">
        <v>455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="110" zoomScaleNormal="110" workbookViewId="0"/>
  </sheetViews>
  <sheetFormatPr defaultColWidth="8.75" defaultRowHeight="15" customHeight="1" x14ac:dyDescent="0.15"/>
  <cols>
    <col min="1" max="1" width="22.5" style="127" customWidth="1"/>
    <col min="2" max="6" width="12.75" style="127" customWidth="1"/>
    <col min="7" max="16384" width="8.75" style="127"/>
  </cols>
  <sheetData>
    <row r="1" spans="1:6" ht="15" customHeight="1" x14ac:dyDescent="0.15">
      <c r="A1" s="336" t="s">
        <v>469</v>
      </c>
    </row>
    <row r="3" spans="1:6" ht="15" customHeight="1" x14ac:dyDescent="0.15">
      <c r="A3" s="35" t="s">
        <v>488</v>
      </c>
    </row>
    <row r="4" spans="1:6" s="36" customFormat="1" ht="15" customHeight="1" x14ac:dyDescent="0.15">
      <c r="A4" s="343" t="s">
        <v>489</v>
      </c>
    </row>
    <row r="5" spans="1:6" s="132" customFormat="1" ht="15" customHeight="1" x14ac:dyDescent="0.15">
      <c r="A5" s="39" t="s">
        <v>490</v>
      </c>
      <c r="B5" s="237" t="s">
        <v>491</v>
      </c>
      <c r="C5" s="237" t="s">
        <v>492</v>
      </c>
      <c r="D5" s="237" t="s">
        <v>493</v>
      </c>
      <c r="E5" s="237" t="s">
        <v>494</v>
      </c>
      <c r="F5" s="237" t="s">
        <v>495</v>
      </c>
    </row>
    <row r="6" spans="1:6" s="36" customFormat="1" ht="15" customHeight="1" x14ac:dyDescent="0.15">
      <c r="A6" s="344" t="s">
        <v>496</v>
      </c>
      <c r="B6" s="345" t="s">
        <v>432</v>
      </c>
      <c r="C6" s="346">
        <v>20</v>
      </c>
      <c r="D6" s="346">
        <v>250</v>
      </c>
      <c r="E6" s="346">
        <v>215</v>
      </c>
      <c r="F6" s="346">
        <v>371</v>
      </c>
    </row>
    <row r="7" spans="1:6" s="36" customFormat="1" ht="15" customHeight="1" x14ac:dyDescent="0.15">
      <c r="A7" s="562" t="s">
        <v>497</v>
      </c>
      <c r="B7" s="347" t="s">
        <v>498</v>
      </c>
      <c r="C7" s="348">
        <v>5</v>
      </c>
      <c r="D7" s="348">
        <v>20</v>
      </c>
      <c r="E7" s="348">
        <v>20</v>
      </c>
      <c r="F7" s="348">
        <v>25</v>
      </c>
    </row>
    <row r="8" spans="1:6" s="36" customFormat="1" ht="15" customHeight="1" x14ac:dyDescent="0.15">
      <c r="A8" s="562"/>
      <c r="B8" s="347">
        <v>43</v>
      </c>
      <c r="C8" s="348">
        <v>7</v>
      </c>
      <c r="D8" s="348">
        <v>28</v>
      </c>
      <c r="E8" s="348">
        <v>27</v>
      </c>
      <c r="F8" s="348">
        <v>36</v>
      </c>
    </row>
    <row r="9" spans="1:6" s="36" customFormat="1" ht="15" customHeight="1" x14ac:dyDescent="0.15">
      <c r="A9" s="349" t="s">
        <v>499</v>
      </c>
      <c r="B9" s="347">
        <v>44</v>
      </c>
      <c r="C9" s="348">
        <v>2</v>
      </c>
      <c r="D9" s="348">
        <v>36</v>
      </c>
      <c r="E9" s="348">
        <v>14</v>
      </c>
      <c r="F9" s="348">
        <v>18</v>
      </c>
    </row>
    <row r="10" spans="1:6" s="36" customFormat="1" ht="15" customHeight="1" x14ac:dyDescent="0.15">
      <c r="A10" s="349" t="s">
        <v>500</v>
      </c>
      <c r="B10" s="347">
        <v>45</v>
      </c>
      <c r="C10" s="348">
        <v>2</v>
      </c>
      <c r="D10" s="348">
        <v>36</v>
      </c>
      <c r="E10" s="348">
        <v>31</v>
      </c>
      <c r="F10" s="348">
        <v>43</v>
      </c>
    </row>
    <row r="11" spans="1:6" s="36" customFormat="1" ht="15" customHeight="1" x14ac:dyDescent="0.15">
      <c r="A11" s="349" t="s">
        <v>501</v>
      </c>
      <c r="B11" s="347">
        <v>45</v>
      </c>
      <c r="C11" s="348">
        <v>1</v>
      </c>
      <c r="D11" s="348">
        <v>8</v>
      </c>
      <c r="E11" s="348">
        <v>8</v>
      </c>
      <c r="F11" s="348">
        <v>9</v>
      </c>
    </row>
    <row r="12" spans="1:6" s="36" customFormat="1" ht="15" customHeight="1" x14ac:dyDescent="0.15">
      <c r="A12" s="349" t="s">
        <v>502</v>
      </c>
      <c r="B12" s="347" t="s">
        <v>503</v>
      </c>
      <c r="C12" s="44">
        <v>1</v>
      </c>
      <c r="D12" s="44">
        <v>54</v>
      </c>
      <c r="E12" s="44">
        <v>50</v>
      </c>
      <c r="F12" s="44">
        <v>133</v>
      </c>
    </row>
    <row r="13" spans="1:6" s="36" customFormat="1" ht="15" customHeight="1" x14ac:dyDescent="0.15">
      <c r="A13" s="349" t="s">
        <v>504</v>
      </c>
      <c r="B13" s="347">
        <v>17</v>
      </c>
      <c r="C13" s="44">
        <v>1</v>
      </c>
      <c r="D13" s="44">
        <v>18</v>
      </c>
      <c r="E13" s="44">
        <v>18</v>
      </c>
      <c r="F13" s="44">
        <v>31</v>
      </c>
    </row>
    <row r="14" spans="1:6" s="36" customFormat="1" ht="15" customHeight="1" x14ac:dyDescent="0.15">
      <c r="A14" s="350" t="s">
        <v>505</v>
      </c>
      <c r="B14" s="351">
        <v>18</v>
      </c>
      <c r="C14" s="49">
        <v>1</v>
      </c>
      <c r="D14" s="49">
        <v>50</v>
      </c>
      <c r="E14" s="49">
        <v>47</v>
      </c>
      <c r="F14" s="49">
        <v>76</v>
      </c>
    </row>
    <row r="15" spans="1:6" s="36" customFormat="1" ht="15" customHeight="1" x14ac:dyDescent="0.15">
      <c r="C15" s="136"/>
      <c r="D15" s="136"/>
      <c r="E15" s="136"/>
      <c r="F15" s="137" t="s">
        <v>506</v>
      </c>
    </row>
  </sheetData>
  <mergeCells count="1">
    <mergeCell ref="A7:A8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110" zoomScaleNormal="110" workbookViewId="0"/>
  </sheetViews>
  <sheetFormatPr defaultColWidth="8.75" defaultRowHeight="15" customHeight="1" x14ac:dyDescent="0.15"/>
  <cols>
    <col min="1" max="1" width="26.25" style="353" customWidth="1"/>
    <col min="2" max="4" width="20" style="353" customWidth="1"/>
    <col min="5" max="16384" width="8.75" style="353"/>
  </cols>
  <sheetData>
    <row r="1" spans="1:4" ht="15" customHeight="1" x14ac:dyDescent="0.15">
      <c r="A1" s="342" t="s">
        <v>469</v>
      </c>
    </row>
    <row r="3" spans="1:4" ht="15" customHeight="1" x14ac:dyDescent="0.15">
      <c r="A3" s="352" t="s">
        <v>507</v>
      </c>
    </row>
    <row r="4" spans="1:4" s="356" customFormat="1" ht="15" customHeight="1" x14ac:dyDescent="0.15">
      <c r="A4" s="354" t="s">
        <v>508</v>
      </c>
      <c r="B4" s="355"/>
      <c r="D4" s="357"/>
    </row>
    <row r="5" spans="1:4" s="361" customFormat="1" ht="15" customHeight="1" x14ac:dyDescent="0.15">
      <c r="A5" s="358" t="s">
        <v>509</v>
      </c>
      <c r="B5" s="359" t="s">
        <v>510</v>
      </c>
      <c r="C5" s="359" t="s">
        <v>511</v>
      </c>
      <c r="D5" s="360" t="s">
        <v>512</v>
      </c>
    </row>
    <row r="6" spans="1:4" s="356" customFormat="1" ht="15" customHeight="1" x14ac:dyDescent="0.15">
      <c r="A6" s="362" t="s">
        <v>513</v>
      </c>
      <c r="B6" s="331">
        <v>136363</v>
      </c>
      <c r="C6" s="331">
        <v>333744</v>
      </c>
      <c r="D6" s="363">
        <v>2.4474674219999999</v>
      </c>
    </row>
    <row r="7" spans="1:4" s="356" customFormat="1" ht="15" customHeight="1" x14ac:dyDescent="0.15">
      <c r="A7" s="362" t="s">
        <v>514</v>
      </c>
      <c r="B7" s="331">
        <v>134258</v>
      </c>
      <c r="C7" s="331">
        <v>330831</v>
      </c>
      <c r="D7" s="363">
        <v>2.4641436639999998</v>
      </c>
    </row>
    <row r="8" spans="1:4" s="356" customFormat="1" ht="15" customHeight="1" x14ac:dyDescent="0.15">
      <c r="A8" s="364" t="s">
        <v>515</v>
      </c>
      <c r="B8" s="331">
        <v>91706</v>
      </c>
      <c r="C8" s="331">
        <v>253855</v>
      </c>
      <c r="D8" s="363">
        <v>2.7681394890000002</v>
      </c>
    </row>
    <row r="9" spans="1:4" s="356" customFormat="1" ht="15" customHeight="1" x14ac:dyDescent="0.15">
      <c r="A9" s="364" t="s">
        <v>516</v>
      </c>
      <c r="B9" s="331">
        <v>1875</v>
      </c>
      <c r="C9" s="331">
        <v>4553</v>
      </c>
      <c r="D9" s="363">
        <v>2.4282666669999999</v>
      </c>
    </row>
    <row r="10" spans="1:4" s="356" customFormat="1" ht="15" customHeight="1" x14ac:dyDescent="0.15">
      <c r="A10" s="364" t="s">
        <v>517</v>
      </c>
      <c r="B10" s="365">
        <v>37361</v>
      </c>
      <c r="C10" s="365">
        <v>65053</v>
      </c>
      <c r="D10" s="363">
        <v>1.7412007169999999</v>
      </c>
    </row>
    <row r="11" spans="1:4" s="356" customFormat="1" ht="15" customHeight="1" x14ac:dyDescent="0.15">
      <c r="A11" s="364" t="s">
        <v>518</v>
      </c>
      <c r="B11" s="331">
        <v>2317</v>
      </c>
      <c r="C11" s="331">
        <v>5256</v>
      </c>
      <c r="D11" s="363">
        <v>2.2684505829999999</v>
      </c>
    </row>
    <row r="12" spans="1:4" s="356" customFormat="1" ht="15" customHeight="1" x14ac:dyDescent="0.15">
      <c r="A12" s="364" t="s">
        <v>519</v>
      </c>
      <c r="B12" s="331">
        <v>999</v>
      </c>
      <c r="C12" s="331">
        <v>2114</v>
      </c>
      <c r="D12" s="363">
        <v>2.1161161160000002</v>
      </c>
    </row>
    <row r="13" spans="1:4" s="356" customFormat="1" ht="15" customHeight="1" x14ac:dyDescent="0.15">
      <c r="A13" s="366" t="s">
        <v>520</v>
      </c>
      <c r="B13" s="367">
        <v>2105</v>
      </c>
      <c r="C13" s="367">
        <v>2913</v>
      </c>
      <c r="D13" s="368">
        <v>1.3838479800000001</v>
      </c>
    </row>
    <row r="14" spans="1:4" s="356" customFormat="1" ht="15" customHeight="1" x14ac:dyDescent="0.15">
      <c r="A14" s="296" t="s">
        <v>521</v>
      </c>
    </row>
    <row r="15" spans="1:4" ht="15" customHeight="1" x14ac:dyDescent="0.15">
      <c r="D15" s="369" t="s">
        <v>522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="110" zoomScaleNormal="110" workbookViewId="0"/>
  </sheetViews>
  <sheetFormatPr defaultColWidth="9" defaultRowHeight="15" customHeight="1" x14ac:dyDescent="0.15"/>
  <cols>
    <col min="1" max="2" width="8.75" style="370" customWidth="1"/>
    <col min="3" max="9" width="7.5" style="370" customWidth="1"/>
    <col min="10" max="10" width="8.75" style="370" customWidth="1"/>
    <col min="11" max="11" width="7.5" style="370" customWidth="1"/>
    <col min="12" max="16384" width="9" style="370"/>
  </cols>
  <sheetData>
    <row r="1" spans="1:11" ht="15" customHeight="1" x14ac:dyDescent="0.15">
      <c r="A1" s="496" t="s">
        <v>469</v>
      </c>
    </row>
    <row r="3" spans="1:11" ht="15" customHeight="1" x14ac:dyDescent="0.15">
      <c r="A3" s="352" t="s">
        <v>523</v>
      </c>
    </row>
    <row r="4" spans="1:11" s="373" customFormat="1" ht="15" customHeight="1" x14ac:dyDescent="0.15">
      <c r="A4" s="371" t="s">
        <v>524</v>
      </c>
      <c r="B4" s="372"/>
      <c r="C4" s="372"/>
      <c r="D4" s="372"/>
      <c r="E4" s="372"/>
      <c r="F4" s="372"/>
      <c r="G4" s="372"/>
      <c r="H4" s="372"/>
      <c r="I4" s="372"/>
      <c r="K4" s="372"/>
    </row>
    <row r="5" spans="1:11" s="373" customFormat="1" ht="15" customHeight="1" x14ac:dyDescent="0.15">
      <c r="A5" s="563" t="s">
        <v>525</v>
      </c>
      <c r="B5" s="565" t="s">
        <v>526</v>
      </c>
      <c r="C5" s="566"/>
      <c r="D5" s="566"/>
      <c r="E5" s="566"/>
      <c r="F5" s="566"/>
      <c r="G5" s="566"/>
      <c r="H5" s="566"/>
      <c r="I5" s="567"/>
      <c r="J5" s="568" t="s">
        <v>527</v>
      </c>
      <c r="K5" s="570" t="s">
        <v>528</v>
      </c>
    </row>
    <row r="6" spans="1:11" s="361" customFormat="1" ht="30" customHeight="1" x14ac:dyDescent="0.15">
      <c r="A6" s="564"/>
      <c r="B6" s="374" t="s">
        <v>529</v>
      </c>
      <c r="C6" s="359" t="s">
        <v>530</v>
      </c>
      <c r="D6" s="359" t="s">
        <v>531</v>
      </c>
      <c r="E6" s="359" t="s">
        <v>532</v>
      </c>
      <c r="F6" s="359" t="s">
        <v>533</v>
      </c>
      <c r="G6" s="359" t="s">
        <v>534</v>
      </c>
      <c r="H6" s="359" t="s">
        <v>535</v>
      </c>
      <c r="I6" s="359" t="s">
        <v>536</v>
      </c>
      <c r="J6" s="569"/>
      <c r="K6" s="571"/>
    </row>
    <row r="7" spans="1:11" s="373" customFormat="1" ht="15" customHeight="1" x14ac:dyDescent="0.15">
      <c r="A7" s="375" t="s">
        <v>537</v>
      </c>
      <c r="B7" s="376">
        <v>117379</v>
      </c>
      <c r="C7" s="365">
        <v>28944</v>
      </c>
      <c r="D7" s="365">
        <v>30004</v>
      </c>
      <c r="E7" s="377">
        <v>25641</v>
      </c>
      <c r="F7" s="377">
        <v>22795</v>
      </c>
      <c r="G7" s="377">
        <v>6905</v>
      </c>
      <c r="H7" s="377">
        <v>2207</v>
      </c>
      <c r="I7" s="377">
        <v>883</v>
      </c>
      <c r="J7" s="377">
        <v>312375</v>
      </c>
      <c r="K7" s="378">
        <v>2.66</v>
      </c>
    </row>
    <row r="8" spans="1:11" s="373" customFormat="1" ht="15" customHeight="1" x14ac:dyDescent="0.15">
      <c r="A8" s="379" t="s">
        <v>538</v>
      </c>
      <c r="B8" s="376">
        <v>128264</v>
      </c>
      <c r="C8" s="365">
        <v>35482</v>
      </c>
      <c r="D8" s="365">
        <v>34761</v>
      </c>
      <c r="E8" s="377">
        <v>26664</v>
      </c>
      <c r="F8" s="377">
        <v>22204</v>
      </c>
      <c r="G8" s="377">
        <v>6516</v>
      </c>
      <c r="H8" s="377">
        <v>1905</v>
      </c>
      <c r="I8" s="377">
        <v>732</v>
      </c>
      <c r="J8" s="377">
        <v>323199</v>
      </c>
      <c r="K8" s="378">
        <v>2.52</v>
      </c>
    </row>
    <row r="9" spans="1:11" s="373" customFormat="1" ht="15" customHeight="1" x14ac:dyDescent="0.15">
      <c r="A9" s="380" t="s">
        <v>539</v>
      </c>
      <c r="B9" s="381">
        <v>136363</v>
      </c>
      <c r="C9" s="367">
        <v>40065</v>
      </c>
      <c r="D9" s="367">
        <v>38319</v>
      </c>
      <c r="E9" s="382">
        <v>27218</v>
      </c>
      <c r="F9" s="382">
        <v>21798</v>
      </c>
      <c r="G9" s="382">
        <v>6475</v>
      </c>
      <c r="H9" s="382">
        <v>1805</v>
      </c>
      <c r="I9" s="382">
        <v>683</v>
      </c>
      <c r="J9" s="382">
        <v>333744</v>
      </c>
      <c r="K9" s="368">
        <v>2.4500000000000002</v>
      </c>
    </row>
    <row r="10" spans="1:11" s="373" customFormat="1" ht="15" customHeight="1" x14ac:dyDescent="0.15">
      <c r="A10" s="296" t="s">
        <v>521</v>
      </c>
      <c r="K10" s="369"/>
    </row>
    <row r="11" spans="1:11" s="373" customFormat="1" ht="15" customHeight="1" x14ac:dyDescent="0.15">
      <c r="K11" s="369" t="s">
        <v>522</v>
      </c>
    </row>
  </sheetData>
  <mergeCells count="4">
    <mergeCell ref="A5:A6"/>
    <mergeCell ref="B5:I5"/>
    <mergeCell ref="J5:J6"/>
    <mergeCell ref="K5:K6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110" zoomScaleNormal="110" workbookViewId="0"/>
  </sheetViews>
  <sheetFormatPr defaultColWidth="8.75" defaultRowHeight="15" customHeight="1" x14ac:dyDescent="0.15"/>
  <cols>
    <col min="1" max="4" width="8.75" style="384" customWidth="1"/>
    <col min="5" max="5" width="8.125" style="384" customWidth="1"/>
    <col min="6" max="8" width="8.75" style="384" customWidth="1"/>
    <col min="9" max="9" width="8.125" style="384" customWidth="1"/>
    <col min="10" max="10" width="8.75" style="384" customWidth="1"/>
    <col min="11" max="16384" width="8.75" style="384"/>
  </cols>
  <sheetData>
    <row r="1" spans="1:10" ht="15" customHeight="1" x14ac:dyDescent="0.15">
      <c r="A1" s="496" t="s">
        <v>469</v>
      </c>
    </row>
    <row r="3" spans="1:10" ht="15" customHeight="1" x14ac:dyDescent="0.15">
      <c r="A3" s="295" t="s">
        <v>540</v>
      </c>
      <c r="B3" s="383"/>
      <c r="C3" s="383"/>
      <c r="D3" s="383"/>
      <c r="E3" s="383"/>
      <c r="F3" s="383"/>
      <c r="G3" s="383"/>
      <c r="H3" s="383"/>
      <c r="I3" s="383"/>
      <c r="J3" s="383"/>
    </row>
    <row r="4" spans="1:10" ht="15" customHeight="1" x14ac:dyDescent="0.15">
      <c r="A4" s="385" t="s">
        <v>524</v>
      </c>
      <c r="B4" s="386"/>
      <c r="C4" s="386"/>
      <c r="D4" s="386"/>
      <c r="E4" s="386"/>
      <c r="F4" s="386"/>
      <c r="G4" s="386"/>
      <c r="H4" s="386"/>
      <c r="I4" s="386"/>
      <c r="J4" s="386"/>
    </row>
    <row r="5" spans="1:10" ht="15" customHeight="1" x14ac:dyDescent="0.15">
      <c r="A5" s="572" t="s">
        <v>525</v>
      </c>
      <c r="B5" s="575" t="s">
        <v>541</v>
      </c>
      <c r="C5" s="576"/>
      <c r="D5" s="576"/>
      <c r="E5" s="576"/>
      <c r="F5" s="576"/>
      <c r="G5" s="576"/>
      <c r="H5" s="576"/>
      <c r="I5" s="577"/>
      <c r="J5" s="578" t="s">
        <v>542</v>
      </c>
    </row>
    <row r="6" spans="1:10" ht="15" customHeight="1" x14ac:dyDescent="0.15">
      <c r="A6" s="573"/>
      <c r="B6" s="580" t="s">
        <v>529</v>
      </c>
      <c r="C6" s="575" t="s">
        <v>543</v>
      </c>
      <c r="D6" s="576"/>
      <c r="E6" s="577"/>
      <c r="F6" s="387" t="s">
        <v>544</v>
      </c>
      <c r="G6" s="388"/>
      <c r="H6" s="388"/>
      <c r="I6" s="389"/>
      <c r="J6" s="579"/>
    </row>
    <row r="7" spans="1:10" ht="30" customHeight="1" x14ac:dyDescent="0.15">
      <c r="A7" s="574"/>
      <c r="B7" s="581"/>
      <c r="C7" s="390" t="s">
        <v>529</v>
      </c>
      <c r="D7" s="390" t="s">
        <v>545</v>
      </c>
      <c r="E7" s="390" t="s">
        <v>546</v>
      </c>
      <c r="F7" s="390" t="s">
        <v>529</v>
      </c>
      <c r="G7" s="390" t="s">
        <v>547</v>
      </c>
      <c r="H7" s="390" t="s">
        <v>548</v>
      </c>
      <c r="I7" s="390" t="s">
        <v>549</v>
      </c>
      <c r="J7" s="571"/>
    </row>
    <row r="8" spans="1:10" ht="15" customHeight="1" x14ac:dyDescent="0.15">
      <c r="A8" s="391" t="s">
        <v>550</v>
      </c>
      <c r="B8" s="392">
        <v>136570</v>
      </c>
      <c r="C8" s="322">
        <v>121060</v>
      </c>
      <c r="D8" s="322">
        <v>119800</v>
      </c>
      <c r="E8" s="322">
        <v>1260</v>
      </c>
      <c r="F8" s="322">
        <v>15520</v>
      </c>
      <c r="G8" s="322">
        <v>1140</v>
      </c>
      <c r="H8" s="322">
        <v>14240</v>
      </c>
      <c r="I8" s="322">
        <v>140</v>
      </c>
      <c r="J8" s="322">
        <v>80</v>
      </c>
    </row>
    <row r="9" spans="1:10" ht="15" customHeight="1" x14ac:dyDescent="0.15">
      <c r="A9" s="391">
        <v>25</v>
      </c>
      <c r="B9" s="392">
        <v>148710</v>
      </c>
      <c r="C9" s="322">
        <v>131030</v>
      </c>
      <c r="D9" s="322">
        <v>130010</v>
      </c>
      <c r="E9" s="322">
        <v>1020</v>
      </c>
      <c r="F9" s="322">
        <v>17680</v>
      </c>
      <c r="G9" s="322">
        <v>580</v>
      </c>
      <c r="H9" s="322">
        <v>16680</v>
      </c>
      <c r="I9" s="322">
        <v>420</v>
      </c>
      <c r="J9" s="322">
        <v>100</v>
      </c>
    </row>
    <row r="10" spans="1:10" ht="15" customHeight="1" x14ac:dyDescent="0.15">
      <c r="A10" s="393">
        <v>30</v>
      </c>
      <c r="B10" s="394">
        <f>C10+F10</f>
        <v>152080</v>
      </c>
      <c r="C10" s="322">
        <f>D10+E10</f>
        <v>139440</v>
      </c>
      <c r="D10" s="322">
        <v>138690</v>
      </c>
      <c r="E10" s="322">
        <v>750</v>
      </c>
      <c r="F10" s="322">
        <f>G10+H10+I10</f>
        <v>12640</v>
      </c>
      <c r="G10" s="322">
        <v>460</v>
      </c>
      <c r="H10" s="322">
        <v>12000</v>
      </c>
      <c r="I10" s="322">
        <v>180</v>
      </c>
      <c r="J10" s="322">
        <v>90</v>
      </c>
    </row>
    <row r="11" spans="1:10" ht="15" customHeight="1" x14ac:dyDescent="0.15">
      <c r="A11" s="296" t="s">
        <v>551</v>
      </c>
      <c r="B11" s="296"/>
      <c r="C11" s="332"/>
      <c r="D11" s="332"/>
      <c r="E11" s="332"/>
      <c r="F11" s="332"/>
      <c r="G11" s="332"/>
      <c r="H11" s="332"/>
      <c r="I11" s="332"/>
      <c r="J11" s="395"/>
    </row>
    <row r="12" spans="1:10" ht="15" customHeight="1" x14ac:dyDescent="0.15">
      <c r="A12" s="296" t="s">
        <v>552</v>
      </c>
      <c r="B12" s="296"/>
      <c r="C12" s="396"/>
      <c r="D12" s="396"/>
      <c r="E12" s="396"/>
      <c r="F12" s="396"/>
      <c r="G12" s="396"/>
      <c r="H12" s="396"/>
      <c r="I12" s="396"/>
      <c r="J12" s="397"/>
    </row>
    <row r="13" spans="1:10" ht="15" customHeight="1" x14ac:dyDescent="0.15">
      <c r="A13" s="296" t="s">
        <v>553</v>
      </c>
      <c r="B13" s="296"/>
      <c r="C13" s="296"/>
      <c r="D13" s="296"/>
      <c r="E13" s="296"/>
      <c r="F13" s="296"/>
      <c r="G13" s="296"/>
      <c r="H13" s="296"/>
      <c r="I13" s="296"/>
      <c r="J13" s="296"/>
    </row>
    <row r="14" spans="1:10" ht="15" customHeight="1" x14ac:dyDescent="0.15">
      <c r="A14" s="296"/>
      <c r="B14" s="296"/>
      <c r="C14" s="296"/>
      <c r="D14" s="296"/>
      <c r="E14" s="296"/>
      <c r="F14" s="296"/>
      <c r="G14" s="296"/>
      <c r="H14" s="296"/>
      <c r="I14" s="296"/>
      <c r="J14" s="326" t="s">
        <v>554</v>
      </c>
    </row>
  </sheetData>
  <mergeCells count="5">
    <mergeCell ref="A5:A7"/>
    <mergeCell ref="B5:I5"/>
    <mergeCell ref="J5:J7"/>
    <mergeCell ref="B6:B7"/>
    <mergeCell ref="C6:E6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="110" zoomScaleNormal="110" workbookViewId="0"/>
  </sheetViews>
  <sheetFormatPr defaultColWidth="8.875" defaultRowHeight="15" customHeight="1" x14ac:dyDescent="0.15"/>
  <cols>
    <col min="1" max="1" width="22.5" style="383" customWidth="1"/>
    <col min="2" max="8" width="8.125" style="383" customWidth="1"/>
    <col min="9" max="9" width="6.875" style="383" customWidth="1"/>
    <col min="10" max="16384" width="8.875" style="383"/>
  </cols>
  <sheetData>
    <row r="1" spans="1:9" ht="15" customHeight="1" x14ac:dyDescent="0.15">
      <c r="A1" s="496" t="s">
        <v>469</v>
      </c>
    </row>
    <row r="3" spans="1:9" ht="15" customHeight="1" x14ac:dyDescent="0.15">
      <c r="A3" s="295" t="s">
        <v>555</v>
      </c>
    </row>
    <row r="4" spans="1:9" ht="15" customHeight="1" x14ac:dyDescent="0.15">
      <c r="A4" s="584" t="s">
        <v>556</v>
      </c>
      <c r="B4" s="585"/>
    </row>
    <row r="5" spans="1:9" ht="15" customHeight="1" x14ac:dyDescent="0.15">
      <c r="A5" s="398"/>
      <c r="B5" s="586" t="s">
        <v>557</v>
      </c>
      <c r="C5" s="575" t="s">
        <v>558</v>
      </c>
      <c r="D5" s="577"/>
      <c r="E5" s="576" t="s">
        <v>559</v>
      </c>
      <c r="F5" s="576"/>
      <c r="G5" s="576"/>
      <c r="H5" s="576"/>
      <c r="I5" s="576"/>
    </row>
    <row r="6" spans="1:9" ht="15" customHeight="1" x14ac:dyDescent="0.15">
      <c r="A6" s="399" t="s">
        <v>560</v>
      </c>
      <c r="B6" s="587"/>
      <c r="C6" s="589" t="s">
        <v>561</v>
      </c>
      <c r="D6" s="592" t="s">
        <v>562</v>
      </c>
      <c r="E6" s="589" t="s">
        <v>563</v>
      </c>
      <c r="F6" s="589" t="s">
        <v>564</v>
      </c>
      <c r="G6" s="594" t="s">
        <v>565</v>
      </c>
      <c r="H6" s="589" t="s">
        <v>566</v>
      </c>
      <c r="I6" s="578" t="s">
        <v>37</v>
      </c>
    </row>
    <row r="7" spans="1:9" ht="15" customHeight="1" x14ac:dyDescent="0.15">
      <c r="A7" s="399" t="s">
        <v>567</v>
      </c>
      <c r="B7" s="587"/>
      <c r="C7" s="590"/>
      <c r="D7" s="593"/>
      <c r="E7" s="590"/>
      <c r="F7" s="590"/>
      <c r="G7" s="594"/>
      <c r="H7" s="590"/>
      <c r="I7" s="582"/>
    </row>
    <row r="8" spans="1:9" ht="15" customHeight="1" x14ac:dyDescent="0.15">
      <c r="A8" s="400"/>
      <c r="B8" s="588"/>
      <c r="C8" s="591"/>
      <c r="D8" s="593"/>
      <c r="E8" s="591"/>
      <c r="F8" s="591"/>
      <c r="G8" s="594"/>
      <c r="H8" s="591"/>
      <c r="I8" s="583"/>
    </row>
    <row r="9" spans="1:9" ht="15" customHeight="1" x14ac:dyDescent="0.15">
      <c r="A9" s="401" t="s">
        <v>568</v>
      </c>
      <c r="B9" s="392">
        <f>C9+D9</f>
        <v>139440</v>
      </c>
      <c r="C9" s="402">
        <v>137190</v>
      </c>
      <c r="D9" s="402">
        <v>2250</v>
      </c>
      <c r="E9" s="402">
        <v>15010</v>
      </c>
      <c r="F9" s="402">
        <v>70320</v>
      </c>
      <c r="G9" s="402">
        <v>44950</v>
      </c>
      <c r="H9" s="402">
        <v>9160</v>
      </c>
      <c r="I9" s="322" t="s">
        <v>432</v>
      </c>
    </row>
    <row r="10" spans="1:9" ht="15" customHeight="1" x14ac:dyDescent="0.15">
      <c r="A10" s="315" t="s">
        <v>569</v>
      </c>
      <c r="B10" s="322">
        <f>C10+D10</f>
        <v>4800</v>
      </c>
      <c r="C10" s="322">
        <v>4610</v>
      </c>
      <c r="D10" s="322">
        <v>190</v>
      </c>
      <c r="E10" s="322">
        <v>1580</v>
      </c>
      <c r="F10" s="322">
        <v>2520</v>
      </c>
      <c r="G10" s="322">
        <v>650</v>
      </c>
      <c r="H10" s="322">
        <v>50</v>
      </c>
      <c r="I10" s="322" t="s">
        <v>432</v>
      </c>
    </row>
    <row r="11" spans="1:9" ht="15" customHeight="1" x14ac:dyDescent="0.15">
      <c r="A11" s="315" t="s">
        <v>570</v>
      </c>
      <c r="B11" s="322">
        <f t="shared" ref="B11:B18" si="0">C11+D11</f>
        <v>14400</v>
      </c>
      <c r="C11" s="322">
        <v>13810</v>
      </c>
      <c r="D11" s="322">
        <v>590</v>
      </c>
      <c r="E11" s="322">
        <v>3690</v>
      </c>
      <c r="F11" s="322">
        <v>7520</v>
      </c>
      <c r="G11" s="322">
        <v>2950</v>
      </c>
      <c r="H11" s="322">
        <v>240</v>
      </c>
      <c r="I11" s="322" t="s">
        <v>432</v>
      </c>
    </row>
    <row r="12" spans="1:9" ht="15" customHeight="1" x14ac:dyDescent="0.15">
      <c r="A12" s="315" t="s">
        <v>571</v>
      </c>
      <c r="B12" s="322">
        <f t="shared" si="0"/>
        <v>28540</v>
      </c>
      <c r="C12" s="322">
        <v>28160</v>
      </c>
      <c r="D12" s="322">
        <v>380</v>
      </c>
      <c r="E12" s="322">
        <v>3480</v>
      </c>
      <c r="F12" s="322">
        <v>13580</v>
      </c>
      <c r="G12" s="322">
        <v>9370</v>
      </c>
      <c r="H12" s="322">
        <v>2110</v>
      </c>
      <c r="I12" s="322" t="s">
        <v>432</v>
      </c>
    </row>
    <row r="13" spans="1:9" ht="15" customHeight="1" x14ac:dyDescent="0.15">
      <c r="A13" s="315" t="s">
        <v>572</v>
      </c>
      <c r="B13" s="322">
        <f t="shared" si="0"/>
        <v>15740</v>
      </c>
      <c r="C13" s="322">
        <v>15470</v>
      </c>
      <c r="D13" s="322">
        <v>270</v>
      </c>
      <c r="E13" s="322">
        <v>880</v>
      </c>
      <c r="F13" s="322">
        <v>6470</v>
      </c>
      <c r="G13" s="322">
        <v>6950</v>
      </c>
      <c r="H13" s="322">
        <v>1440</v>
      </c>
      <c r="I13" s="322" t="s">
        <v>432</v>
      </c>
    </row>
    <row r="14" spans="1:9" ht="15" customHeight="1" x14ac:dyDescent="0.15">
      <c r="A14" s="315" t="s">
        <v>573</v>
      </c>
      <c r="B14" s="322">
        <f t="shared" si="0"/>
        <v>13270</v>
      </c>
      <c r="C14" s="322">
        <v>13100</v>
      </c>
      <c r="D14" s="322">
        <v>170</v>
      </c>
      <c r="E14" s="322">
        <v>700</v>
      </c>
      <c r="F14" s="322">
        <v>7660</v>
      </c>
      <c r="G14" s="322">
        <v>4240</v>
      </c>
      <c r="H14" s="322">
        <v>670</v>
      </c>
      <c r="I14" s="322" t="s">
        <v>432</v>
      </c>
    </row>
    <row r="15" spans="1:9" ht="15" customHeight="1" x14ac:dyDescent="0.15">
      <c r="A15" s="315" t="s">
        <v>574</v>
      </c>
      <c r="B15" s="322">
        <f t="shared" si="0"/>
        <v>12920</v>
      </c>
      <c r="C15" s="322">
        <v>12830</v>
      </c>
      <c r="D15" s="322">
        <v>90</v>
      </c>
      <c r="E15" s="322">
        <v>570</v>
      </c>
      <c r="F15" s="322">
        <v>6820</v>
      </c>
      <c r="G15" s="322">
        <v>4290</v>
      </c>
      <c r="H15" s="322">
        <v>1250</v>
      </c>
      <c r="I15" s="322" t="s">
        <v>432</v>
      </c>
    </row>
    <row r="16" spans="1:9" ht="15" customHeight="1" x14ac:dyDescent="0.15">
      <c r="A16" s="315" t="s">
        <v>575</v>
      </c>
      <c r="B16" s="322">
        <f t="shared" si="0"/>
        <v>16000</v>
      </c>
      <c r="C16" s="322">
        <v>15900</v>
      </c>
      <c r="D16" s="322">
        <v>100</v>
      </c>
      <c r="E16" s="322">
        <v>900</v>
      </c>
      <c r="F16" s="322">
        <v>7990</v>
      </c>
      <c r="G16" s="322">
        <v>5810</v>
      </c>
      <c r="H16" s="322">
        <v>1310</v>
      </c>
      <c r="I16" s="322" t="s">
        <v>432</v>
      </c>
    </row>
    <row r="17" spans="1:9" ht="15" customHeight="1" x14ac:dyDescent="0.15">
      <c r="A17" s="315" t="s">
        <v>576</v>
      </c>
      <c r="B17" s="322">
        <f>C17+D17</f>
        <v>13810</v>
      </c>
      <c r="C17" s="322">
        <v>13690</v>
      </c>
      <c r="D17" s="322">
        <v>120</v>
      </c>
      <c r="E17" s="322">
        <v>700</v>
      </c>
      <c r="F17" s="322">
        <v>7040</v>
      </c>
      <c r="G17" s="322">
        <v>5470</v>
      </c>
      <c r="H17" s="322">
        <v>600</v>
      </c>
      <c r="I17" s="322" t="s">
        <v>432</v>
      </c>
    </row>
    <row r="18" spans="1:9" ht="15" customHeight="1" x14ac:dyDescent="0.15">
      <c r="A18" s="403" t="s">
        <v>577</v>
      </c>
      <c r="B18" s="322">
        <f t="shared" si="0"/>
        <v>5030</v>
      </c>
      <c r="C18" s="324">
        <v>5010</v>
      </c>
      <c r="D18" s="324">
        <v>20</v>
      </c>
      <c r="E18" s="324">
        <v>160</v>
      </c>
      <c r="F18" s="324">
        <v>2210</v>
      </c>
      <c r="G18" s="324">
        <v>2390</v>
      </c>
      <c r="H18" s="324">
        <v>270</v>
      </c>
      <c r="I18" s="322" t="s">
        <v>432</v>
      </c>
    </row>
    <row r="19" spans="1:9" ht="15" customHeight="1" x14ac:dyDescent="0.15">
      <c r="A19" s="404" t="s">
        <v>551</v>
      </c>
      <c r="B19" s="395"/>
      <c r="C19" s="395"/>
      <c r="D19" s="395"/>
      <c r="E19" s="395"/>
      <c r="F19" s="395"/>
      <c r="G19" s="395"/>
      <c r="H19" s="395"/>
      <c r="I19" s="395"/>
    </row>
    <row r="20" spans="1:9" ht="15" customHeight="1" x14ac:dyDescent="0.15">
      <c r="A20" s="404" t="s">
        <v>578</v>
      </c>
      <c r="B20" s="397"/>
      <c r="C20" s="397"/>
      <c r="D20" s="397"/>
      <c r="E20" s="397"/>
      <c r="F20" s="397"/>
      <c r="G20" s="397"/>
      <c r="H20" s="397"/>
      <c r="I20" s="397"/>
    </row>
    <row r="21" spans="1:9" ht="15" customHeight="1" x14ac:dyDescent="0.15">
      <c r="A21" s="404" t="s">
        <v>579</v>
      </c>
      <c r="B21" s="397"/>
      <c r="C21" s="397"/>
      <c r="D21" s="397"/>
      <c r="E21" s="397"/>
      <c r="F21" s="397"/>
      <c r="G21" s="397"/>
      <c r="H21" s="397"/>
      <c r="I21" s="397"/>
    </row>
    <row r="22" spans="1:9" ht="15" customHeight="1" x14ac:dyDescent="0.15">
      <c r="A22" s="404" t="s">
        <v>580</v>
      </c>
      <c r="B22" s="296"/>
      <c r="C22" s="296"/>
      <c r="D22" s="296"/>
      <c r="E22" s="296"/>
      <c r="F22" s="296"/>
      <c r="G22" s="296"/>
      <c r="H22" s="296"/>
      <c r="I22" s="296"/>
    </row>
    <row r="23" spans="1:9" ht="15" customHeight="1" x14ac:dyDescent="0.15">
      <c r="A23" s="296"/>
      <c r="B23" s="296"/>
      <c r="C23" s="296"/>
      <c r="D23" s="296"/>
      <c r="E23" s="296"/>
      <c r="F23" s="296"/>
      <c r="G23" s="296"/>
      <c r="H23" s="296"/>
      <c r="I23" s="326" t="s">
        <v>554</v>
      </c>
    </row>
  </sheetData>
  <mergeCells count="11">
    <mergeCell ref="I6:I8"/>
    <mergeCell ref="A4:B4"/>
    <mergeCell ref="B5:B8"/>
    <mergeCell ref="C5:D5"/>
    <mergeCell ref="E5:I5"/>
    <mergeCell ref="C6:C8"/>
    <mergeCell ref="D6:D8"/>
    <mergeCell ref="E6:E8"/>
    <mergeCell ref="F6:F8"/>
    <mergeCell ref="G6:G8"/>
    <mergeCell ref="H6:H8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="110" zoomScaleNormal="110" zoomScaleSheetLayoutView="100" workbookViewId="0"/>
  </sheetViews>
  <sheetFormatPr defaultColWidth="8.875" defaultRowHeight="15" customHeight="1" x14ac:dyDescent="0.15"/>
  <cols>
    <col min="1" max="1" width="15" style="407" customWidth="1"/>
    <col min="2" max="2" width="8.75" style="407" customWidth="1"/>
    <col min="3" max="4" width="8.125" style="407" customWidth="1"/>
    <col min="5" max="6" width="7.5" style="407" customWidth="1"/>
    <col min="7" max="9" width="8.125" style="407" customWidth="1"/>
    <col min="10" max="10" width="6.875" style="407" customWidth="1"/>
    <col min="11" max="16384" width="8.875" style="407"/>
  </cols>
  <sheetData>
    <row r="1" spans="1:10" ht="15" customHeight="1" x14ac:dyDescent="0.15">
      <c r="A1" s="496" t="s">
        <v>469</v>
      </c>
    </row>
    <row r="3" spans="1:10" ht="15" customHeight="1" x14ac:dyDescent="0.15">
      <c r="A3" s="405" t="s">
        <v>581</v>
      </c>
      <c r="B3" s="406"/>
      <c r="C3" s="406"/>
      <c r="D3" s="406"/>
      <c r="E3" s="406"/>
      <c r="F3" s="406"/>
      <c r="G3" s="406"/>
      <c r="H3" s="406"/>
      <c r="I3" s="406"/>
      <c r="J3" s="406"/>
    </row>
    <row r="4" spans="1:10" s="412" customFormat="1" ht="15" customHeight="1" x14ac:dyDescent="0.15">
      <c r="A4" s="408" t="s">
        <v>582</v>
      </c>
      <c r="B4" s="409"/>
      <c r="C4" s="409"/>
      <c r="D4" s="409"/>
      <c r="E4" s="410"/>
      <c r="F4" s="411"/>
      <c r="G4" s="409"/>
      <c r="H4" s="409"/>
      <c r="I4" s="409"/>
      <c r="J4" s="409"/>
    </row>
    <row r="5" spans="1:10" s="415" customFormat="1" ht="15" customHeight="1" x14ac:dyDescent="0.15">
      <c r="A5" s="413" t="s">
        <v>583</v>
      </c>
      <c r="B5" s="414"/>
      <c r="C5" s="409"/>
      <c r="D5" s="409"/>
      <c r="E5" s="409"/>
      <c r="F5" s="409"/>
      <c r="G5" s="409"/>
      <c r="H5" s="409"/>
      <c r="I5" s="409"/>
      <c r="J5" s="409"/>
    </row>
    <row r="6" spans="1:10" s="415" customFormat="1" ht="15" customHeight="1" x14ac:dyDescent="0.15">
      <c r="A6" s="595" t="s">
        <v>584</v>
      </c>
      <c r="B6" s="597" t="s">
        <v>585</v>
      </c>
      <c r="C6" s="599" t="s">
        <v>586</v>
      </c>
      <c r="D6" s="600"/>
      <c r="E6" s="599" t="s">
        <v>587</v>
      </c>
      <c r="F6" s="600"/>
      <c r="G6" s="599" t="s">
        <v>588</v>
      </c>
      <c r="H6" s="599"/>
      <c r="I6" s="600"/>
      <c r="J6" s="601" t="s">
        <v>589</v>
      </c>
    </row>
    <row r="7" spans="1:10" s="415" customFormat="1" ht="30" customHeight="1" x14ac:dyDescent="0.15">
      <c r="A7" s="596"/>
      <c r="B7" s="598"/>
      <c r="C7" s="416" t="s">
        <v>590</v>
      </c>
      <c r="D7" s="417" t="s">
        <v>591</v>
      </c>
      <c r="E7" s="416" t="s">
        <v>590</v>
      </c>
      <c r="F7" s="418" t="s">
        <v>591</v>
      </c>
      <c r="G7" s="419" t="s">
        <v>592</v>
      </c>
      <c r="H7" s="420" t="s">
        <v>593</v>
      </c>
      <c r="I7" s="421" t="s">
        <v>594</v>
      </c>
      <c r="J7" s="602"/>
    </row>
    <row r="8" spans="1:10" s="415" customFormat="1" ht="15" customHeight="1" x14ac:dyDescent="0.15">
      <c r="A8" s="422" t="s">
        <v>595</v>
      </c>
      <c r="B8" s="423">
        <f>C8+D8+E8+F8+G8+H8+I8+J8</f>
        <v>137190</v>
      </c>
      <c r="C8" s="424">
        <v>2280</v>
      </c>
      <c r="D8" s="424">
        <v>71420</v>
      </c>
      <c r="E8" s="424">
        <v>120</v>
      </c>
      <c r="F8" s="424">
        <v>1530</v>
      </c>
      <c r="G8" s="424">
        <v>21150</v>
      </c>
      <c r="H8" s="424">
        <v>18560</v>
      </c>
      <c r="I8" s="424">
        <v>22080</v>
      </c>
      <c r="J8" s="424">
        <v>50</v>
      </c>
    </row>
    <row r="9" spans="1:10" s="415" customFormat="1" ht="15" customHeight="1" x14ac:dyDescent="0.15">
      <c r="A9" s="425" t="s">
        <v>596</v>
      </c>
      <c r="B9" s="426">
        <v>92580</v>
      </c>
      <c r="C9" s="427">
        <v>1970</v>
      </c>
      <c r="D9" s="427">
        <v>68520</v>
      </c>
      <c r="E9" s="427">
        <v>100</v>
      </c>
      <c r="F9" s="427">
        <v>120</v>
      </c>
      <c r="G9" s="427">
        <v>430</v>
      </c>
      <c r="H9" s="427">
        <v>4630</v>
      </c>
      <c r="I9" s="427">
        <v>16860</v>
      </c>
      <c r="J9" s="427">
        <v>50</v>
      </c>
    </row>
    <row r="10" spans="1:10" s="415" customFormat="1" ht="15" customHeight="1" x14ac:dyDescent="0.15">
      <c r="A10" s="425" t="s">
        <v>597</v>
      </c>
      <c r="B10" s="426">
        <v>41470</v>
      </c>
      <c r="C10" s="427">
        <v>310</v>
      </c>
      <c r="D10" s="427">
        <v>2520</v>
      </c>
      <c r="E10" s="427">
        <v>100</v>
      </c>
      <c r="F10" s="427">
        <v>1160</v>
      </c>
      <c r="G10" s="427">
        <v>18710</v>
      </c>
      <c r="H10" s="427">
        <v>13450</v>
      </c>
      <c r="I10" s="427">
        <v>5220</v>
      </c>
      <c r="J10" s="427" t="s">
        <v>432</v>
      </c>
    </row>
    <row r="11" spans="1:10" s="415" customFormat="1" ht="15" customHeight="1" x14ac:dyDescent="0.15">
      <c r="A11" s="428" t="s">
        <v>598</v>
      </c>
      <c r="B11" s="426">
        <v>550</v>
      </c>
      <c r="C11" s="429" t="s">
        <v>599</v>
      </c>
      <c r="D11" s="429" t="s">
        <v>599</v>
      </c>
      <c r="E11" s="429" t="s">
        <v>600</v>
      </c>
      <c r="F11" s="429" t="s">
        <v>601</v>
      </c>
      <c r="G11" s="429">
        <v>120</v>
      </c>
      <c r="H11" s="427">
        <v>430</v>
      </c>
      <c r="I11" s="429" t="s">
        <v>601</v>
      </c>
      <c r="J11" s="429" t="s">
        <v>432</v>
      </c>
    </row>
    <row r="12" spans="1:10" s="415" customFormat="1" ht="15" customHeight="1" x14ac:dyDescent="0.15">
      <c r="A12" s="428" t="s">
        <v>602</v>
      </c>
      <c r="B12" s="426">
        <v>860</v>
      </c>
      <c r="C12" s="429" t="s">
        <v>599</v>
      </c>
      <c r="D12" s="429" t="s">
        <v>599</v>
      </c>
      <c r="E12" s="429" t="s">
        <v>600</v>
      </c>
      <c r="F12" s="429" t="s">
        <v>601</v>
      </c>
      <c r="G12" s="429" t="s">
        <v>599</v>
      </c>
      <c r="H12" s="427">
        <v>860</v>
      </c>
      <c r="I12" s="429" t="s">
        <v>601</v>
      </c>
      <c r="J12" s="429" t="s">
        <v>432</v>
      </c>
    </row>
    <row r="13" spans="1:10" s="415" customFormat="1" ht="15" customHeight="1" x14ac:dyDescent="0.15">
      <c r="A13" s="428" t="s">
        <v>603</v>
      </c>
      <c r="B13" s="426">
        <v>38450</v>
      </c>
      <c r="C13" s="427">
        <v>310</v>
      </c>
      <c r="D13" s="427">
        <v>2370</v>
      </c>
      <c r="E13" s="427">
        <v>100</v>
      </c>
      <c r="F13" s="427">
        <v>1130</v>
      </c>
      <c r="G13" s="427">
        <v>18230</v>
      </c>
      <c r="H13" s="427">
        <v>11440</v>
      </c>
      <c r="I13" s="427">
        <v>4870</v>
      </c>
      <c r="J13" s="429" t="s">
        <v>432</v>
      </c>
    </row>
    <row r="14" spans="1:10" s="415" customFormat="1" ht="15" customHeight="1" x14ac:dyDescent="0.15">
      <c r="A14" s="430" t="s">
        <v>604</v>
      </c>
      <c r="B14" s="431">
        <v>1610</v>
      </c>
      <c r="C14" s="432" t="s">
        <v>432</v>
      </c>
      <c r="D14" s="432">
        <v>150</v>
      </c>
      <c r="E14" s="429" t="s">
        <v>599</v>
      </c>
      <c r="F14" s="429">
        <v>20</v>
      </c>
      <c r="G14" s="432">
        <v>360</v>
      </c>
      <c r="H14" s="432">
        <v>730</v>
      </c>
      <c r="I14" s="432">
        <v>350</v>
      </c>
      <c r="J14" s="432" t="s">
        <v>432</v>
      </c>
    </row>
    <row r="15" spans="1:10" s="383" customFormat="1" ht="15" customHeight="1" x14ac:dyDescent="0.15">
      <c r="A15" s="404" t="s">
        <v>551</v>
      </c>
      <c r="B15" s="433"/>
      <c r="C15" s="434"/>
      <c r="D15" s="434"/>
      <c r="E15" s="434"/>
      <c r="F15" s="434"/>
      <c r="G15" s="435"/>
    </row>
    <row r="16" spans="1:10" s="383" customFormat="1" ht="15" customHeight="1" x14ac:dyDescent="0.15">
      <c r="A16" s="404" t="s">
        <v>605</v>
      </c>
      <c r="B16" s="433"/>
      <c r="C16" s="436"/>
      <c r="D16" s="436"/>
      <c r="E16" s="436"/>
      <c r="F16" s="436"/>
      <c r="G16" s="437"/>
    </row>
    <row r="17" spans="1:10" s="383" customFormat="1" ht="15" customHeight="1" x14ac:dyDescent="0.15">
      <c r="A17" s="404" t="s">
        <v>606</v>
      </c>
      <c r="B17" s="433"/>
      <c r="C17" s="436"/>
      <c r="D17" s="436"/>
      <c r="E17" s="436"/>
      <c r="F17" s="436"/>
      <c r="G17" s="437"/>
    </row>
    <row r="18" spans="1:10" s="383" customFormat="1" ht="15" customHeight="1" x14ac:dyDescent="0.15">
      <c r="A18" s="404" t="s">
        <v>580</v>
      </c>
      <c r="B18" s="433"/>
      <c r="C18" s="433"/>
      <c r="D18" s="433"/>
      <c r="E18" s="433"/>
      <c r="F18" s="433"/>
    </row>
    <row r="19" spans="1:10" ht="15" customHeight="1" x14ac:dyDescent="0.15">
      <c r="A19" s="406"/>
      <c r="B19" s="438"/>
      <c r="C19" s="438"/>
      <c r="D19" s="438"/>
      <c r="E19" s="438"/>
      <c r="F19" s="438"/>
      <c r="G19" s="406"/>
      <c r="H19" s="406"/>
      <c r="I19" s="406"/>
      <c r="J19" s="326" t="s">
        <v>554</v>
      </c>
    </row>
  </sheetData>
  <mergeCells count="6">
    <mergeCell ref="J6:J7"/>
    <mergeCell ref="A6:A7"/>
    <mergeCell ref="B6:B7"/>
    <mergeCell ref="C6:D6"/>
    <mergeCell ref="E6:F6"/>
    <mergeCell ref="G6:I6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="110" zoomScaleNormal="110" zoomScaleSheetLayoutView="100" workbookViewId="0"/>
  </sheetViews>
  <sheetFormatPr defaultColWidth="9" defaultRowHeight="15" customHeight="1" x14ac:dyDescent="0.15"/>
  <cols>
    <col min="1" max="1" width="22.5" style="441" customWidth="1"/>
    <col min="2" max="8" width="8.125" style="441" customWidth="1"/>
    <col min="9" max="9" width="6.875" style="441" customWidth="1"/>
    <col min="10" max="16384" width="9" style="441"/>
  </cols>
  <sheetData>
    <row r="1" spans="1:9" ht="15" customHeight="1" x14ac:dyDescent="0.15">
      <c r="A1" s="496" t="s">
        <v>469</v>
      </c>
    </row>
    <row r="3" spans="1:9" ht="15" customHeight="1" x14ac:dyDescent="0.15">
      <c r="A3" s="439" t="s">
        <v>607</v>
      </c>
      <c r="B3" s="440"/>
      <c r="C3" s="440"/>
      <c r="D3" s="440"/>
      <c r="E3" s="440"/>
      <c r="F3" s="440"/>
      <c r="G3" s="440"/>
      <c r="H3" s="440"/>
      <c r="I3" s="440"/>
    </row>
    <row r="4" spans="1:9" s="444" customFormat="1" ht="15" customHeight="1" x14ac:dyDescent="0.15">
      <c r="A4" s="442" t="s">
        <v>556</v>
      </c>
      <c r="B4" s="443"/>
      <c r="C4" s="443"/>
      <c r="D4" s="443"/>
      <c r="E4" s="443"/>
      <c r="F4" s="443"/>
      <c r="G4" s="443"/>
      <c r="H4" s="443"/>
      <c r="I4" s="443"/>
    </row>
    <row r="5" spans="1:9" s="444" customFormat="1" ht="15" customHeight="1" x14ac:dyDescent="0.15">
      <c r="A5" s="603" t="s">
        <v>608</v>
      </c>
      <c r="B5" s="605" t="s">
        <v>609</v>
      </c>
      <c r="C5" s="607" t="s">
        <v>610</v>
      </c>
      <c r="D5" s="607"/>
      <c r="E5" s="607"/>
      <c r="F5" s="607"/>
      <c r="G5" s="607"/>
      <c r="H5" s="608"/>
      <c r="I5" s="609" t="s">
        <v>611</v>
      </c>
    </row>
    <row r="6" spans="1:9" s="444" customFormat="1" ht="75" customHeight="1" x14ac:dyDescent="0.15">
      <c r="A6" s="604"/>
      <c r="B6" s="606"/>
      <c r="C6" s="445" t="s">
        <v>612</v>
      </c>
      <c r="D6" s="446" t="s">
        <v>613</v>
      </c>
      <c r="E6" s="447" t="s">
        <v>614</v>
      </c>
      <c r="F6" s="448" t="s">
        <v>615</v>
      </c>
      <c r="G6" s="449" t="s">
        <v>616</v>
      </c>
      <c r="H6" s="450" t="s">
        <v>617</v>
      </c>
      <c r="I6" s="610"/>
    </row>
    <row r="7" spans="1:9" s="444" customFormat="1" ht="15" customHeight="1" x14ac:dyDescent="0.15">
      <c r="A7" s="451" t="s">
        <v>618</v>
      </c>
      <c r="B7" s="452">
        <v>14490</v>
      </c>
      <c r="C7" s="452">
        <v>6100</v>
      </c>
      <c r="D7" s="452">
        <v>410</v>
      </c>
      <c r="E7" s="452">
        <v>630</v>
      </c>
      <c r="F7" s="452">
        <v>1010</v>
      </c>
      <c r="G7" s="452">
        <v>2410</v>
      </c>
      <c r="H7" s="452">
        <v>1640</v>
      </c>
      <c r="I7" s="452">
        <v>2290</v>
      </c>
    </row>
    <row r="8" spans="1:9" s="455" customFormat="1" ht="15" customHeight="1" x14ac:dyDescent="0.15">
      <c r="A8" s="453" t="s">
        <v>619</v>
      </c>
      <c r="B8" s="454">
        <v>10570</v>
      </c>
      <c r="C8" s="454">
        <v>5210</v>
      </c>
      <c r="D8" s="454">
        <v>390</v>
      </c>
      <c r="E8" s="454">
        <v>590</v>
      </c>
      <c r="F8" s="454">
        <v>840</v>
      </c>
      <c r="G8" s="454">
        <v>2070</v>
      </c>
      <c r="H8" s="454">
        <v>1320</v>
      </c>
      <c r="I8" s="454">
        <v>1570</v>
      </c>
    </row>
    <row r="9" spans="1:9" s="455" customFormat="1" ht="15" customHeight="1" x14ac:dyDescent="0.15">
      <c r="A9" s="453" t="s">
        <v>597</v>
      </c>
      <c r="B9" s="454">
        <v>3920</v>
      </c>
      <c r="C9" s="454">
        <v>890</v>
      </c>
      <c r="D9" s="454">
        <v>20</v>
      </c>
      <c r="E9" s="454">
        <v>40</v>
      </c>
      <c r="F9" s="454">
        <v>180</v>
      </c>
      <c r="G9" s="454">
        <v>340</v>
      </c>
      <c r="H9" s="454">
        <v>320</v>
      </c>
      <c r="I9" s="454">
        <v>720</v>
      </c>
    </row>
    <row r="10" spans="1:9" s="455" customFormat="1" ht="15" customHeight="1" x14ac:dyDescent="0.15">
      <c r="A10" s="456" t="s">
        <v>620</v>
      </c>
      <c r="B10" s="454">
        <v>390</v>
      </c>
      <c r="C10" s="454">
        <v>110</v>
      </c>
      <c r="D10" s="454" t="s">
        <v>432</v>
      </c>
      <c r="E10" s="457" t="s">
        <v>432</v>
      </c>
      <c r="F10" s="454" t="s">
        <v>432</v>
      </c>
      <c r="G10" s="457">
        <v>70</v>
      </c>
      <c r="H10" s="457">
        <v>30</v>
      </c>
      <c r="I10" s="457">
        <v>90</v>
      </c>
    </row>
    <row r="11" spans="1:9" s="455" customFormat="1" ht="15" customHeight="1" x14ac:dyDescent="0.15">
      <c r="A11" s="458" t="s">
        <v>603</v>
      </c>
      <c r="B11" s="454">
        <v>3500</v>
      </c>
      <c r="C11" s="454">
        <v>760</v>
      </c>
      <c r="D11" s="454">
        <v>20</v>
      </c>
      <c r="E11" s="454">
        <v>40</v>
      </c>
      <c r="F11" s="454">
        <v>180</v>
      </c>
      <c r="G11" s="454">
        <v>270</v>
      </c>
      <c r="H11" s="454">
        <v>260</v>
      </c>
      <c r="I11" s="454">
        <v>620</v>
      </c>
    </row>
    <row r="12" spans="1:9" s="455" customFormat="1" ht="15" customHeight="1" x14ac:dyDescent="0.15">
      <c r="A12" s="458" t="s">
        <v>604</v>
      </c>
      <c r="B12" s="454">
        <v>20</v>
      </c>
      <c r="C12" s="454">
        <v>20</v>
      </c>
      <c r="D12" s="454" t="s">
        <v>432</v>
      </c>
      <c r="E12" s="457" t="s">
        <v>432</v>
      </c>
      <c r="F12" s="454" t="s">
        <v>432</v>
      </c>
      <c r="G12" s="454" t="s">
        <v>432</v>
      </c>
      <c r="H12" s="454">
        <v>20</v>
      </c>
      <c r="I12" s="454" t="s">
        <v>432</v>
      </c>
    </row>
    <row r="13" spans="1:9" s="455" customFormat="1" ht="15" customHeight="1" x14ac:dyDescent="0.15">
      <c r="A13" s="459" t="s">
        <v>621</v>
      </c>
      <c r="B13" s="460">
        <v>16510</v>
      </c>
      <c r="C13" s="460">
        <v>12770</v>
      </c>
      <c r="D13" s="460">
        <v>680</v>
      </c>
      <c r="E13" s="460">
        <v>1230</v>
      </c>
      <c r="F13" s="460">
        <v>2300</v>
      </c>
      <c r="G13" s="460">
        <v>5360</v>
      </c>
      <c r="H13" s="460">
        <v>3200</v>
      </c>
      <c r="I13" s="460">
        <v>1240</v>
      </c>
    </row>
    <row r="14" spans="1:9" s="455" customFormat="1" ht="15" customHeight="1" x14ac:dyDescent="0.15">
      <c r="A14" s="453" t="s">
        <v>619</v>
      </c>
      <c r="B14" s="454">
        <v>15280</v>
      </c>
      <c r="C14" s="454">
        <v>12110</v>
      </c>
      <c r="D14" s="454">
        <v>600</v>
      </c>
      <c r="E14" s="454">
        <v>1230</v>
      </c>
      <c r="F14" s="454">
        <v>2160</v>
      </c>
      <c r="G14" s="454">
        <v>5140</v>
      </c>
      <c r="H14" s="454">
        <v>2970</v>
      </c>
      <c r="I14" s="454">
        <v>1180</v>
      </c>
    </row>
    <row r="15" spans="1:9" s="455" customFormat="1" ht="15" customHeight="1" x14ac:dyDescent="0.15">
      <c r="A15" s="453" t="s">
        <v>597</v>
      </c>
      <c r="B15" s="454">
        <v>1180</v>
      </c>
      <c r="C15" s="454">
        <v>630</v>
      </c>
      <c r="D15" s="457">
        <v>40</v>
      </c>
      <c r="E15" s="454" t="s">
        <v>432</v>
      </c>
      <c r="F15" s="454">
        <v>130</v>
      </c>
      <c r="G15" s="454">
        <v>220</v>
      </c>
      <c r="H15" s="454">
        <v>230</v>
      </c>
      <c r="I15" s="454">
        <v>60</v>
      </c>
    </row>
    <row r="16" spans="1:9" s="455" customFormat="1" ht="15" customHeight="1" x14ac:dyDescent="0.15">
      <c r="A16" s="456" t="s">
        <v>620</v>
      </c>
      <c r="B16" s="454">
        <v>180</v>
      </c>
      <c r="C16" s="454">
        <v>120</v>
      </c>
      <c r="D16" s="454" t="s">
        <v>432</v>
      </c>
      <c r="E16" s="454" t="s">
        <v>432</v>
      </c>
      <c r="F16" s="454" t="s">
        <v>432</v>
      </c>
      <c r="G16" s="454" t="s">
        <v>432</v>
      </c>
      <c r="H16" s="454">
        <v>120</v>
      </c>
      <c r="I16" s="454" t="s">
        <v>432</v>
      </c>
    </row>
    <row r="17" spans="1:9" s="455" customFormat="1" ht="15" customHeight="1" x14ac:dyDescent="0.15">
      <c r="A17" s="458" t="s">
        <v>603</v>
      </c>
      <c r="B17" s="454">
        <v>970</v>
      </c>
      <c r="C17" s="454">
        <v>510</v>
      </c>
      <c r="D17" s="457">
        <v>40</v>
      </c>
      <c r="E17" s="454" t="s">
        <v>432</v>
      </c>
      <c r="F17" s="454">
        <v>130</v>
      </c>
      <c r="G17" s="454">
        <v>220</v>
      </c>
      <c r="H17" s="454">
        <v>110</v>
      </c>
      <c r="I17" s="454">
        <v>60</v>
      </c>
    </row>
    <row r="18" spans="1:9" s="455" customFormat="1" ht="15" customHeight="1" x14ac:dyDescent="0.15">
      <c r="A18" s="458" t="s">
        <v>604</v>
      </c>
      <c r="B18" s="454">
        <v>20</v>
      </c>
      <c r="C18" s="454" t="s">
        <v>432</v>
      </c>
      <c r="D18" s="454" t="s">
        <v>432</v>
      </c>
      <c r="E18" s="454" t="s">
        <v>432</v>
      </c>
      <c r="F18" s="454" t="s">
        <v>432</v>
      </c>
      <c r="G18" s="454" t="s">
        <v>432</v>
      </c>
      <c r="H18" s="454" t="s">
        <v>432</v>
      </c>
      <c r="I18" s="454" t="s">
        <v>432</v>
      </c>
    </row>
    <row r="19" spans="1:9" s="455" customFormat="1" ht="15" customHeight="1" x14ac:dyDescent="0.15">
      <c r="A19" s="461" t="s">
        <v>622</v>
      </c>
      <c r="B19" s="462">
        <v>60</v>
      </c>
      <c r="C19" s="462">
        <v>30</v>
      </c>
      <c r="D19" s="462">
        <v>30</v>
      </c>
      <c r="E19" s="454" t="s">
        <v>432</v>
      </c>
      <c r="F19" s="454" t="s">
        <v>432</v>
      </c>
      <c r="G19" s="454" t="s">
        <v>599</v>
      </c>
      <c r="H19" s="454" t="s">
        <v>432</v>
      </c>
      <c r="I19" s="454" t="s">
        <v>432</v>
      </c>
    </row>
    <row r="20" spans="1:9" s="465" customFormat="1" ht="15" customHeight="1" x14ac:dyDescent="0.15">
      <c r="A20" s="463" t="s">
        <v>551</v>
      </c>
      <c r="B20" s="463"/>
      <c r="C20" s="464"/>
      <c r="D20" s="464"/>
      <c r="E20" s="464"/>
      <c r="F20" s="464"/>
      <c r="G20" s="464"/>
      <c r="H20" s="464"/>
      <c r="I20" s="464"/>
    </row>
    <row r="21" spans="1:9" s="465" customFormat="1" ht="15" customHeight="1" x14ac:dyDescent="0.15">
      <c r="A21" s="463" t="s">
        <v>623</v>
      </c>
      <c r="B21" s="463"/>
      <c r="C21" s="466"/>
      <c r="D21" s="466"/>
      <c r="E21" s="466"/>
      <c r="F21" s="466"/>
      <c r="G21" s="466"/>
      <c r="H21" s="466"/>
      <c r="I21" s="466"/>
    </row>
    <row r="22" spans="1:9" s="465" customFormat="1" ht="15" customHeight="1" x14ac:dyDescent="0.15">
      <c r="A22" s="463" t="s">
        <v>624</v>
      </c>
      <c r="B22" s="463"/>
      <c r="C22" s="466"/>
      <c r="D22" s="466"/>
      <c r="E22" s="466"/>
      <c r="F22" s="466"/>
      <c r="G22" s="466"/>
      <c r="H22" s="466"/>
      <c r="I22" s="466"/>
    </row>
    <row r="23" spans="1:9" s="465" customFormat="1" ht="15" customHeight="1" x14ac:dyDescent="0.15">
      <c r="A23" s="463" t="s">
        <v>625</v>
      </c>
      <c r="B23" s="463"/>
      <c r="C23" s="466"/>
      <c r="D23" s="466"/>
      <c r="E23" s="466"/>
      <c r="F23" s="466"/>
      <c r="G23" s="466"/>
      <c r="H23" s="466"/>
      <c r="I23" s="466"/>
    </row>
    <row r="24" spans="1:9" s="465" customFormat="1" ht="15" customHeight="1" x14ac:dyDescent="0.15">
      <c r="A24" s="463" t="s">
        <v>580</v>
      </c>
      <c r="B24" s="463"/>
      <c r="C24" s="463"/>
      <c r="D24" s="463"/>
      <c r="E24" s="463"/>
      <c r="F24" s="463"/>
      <c r="G24" s="463"/>
      <c r="H24" s="463"/>
      <c r="I24" s="463"/>
    </row>
    <row r="25" spans="1:9" ht="15" customHeight="1" x14ac:dyDescent="0.15">
      <c r="A25" s="440"/>
      <c r="B25" s="440"/>
      <c r="C25" s="440"/>
      <c r="D25" s="440"/>
      <c r="E25" s="440"/>
      <c r="F25" s="440"/>
      <c r="G25" s="440"/>
      <c r="H25" s="440"/>
      <c r="I25" s="467" t="s">
        <v>626</v>
      </c>
    </row>
  </sheetData>
  <mergeCells count="4">
    <mergeCell ref="A5:A6"/>
    <mergeCell ref="B5:B6"/>
    <mergeCell ref="C5:H5"/>
    <mergeCell ref="I5:I6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="110" zoomScaleNormal="110" zoomScaleSheetLayoutView="100" workbookViewId="0"/>
  </sheetViews>
  <sheetFormatPr defaultColWidth="7.375" defaultRowHeight="15" customHeight="1" x14ac:dyDescent="0.15"/>
  <cols>
    <col min="1" max="1" width="8.75" style="495" customWidth="1"/>
    <col min="2" max="2" width="8.5" style="495" customWidth="1"/>
    <col min="3" max="3" width="8.75" style="495" customWidth="1"/>
    <col min="4" max="4" width="8.5" style="495" customWidth="1"/>
    <col min="5" max="5" width="8.75" style="495" customWidth="1"/>
    <col min="6" max="6" width="8.5" style="495" customWidth="1"/>
    <col min="7" max="7" width="8.75" style="495" customWidth="1"/>
    <col min="8" max="8" width="8.5" style="495" customWidth="1"/>
    <col min="9" max="9" width="8.75" style="495" customWidth="1"/>
    <col min="10" max="10" width="8.5" style="495" customWidth="1"/>
    <col min="11" max="16384" width="7.375" style="469"/>
  </cols>
  <sheetData>
    <row r="1" spans="1:10" ht="15" customHeight="1" x14ac:dyDescent="0.15">
      <c r="A1" s="733" t="s">
        <v>469</v>
      </c>
    </row>
    <row r="3" spans="1:10" ht="15" customHeight="1" x14ac:dyDescent="0.15">
      <c r="A3" s="468" t="s">
        <v>627</v>
      </c>
      <c r="B3" s="469"/>
      <c r="C3" s="469"/>
      <c r="D3" s="469"/>
      <c r="E3" s="469"/>
      <c r="F3" s="469"/>
      <c r="G3" s="469"/>
      <c r="H3" s="469"/>
      <c r="I3" s="469"/>
      <c r="J3" s="469"/>
    </row>
    <row r="4" spans="1:10" s="474" customFormat="1" ht="15" customHeight="1" x14ac:dyDescent="0.15">
      <c r="A4" s="470" t="s">
        <v>628</v>
      </c>
      <c r="B4" s="471"/>
      <c r="C4" s="471"/>
      <c r="D4" s="472"/>
      <c r="E4" s="472"/>
      <c r="F4" s="472"/>
      <c r="G4" s="472"/>
      <c r="H4" s="472"/>
      <c r="I4" s="472"/>
      <c r="J4" s="473" t="s">
        <v>629</v>
      </c>
    </row>
    <row r="5" spans="1:10" s="474" customFormat="1" ht="15" customHeight="1" x14ac:dyDescent="0.15">
      <c r="A5" s="613" t="s">
        <v>630</v>
      </c>
      <c r="B5" s="615" t="s">
        <v>631</v>
      </c>
      <c r="C5" s="617" t="s">
        <v>632</v>
      </c>
      <c r="D5" s="617"/>
      <c r="E5" s="617" t="s">
        <v>633</v>
      </c>
      <c r="F5" s="617"/>
      <c r="G5" s="617" t="s">
        <v>634</v>
      </c>
      <c r="H5" s="617"/>
      <c r="I5" s="618" t="s">
        <v>635</v>
      </c>
      <c r="J5" s="619"/>
    </row>
    <row r="6" spans="1:10" s="474" customFormat="1" ht="30" customHeight="1" x14ac:dyDescent="0.15">
      <c r="A6" s="614"/>
      <c r="B6" s="616"/>
      <c r="C6" s="475" t="s">
        <v>636</v>
      </c>
      <c r="D6" s="476" t="s">
        <v>637</v>
      </c>
      <c r="E6" s="475" t="s">
        <v>636</v>
      </c>
      <c r="F6" s="476" t="s">
        <v>637</v>
      </c>
      <c r="G6" s="475" t="s">
        <v>636</v>
      </c>
      <c r="H6" s="476" t="s">
        <v>637</v>
      </c>
      <c r="I6" s="475" t="s">
        <v>636</v>
      </c>
      <c r="J6" s="477" t="s">
        <v>637</v>
      </c>
    </row>
    <row r="7" spans="1:10" ht="15" customHeight="1" x14ac:dyDescent="0.15">
      <c r="A7" s="611" t="s">
        <v>638</v>
      </c>
      <c r="B7" s="478" t="s">
        <v>639</v>
      </c>
      <c r="C7" s="479">
        <v>125000</v>
      </c>
      <c r="D7" s="480">
        <v>0</v>
      </c>
      <c r="E7" s="479">
        <v>275000</v>
      </c>
      <c r="F7" s="480">
        <v>0</v>
      </c>
      <c r="G7" s="480" t="s">
        <v>432</v>
      </c>
      <c r="H7" s="480" t="s">
        <v>432</v>
      </c>
      <c r="I7" s="479">
        <v>161200</v>
      </c>
      <c r="J7" s="480">
        <v>0</v>
      </c>
    </row>
    <row r="8" spans="1:10" ht="15" customHeight="1" x14ac:dyDescent="0.15">
      <c r="A8" s="612"/>
      <c r="B8" s="481" t="s">
        <v>640</v>
      </c>
      <c r="C8" s="482">
        <v>105400</v>
      </c>
      <c r="D8" s="483">
        <v>-0.2</v>
      </c>
      <c r="E8" s="482">
        <v>246100</v>
      </c>
      <c r="F8" s="483">
        <v>0.2</v>
      </c>
      <c r="G8" s="482">
        <v>55200</v>
      </c>
      <c r="H8" s="483">
        <v>0.9</v>
      </c>
      <c r="I8" s="482">
        <v>124700</v>
      </c>
      <c r="J8" s="483">
        <v>-0.1</v>
      </c>
    </row>
    <row r="9" spans="1:10" s="474" customFormat="1" ht="15" customHeight="1" x14ac:dyDescent="0.15">
      <c r="A9" s="611">
        <v>28</v>
      </c>
      <c r="B9" s="478" t="s">
        <v>639</v>
      </c>
      <c r="C9" s="479">
        <v>125300</v>
      </c>
      <c r="D9" s="480">
        <v>0.2</v>
      </c>
      <c r="E9" s="479">
        <v>275000</v>
      </c>
      <c r="F9" s="480">
        <v>0</v>
      </c>
      <c r="G9" s="480" t="s">
        <v>432</v>
      </c>
      <c r="H9" s="480" t="s">
        <v>432</v>
      </c>
      <c r="I9" s="479">
        <v>161400</v>
      </c>
      <c r="J9" s="480">
        <v>0.1</v>
      </c>
    </row>
    <row r="10" spans="1:10" s="474" customFormat="1" ht="15" customHeight="1" x14ac:dyDescent="0.15">
      <c r="A10" s="612"/>
      <c r="B10" s="481" t="s">
        <v>640</v>
      </c>
      <c r="C10" s="484">
        <v>106200</v>
      </c>
      <c r="D10" s="485">
        <v>-0.1</v>
      </c>
      <c r="E10" s="484">
        <v>250200</v>
      </c>
      <c r="F10" s="485">
        <v>0.2</v>
      </c>
      <c r="G10" s="484">
        <v>55600</v>
      </c>
      <c r="H10" s="485">
        <v>1.8</v>
      </c>
      <c r="I10" s="484">
        <v>126100</v>
      </c>
      <c r="J10" s="485">
        <v>0</v>
      </c>
    </row>
    <row r="11" spans="1:10" s="474" customFormat="1" ht="15" customHeight="1" x14ac:dyDescent="0.15">
      <c r="A11" s="611">
        <v>29</v>
      </c>
      <c r="B11" s="478" t="s">
        <v>639</v>
      </c>
      <c r="C11" s="479">
        <v>129400</v>
      </c>
      <c r="D11" s="480">
        <v>0.9</v>
      </c>
      <c r="E11" s="479">
        <v>275900</v>
      </c>
      <c r="F11" s="480">
        <v>0.2</v>
      </c>
      <c r="G11" s="480" t="s">
        <v>432</v>
      </c>
      <c r="H11" s="480" t="s">
        <v>432</v>
      </c>
      <c r="I11" s="479">
        <v>162400</v>
      </c>
      <c r="J11" s="480">
        <v>0.7</v>
      </c>
    </row>
    <row r="12" spans="1:10" s="474" customFormat="1" ht="15" customHeight="1" x14ac:dyDescent="0.15">
      <c r="A12" s="612"/>
      <c r="B12" s="481" t="s">
        <v>640</v>
      </c>
      <c r="C12" s="484">
        <v>110000</v>
      </c>
      <c r="D12" s="485">
        <v>0.1</v>
      </c>
      <c r="E12" s="484">
        <v>279700</v>
      </c>
      <c r="F12" s="485">
        <v>0.5</v>
      </c>
      <c r="G12" s="484">
        <v>59700</v>
      </c>
      <c r="H12" s="485">
        <v>3.1</v>
      </c>
      <c r="I12" s="484">
        <v>135200</v>
      </c>
      <c r="J12" s="485">
        <v>0.3</v>
      </c>
    </row>
    <row r="13" spans="1:10" s="474" customFormat="1" ht="15" customHeight="1" x14ac:dyDescent="0.15">
      <c r="A13" s="611">
        <v>30</v>
      </c>
      <c r="B13" s="486" t="s">
        <v>639</v>
      </c>
      <c r="C13" s="487">
        <v>131400</v>
      </c>
      <c r="D13" s="488">
        <v>1.4</v>
      </c>
      <c r="E13" s="487">
        <v>277100</v>
      </c>
      <c r="F13" s="488">
        <v>0.4</v>
      </c>
      <c r="G13" s="480" t="s">
        <v>432</v>
      </c>
      <c r="H13" s="480" t="s">
        <v>432</v>
      </c>
      <c r="I13" s="487">
        <v>164300</v>
      </c>
      <c r="J13" s="488">
        <v>1.2</v>
      </c>
    </row>
    <row r="14" spans="1:10" s="474" customFormat="1" ht="15" customHeight="1" x14ac:dyDescent="0.15">
      <c r="A14" s="612"/>
      <c r="B14" s="481" t="s">
        <v>640</v>
      </c>
      <c r="C14" s="484">
        <v>111400</v>
      </c>
      <c r="D14" s="485">
        <v>0.5</v>
      </c>
      <c r="E14" s="484">
        <v>288800</v>
      </c>
      <c r="F14" s="485">
        <v>1.3</v>
      </c>
      <c r="G14" s="484">
        <v>61500</v>
      </c>
      <c r="H14" s="485">
        <v>3.1</v>
      </c>
      <c r="I14" s="484">
        <v>137900</v>
      </c>
      <c r="J14" s="485">
        <v>0.8</v>
      </c>
    </row>
    <row r="15" spans="1:10" s="474" customFormat="1" ht="15" customHeight="1" x14ac:dyDescent="0.15">
      <c r="A15" s="611" t="s">
        <v>641</v>
      </c>
      <c r="B15" s="478" t="s">
        <v>642</v>
      </c>
      <c r="C15" s="479">
        <v>133000</v>
      </c>
      <c r="D15" s="480">
        <v>0.9</v>
      </c>
      <c r="E15" s="479">
        <v>281300</v>
      </c>
      <c r="F15" s="480">
        <v>1.1000000000000001</v>
      </c>
      <c r="G15" s="480" t="s">
        <v>432</v>
      </c>
      <c r="H15" s="480" t="s">
        <v>432</v>
      </c>
      <c r="I15" s="479">
        <v>166500</v>
      </c>
      <c r="J15" s="480">
        <v>0.9</v>
      </c>
    </row>
    <row r="16" spans="1:10" s="474" customFormat="1" ht="15" customHeight="1" x14ac:dyDescent="0.15">
      <c r="A16" s="612"/>
      <c r="B16" s="478" t="s">
        <v>643</v>
      </c>
      <c r="C16" s="479">
        <v>113500</v>
      </c>
      <c r="D16" s="480">
        <v>0.7</v>
      </c>
      <c r="E16" s="479">
        <v>301600</v>
      </c>
      <c r="F16" s="480">
        <v>1.8</v>
      </c>
      <c r="G16" s="479">
        <v>63400</v>
      </c>
      <c r="H16" s="480">
        <v>3.3</v>
      </c>
      <c r="I16" s="479">
        <v>141800</v>
      </c>
      <c r="J16" s="480">
        <v>1</v>
      </c>
    </row>
    <row r="17" spans="1:10" ht="15" customHeight="1" x14ac:dyDescent="0.15">
      <c r="A17" s="489"/>
      <c r="B17" s="490"/>
      <c r="C17" s="491"/>
      <c r="D17" s="491"/>
      <c r="E17" s="491"/>
      <c r="F17" s="491"/>
      <c r="G17" s="491"/>
      <c r="H17" s="491"/>
      <c r="I17" s="491"/>
      <c r="J17" s="492" t="s">
        <v>644</v>
      </c>
    </row>
    <row r="18" spans="1:10" ht="15" customHeight="1" x14ac:dyDescent="0.15">
      <c r="A18" s="471"/>
      <c r="B18" s="493"/>
      <c r="C18" s="494"/>
      <c r="D18" s="494"/>
      <c r="E18" s="494"/>
      <c r="F18" s="494"/>
      <c r="G18" s="494"/>
      <c r="H18" s="494"/>
      <c r="I18" s="494"/>
      <c r="J18" s="494"/>
    </row>
    <row r="19" spans="1:10" ht="15" customHeight="1" x14ac:dyDescent="0.15">
      <c r="A19" s="469"/>
      <c r="B19" s="469"/>
      <c r="C19" s="469"/>
      <c r="D19" s="469"/>
      <c r="E19" s="469"/>
      <c r="F19" s="469"/>
      <c r="G19" s="469"/>
      <c r="H19" s="469"/>
      <c r="I19" s="469"/>
      <c r="J19" s="472"/>
    </row>
  </sheetData>
  <mergeCells count="11">
    <mergeCell ref="I5:J5"/>
    <mergeCell ref="A5:A6"/>
    <mergeCell ref="B5:B6"/>
    <mergeCell ref="C5:D5"/>
    <mergeCell ref="E5:F5"/>
    <mergeCell ref="G5:H5"/>
    <mergeCell ref="A7:A8"/>
    <mergeCell ref="A9:A10"/>
    <mergeCell ref="A11:A12"/>
    <mergeCell ref="A13:A14"/>
    <mergeCell ref="A15:A16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/>
  </sheetViews>
  <sheetFormatPr defaultColWidth="8.75" defaultRowHeight="15" customHeight="1" x14ac:dyDescent="0.15"/>
  <cols>
    <col min="1" max="1" width="15" style="622" customWidth="1"/>
    <col min="2" max="2" width="18.75" style="622" customWidth="1"/>
    <col min="3" max="9" width="7.5" style="622" customWidth="1"/>
    <col min="10" max="16384" width="8.75" style="622"/>
  </cols>
  <sheetData>
    <row r="1" spans="1:9" ht="15" customHeight="1" x14ac:dyDescent="0.15">
      <c r="A1" s="734" t="s">
        <v>469</v>
      </c>
    </row>
    <row r="3" spans="1:9" ht="15" customHeight="1" x14ac:dyDescent="0.15">
      <c r="A3" s="620" t="s">
        <v>653</v>
      </c>
      <c r="B3" s="141"/>
      <c r="C3" s="621"/>
      <c r="D3" s="621"/>
      <c r="E3" s="621"/>
      <c r="F3" s="621"/>
      <c r="G3" s="621"/>
      <c r="H3" s="621"/>
      <c r="I3" s="621"/>
    </row>
    <row r="4" spans="1:9" ht="15" customHeight="1" x14ac:dyDescent="0.15">
      <c r="A4" s="623" t="s">
        <v>654</v>
      </c>
      <c r="B4" s="624"/>
      <c r="C4" s="141"/>
      <c r="D4" s="141"/>
      <c r="E4" s="141"/>
      <c r="F4" s="141"/>
      <c r="G4" s="141"/>
      <c r="H4" s="141"/>
      <c r="I4" s="143" t="s">
        <v>327</v>
      </c>
    </row>
    <row r="5" spans="1:9" ht="15" customHeight="1" x14ac:dyDescent="0.15">
      <c r="A5" s="625" t="s">
        <v>655</v>
      </c>
      <c r="B5" s="626"/>
      <c r="C5" s="627" t="s">
        <v>656</v>
      </c>
      <c r="D5" s="625"/>
      <c r="E5" s="625"/>
      <c r="F5" s="625"/>
      <c r="G5" s="625"/>
      <c r="H5" s="626"/>
      <c r="I5" s="628" t="s">
        <v>657</v>
      </c>
    </row>
    <row r="6" spans="1:9" ht="15" customHeight="1" x14ac:dyDescent="0.15">
      <c r="A6" s="629" t="s">
        <v>658</v>
      </c>
      <c r="B6" s="630" t="s">
        <v>659</v>
      </c>
      <c r="C6" s="631" t="s">
        <v>660</v>
      </c>
      <c r="D6" s="630" t="s">
        <v>661</v>
      </c>
      <c r="E6" s="630" t="s">
        <v>662</v>
      </c>
      <c r="F6" s="630" t="s">
        <v>663</v>
      </c>
      <c r="G6" s="630" t="s">
        <v>664</v>
      </c>
      <c r="H6" s="630" t="s">
        <v>37</v>
      </c>
      <c r="I6" s="632"/>
    </row>
    <row r="7" spans="1:9" ht="12" customHeight="1" x14ac:dyDescent="0.15">
      <c r="A7" s="633" t="s">
        <v>665</v>
      </c>
      <c r="B7" s="634" t="s">
        <v>666</v>
      </c>
      <c r="C7" s="635">
        <v>1</v>
      </c>
      <c r="D7" s="635">
        <v>5</v>
      </c>
      <c r="E7" s="635">
        <v>0</v>
      </c>
      <c r="F7" s="635">
        <v>0</v>
      </c>
      <c r="G7" s="635">
        <v>0</v>
      </c>
      <c r="H7" s="635">
        <v>0</v>
      </c>
      <c r="I7" s="635">
        <f>SUM(C7:H7)</f>
        <v>6</v>
      </c>
    </row>
    <row r="8" spans="1:9" ht="12" customHeight="1" x14ac:dyDescent="0.15">
      <c r="A8" s="636"/>
      <c r="B8" s="637" t="s">
        <v>667</v>
      </c>
      <c r="C8" s="635">
        <v>4</v>
      </c>
      <c r="D8" s="635">
        <v>3</v>
      </c>
      <c r="E8" s="635">
        <v>0</v>
      </c>
      <c r="F8" s="635">
        <v>0</v>
      </c>
      <c r="G8" s="635">
        <v>0</v>
      </c>
      <c r="H8" s="635">
        <v>0</v>
      </c>
      <c r="I8" s="635">
        <f t="shared" ref="I8:I71" si="0">SUM(C8:H8)</f>
        <v>7</v>
      </c>
    </row>
    <row r="9" spans="1:9" ht="23.25" customHeight="1" x14ac:dyDescent="0.15">
      <c r="A9" s="636"/>
      <c r="B9" s="637" t="s">
        <v>668</v>
      </c>
      <c r="C9" s="635">
        <v>0</v>
      </c>
      <c r="D9" s="635">
        <v>1</v>
      </c>
      <c r="E9" s="635">
        <v>0</v>
      </c>
      <c r="F9" s="635">
        <v>0</v>
      </c>
      <c r="G9" s="635">
        <v>0</v>
      </c>
      <c r="H9" s="635">
        <v>0</v>
      </c>
      <c r="I9" s="635">
        <f t="shared" si="0"/>
        <v>1</v>
      </c>
    </row>
    <row r="10" spans="1:9" ht="12" customHeight="1" x14ac:dyDescent="0.15">
      <c r="A10" s="636"/>
      <c r="B10" s="637" t="s">
        <v>669</v>
      </c>
      <c r="C10" s="635">
        <v>12</v>
      </c>
      <c r="D10" s="635">
        <v>27</v>
      </c>
      <c r="E10" s="635">
        <v>11</v>
      </c>
      <c r="F10" s="635">
        <v>1</v>
      </c>
      <c r="G10" s="635">
        <v>5</v>
      </c>
      <c r="H10" s="635">
        <v>65</v>
      </c>
      <c r="I10" s="635">
        <f t="shared" si="0"/>
        <v>121</v>
      </c>
    </row>
    <row r="11" spans="1:9" ht="23.25" customHeight="1" x14ac:dyDescent="0.15">
      <c r="A11" s="636"/>
      <c r="B11" s="637" t="s">
        <v>670</v>
      </c>
      <c r="C11" s="635">
        <v>1</v>
      </c>
      <c r="D11" s="635">
        <v>0</v>
      </c>
      <c r="E11" s="635">
        <v>0</v>
      </c>
      <c r="F11" s="635">
        <v>0</v>
      </c>
      <c r="G11" s="635">
        <v>0</v>
      </c>
      <c r="H11" s="635">
        <v>0</v>
      </c>
      <c r="I11" s="635">
        <f t="shared" si="0"/>
        <v>1</v>
      </c>
    </row>
    <row r="12" spans="1:9" ht="12" customHeight="1" x14ac:dyDescent="0.15">
      <c r="A12" s="636" t="s">
        <v>671</v>
      </c>
      <c r="B12" s="637" t="s">
        <v>672</v>
      </c>
      <c r="C12" s="635">
        <v>7</v>
      </c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f t="shared" si="0"/>
        <v>7</v>
      </c>
    </row>
    <row r="13" spans="1:9" ht="12" customHeight="1" x14ac:dyDescent="0.15">
      <c r="A13" s="636"/>
      <c r="B13" s="637" t="s">
        <v>673</v>
      </c>
      <c r="C13" s="635">
        <v>6</v>
      </c>
      <c r="D13" s="635">
        <v>5</v>
      </c>
      <c r="E13" s="635">
        <v>0</v>
      </c>
      <c r="F13" s="635">
        <v>0</v>
      </c>
      <c r="G13" s="635">
        <v>0</v>
      </c>
      <c r="H13" s="635">
        <v>0</v>
      </c>
      <c r="I13" s="635">
        <f t="shared" si="0"/>
        <v>11</v>
      </c>
    </row>
    <row r="14" spans="1:9" ht="12" customHeight="1" x14ac:dyDescent="0.15">
      <c r="A14" s="636"/>
      <c r="B14" s="637" t="s">
        <v>674</v>
      </c>
      <c r="C14" s="635">
        <v>0</v>
      </c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f t="shared" si="0"/>
        <v>0</v>
      </c>
    </row>
    <row r="15" spans="1:9" ht="12" customHeight="1" x14ac:dyDescent="0.15">
      <c r="A15" s="636"/>
      <c r="B15" s="637" t="s">
        <v>675</v>
      </c>
      <c r="C15" s="635">
        <v>5</v>
      </c>
      <c r="D15" s="635">
        <v>0</v>
      </c>
      <c r="E15" s="635">
        <v>2</v>
      </c>
      <c r="F15" s="635">
        <v>0</v>
      </c>
      <c r="G15" s="635">
        <v>0</v>
      </c>
      <c r="H15" s="635">
        <v>5</v>
      </c>
      <c r="I15" s="635">
        <f t="shared" si="0"/>
        <v>12</v>
      </c>
    </row>
    <row r="16" spans="1:9" ht="12" customHeight="1" x14ac:dyDescent="0.15">
      <c r="A16" s="636"/>
      <c r="B16" s="637" t="s">
        <v>676</v>
      </c>
      <c r="C16" s="635">
        <v>4</v>
      </c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f t="shared" si="0"/>
        <v>4</v>
      </c>
    </row>
    <row r="17" spans="1:9" ht="12" customHeight="1" x14ac:dyDescent="0.15">
      <c r="A17" s="636"/>
      <c r="B17" s="637" t="s">
        <v>677</v>
      </c>
      <c r="C17" s="635">
        <v>1</v>
      </c>
      <c r="D17" s="635">
        <v>5</v>
      </c>
      <c r="E17" s="635">
        <v>5</v>
      </c>
      <c r="F17" s="635">
        <v>0</v>
      </c>
      <c r="G17" s="635">
        <v>0</v>
      </c>
      <c r="H17" s="635">
        <v>0</v>
      </c>
      <c r="I17" s="635">
        <f t="shared" si="0"/>
        <v>11</v>
      </c>
    </row>
    <row r="18" spans="1:9" ht="12" customHeight="1" x14ac:dyDescent="0.15">
      <c r="A18" s="636" t="s">
        <v>678</v>
      </c>
      <c r="B18" s="637" t="s">
        <v>679</v>
      </c>
      <c r="C18" s="635">
        <v>0</v>
      </c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f t="shared" si="0"/>
        <v>0</v>
      </c>
    </row>
    <row r="19" spans="1:9" ht="12" customHeight="1" x14ac:dyDescent="0.15">
      <c r="A19" s="636"/>
      <c r="B19" s="637" t="s">
        <v>680</v>
      </c>
      <c r="C19" s="635">
        <v>1</v>
      </c>
      <c r="D19" s="635">
        <v>1</v>
      </c>
      <c r="E19" s="635">
        <v>0</v>
      </c>
      <c r="F19" s="635">
        <v>0</v>
      </c>
      <c r="G19" s="635">
        <v>0</v>
      </c>
      <c r="H19" s="635">
        <v>0</v>
      </c>
      <c r="I19" s="635">
        <f t="shared" si="0"/>
        <v>2</v>
      </c>
    </row>
    <row r="20" spans="1:9" ht="12" customHeight="1" x14ac:dyDescent="0.15">
      <c r="A20" s="636"/>
      <c r="B20" s="637" t="s">
        <v>681</v>
      </c>
      <c r="C20" s="635">
        <v>13</v>
      </c>
      <c r="D20" s="635">
        <v>5</v>
      </c>
      <c r="E20" s="635">
        <v>5</v>
      </c>
      <c r="F20" s="635">
        <v>0</v>
      </c>
      <c r="G20" s="635">
        <v>0</v>
      </c>
      <c r="H20" s="635">
        <v>0</v>
      </c>
      <c r="I20" s="635">
        <f t="shared" si="0"/>
        <v>23</v>
      </c>
    </row>
    <row r="21" spans="1:9" ht="12" customHeight="1" x14ac:dyDescent="0.15">
      <c r="A21" s="636"/>
      <c r="B21" s="637" t="s">
        <v>682</v>
      </c>
      <c r="C21" s="635">
        <v>1</v>
      </c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f t="shared" si="0"/>
        <v>1</v>
      </c>
    </row>
    <row r="22" spans="1:9" ht="12" customHeight="1" x14ac:dyDescent="0.15">
      <c r="A22" s="636"/>
      <c r="B22" s="637" t="s">
        <v>683</v>
      </c>
      <c r="C22" s="635">
        <v>0</v>
      </c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f t="shared" si="0"/>
        <v>0</v>
      </c>
    </row>
    <row r="23" spans="1:9" ht="12" customHeight="1" x14ac:dyDescent="0.15">
      <c r="A23" s="636"/>
      <c r="B23" s="637" t="s">
        <v>684</v>
      </c>
      <c r="C23" s="635">
        <v>0</v>
      </c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f t="shared" si="0"/>
        <v>0</v>
      </c>
    </row>
    <row r="24" spans="1:9" ht="12" customHeight="1" x14ac:dyDescent="0.15">
      <c r="A24" s="636"/>
      <c r="B24" s="637" t="s">
        <v>685</v>
      </c>
      <c r="C24" s="635">
        <v>12</v>
      </c>
      <c r="D24" s="635">
        <v>6</v>
      </c>
      <c r="E24" s="635">
        <v>5</v>
      </c>
      <c r="F24" s="635">
        <v>0</v>
      </c>
      <c r="G24" s="635">
        <v>0</v>
      </c>
      <c r="H24" s="635">
        <v>7</v>
      </c>
      <c r="I24" s="635">
        <f t="shared" si="0"/>
        <v>30</v>
      </c>
    </row>
    <row r="25" spans="1:9" ht="12" customHeight="1" x14ac:dyDescent="0.15">
      <c r="A25" s="636" t="s">
        <v>686</v>
      </c>
      <c r="B25" s="637" t="s">
        <v>687</v>
      </c>
      <c r="C25" s="635">
        <v>7</v>
      </c>
      <c r="D25" s="635">
        <v>8</v>
      </c>
      <c r="E25" s="635">
        <v>3</v>
      </c>
      <c r="F25" s="635">
        <v>0</v>
      </c>
      <c r="G25" s="635">
        <v>0</v>
      </c>
      <c r="H25" s="635">
        <v>0</v>
      </c>
      <c r="I25" s="635">
        <f t="shared" si="0"/>
        <v>18</v>
      </c>
    </row>
    <row r="26" spans="1:9" ht="12" customHeight="1" x14ac:dyDescent="0.15">
      <c r="A26" s="636"/>
      <c r="B26" s="637" t="s">
        <v>688</v>
      </c>
      <c r="C26" s="635">
        <v>4</v>
      </c>
      <c r="D26" s="635">
        <v>6</v>
      </c>
      <c r="E26" s="635">
        <v>1</v>
      </c>
      <c r="F26" s="635">
        <v>0</v>
      </c>
      <c r="G26" s="635">
        <v>0</v>
      </c>
      <c r="H26" s="635">
        <v>0</v>
      </c>
      <c r="I26" s="635">
        <f t="shared" si="0"/>
        <v>11</v>
      </c>
    </row>
    <row r="27" spans="1:9" ht="12" customHeight="1" x14ac:dyDescent="0.15">
      <c r="A27" s="636"/>
      <c r="B27" s="637" t="s">
        <v>689</v>
      </c>
      <c r="C27" s="635">
        <v>6</v>
      </c>
      <c r="D27" s="635">
        <v>10</v>
      </c>
      <c r="E27" s="635">
        <v>3</v>
      </c>
      <c r="F27" s="635">
        <v>0</v>
      </c>
      <c r="G27" s="635">
        <v>0</v>
      </c>
      <c r="H27" s="635">
        <v>1</v>
      </c>
      <c r="I27" s="635">
        <f t="shared" si="0"/>
        <v>20</v>
      </c>
    </row>
    <row r="28" spans="1:9" ht="12" customHeight="1" x14ac:dyDescent="0.15">
      <c r="A28" s="636"/>
      <c r="B28" s="637" t="s">
        <v>690</v>
      </c>
      <c r="C28" s="635">
        <v>2</v>
      </c>
      <c r="D28" s="635">
        <v>8</v>
      </c>
      <c r="E28" s="635">
        <v>15</v>
      </c>
      <c r="F28" s="635">
        <v>0</v>
      </c>
      <c r="G28" s="635">
        <v>0</v>
      </c>
      <c r="H28" s="635">
        <v>0</v>
      </c>
      <c r="I28" s="635">
        <f t="shared" si="0"/>
        <v>25</v>
      </c>
    </row>
    <row r="29" spans="1:9" ht="12" customHeight="1" x14ac:dyDescent="0.15">
      <c r="A29" s="636"/>
      <c r="B29" s="637" t="s">
        <v>691</v>
      </c>
      <c r="C29" s="635">
        <v>0</v>
      </c>
      <c r="D29" s="635">
        <v>0</v>
      </c>
      <c r="E29" s="635">
        <v>2</v>
      </c>
      <c r="F29" s="635">
        <v>0</v>
      </c>
      <c r="G29" s="635">
        <v>0</v>
      </c>
      <c r="H29" s="635">
        <v>0</v>
      </c>
      <c r="I29" s="635">
        <f t="shared" si="0"/>
        <v>2</v>
      </c>
    </row>
    <row r="30" spans="1:9" ht="12" customHeight="1" x14ac:dyDescent="0.15">
      <c r="A30" s="638"/>
      <c r="B30" s="637" t="s">
        <v>692</v>
      </c>
      <c r="C30" s="635">
        <v>0</v>
      </c>
      <c r="D30" s="635">
        <v>1</v>
      </c>
      <c r="E30" s="635">
        <v>2</v>
      </c>
      <c r="F30" s="635">
        <v>0</v>
      </c>
      <c r="G30" s="635">
        <v>0</v>
      </c>
      <c r="H30" s="635">
        <v>0</v>
      </c>
      <c r="I30" s="635">
        <f t="shared" si="0"/>
        <v>3</v>
      </c>
    </row>
    <row r="31" spans="1:9" ht="12" customHeight="1" x14ac:dyDescent="0.15">
      <c r="A31" s="636" t="s">
        <v>693</v>
      </c>
      <c r="B31" s="637" t="s">
        <v>694</v>
      </c>
      <c r="C31" s="635">
        <v>2</v>
      </c>
      <c r="D31" s="635">
        <v>5</v>
      </c>
      <c r="E31" s="635">
        <v>2</v>
      </c>
      <c r="F31" s="635">
        <v>0</v>
      </c>
      <c r="G31" s="635">
        <v>0</v>
      </c>
      <c r="H31" s="635">
        <v>0</v>
      </c>
      <c r="I31" s="635">
        <f t="shared" si="0"/>
        <v>9</v>
      </c>
    </row>
    <row r="32" spans="1:9" ht="12" customHeight="1" x14ac:dyDescent="0.15">
      <c r="A32" s="636"/>
      <c r="B32" s="637" t="s">
        <v>695</v>
      </c>
      <c r="C32" s="635">
        <v>0</v>
      </c>
      <c r="D32" s="635">
        <v>0</v>
      </c>
      <c r="E32" s="635">
        <v>0</v>
      </c>
      <c r="F32" s="635">
        <v>0</v>
      </c>
      <c r="G32" s="635">
        <v>0</v>
      </c>
      <c r="H32" s="635">
        <v>0</v>
      </c>
      <c r="I32" s="635">
        <f t="shared" si="0"/>
        <v>0</v>
      </c>
    </row>
    <row r="33" spans="1:9" ht="12" customHeight="1" x14ac:dyDescent="0.15">
      <c r="A33" s="636"/>
      <c r="B33" s="637" t="s">
        <v>696</v>
      </c>
      <c r="C33" s="635">
        <v>1</v>
      </c>
      <c r="D33" s="635">
        <v>19</v>
      </c>
      <c r="E33" s="635">
        <v>5</v>
      </c>
      <c r="F33" s="635">
        <v>0</v>
      </c>
      <c r="G33" s="635">
        <v>3</v>
      </c>
      <c r="H33" s="635">
        <v>2</v>
      </c>
      <c r="I33" s="635">
        <f t="shared" si="0"/>
        <v>30</v>
      </c>
    </row>
    <row r="34" spans="1:9" ht="12" customHeight="1" x14ac:dyDescent="0.15">
      <c r="A34" s="636"/>
      <c r="B34" s="637" t="s">
        <v>697</v>
      </c>
      <c r="C34" s="635">
        <v>0</v>
      </c>
      <c r="D34" s="635">
        <v>7</v>
      </c>
      <c r="E34" s="635">
        <v>0</v>
      </c>
      <c r="F34" s="635">
        <v>0</v>
      </c>
      <c r="G34" s="635">
        <v>0</v>
      </c>
      <c r="H34" s="635">
        <v>0</v>
      </c>
      <c r="I34" s="635">
        <f t="shared" si="0"/>
        <v>7</v>
      </c>
    </row>
    <row r="35" spans="1:9" ht="12" customHeight="1" x14ac:dyDescent="0.15">
      <c r="A35" s="636"/>
      <c r="B35" s="637" t="s">
        <v>698</v>
      </c>
      <c r="C35" s="635">
        <v>0</v>
      </c>
      <c r="D35" s="635">
        <v>1</v>
      </c>
      <c r="E35" s="635">
        <v>0</v>
      </c>
      <c r="F35" s="635">
        <v>0</v>
      </c>
      <c r="G35" s="635">
        <v>4</v>
      </c>
      <c r="H35" s="635">
        <v>0</v>
      </c>
      <c r="I35" s="635">
        <f t="shared" si="0"/>
        <v>5</v>
      </c>
    </row>
    <row r="36" spans="1:9" ht="12" customHeight="1" x14ac:dyDescent="0.15">
      <c r="A36" s="636"/>
      <c r="B36" s="637" t="s">
        <v>699</v>
      </c>
      <c r="C36" s="635">
        <v>2</v>
      </c>
      <c r="D36" s="635">
        <v>1</v>
      </c>
      <c r="E36" s="635">
        <v>0</v>
      </c>
      <c r="F36" s="635">
        <v>0</v>
      </c>
      <c r="G36" s="635">
        <v>1</v>
      </c>
      <c r="H36" s="635">
        <v>0</v>
      </c>
      <c r="I36" s="635">
        <f t="shared" si="0"/>
        <v>4</v>
      </c>
    </row>
    <row r="37" spans="1:9" ht="12" customHeight="1" x14ac:dyDescent="0.15">
      <c r="A37" s="636" t="s">
        <v>700</v>
      </c>
      <c r="B37" s="637" t="s">
        <v>701</v>
      </c>
      <c r="C37" s="635">
        <v>8</v>
      </c>
      <c r="D37" s="635">
        <v>1</v>
      </c>
      <c r="E37" s="635">
        <v>2</v>
      </c>
      <c r="F37" s="635">
        <v>0</v>
      </c>
      <c r="G37" s="635">
        <v>0</v>
      </c>
      <c r="H37" s="635">
        <v>0</v>
      </c>
      <c r="I37" s="635">
        <f t="shared" si="0"/>
        <v>11</v>
      </c>
    </row>
    <row r="38" spans="1:9" ht="12" customHeight="1" x14ac:dyDescent="0.15">
      <c r="A38" s="636"/>
      <c r="B38" s="637" t="s">
        <v>702</v>
      </c>
      <c r="C38" s="635">
        <v>2</v>
      </c>
      <c r="D38" s="635">
        <v>5</v>
      </c>
      <c r="E38" s="635">
        <v>2</v>
      </c>
      <c r="F38" s="635">
        <v>0</v>
      </c>
      <c r="G38" s="635">
        <v>0</v>
      </c>
      <c r="H38" s="635">
        <v>1</v>
      </c>
      <c r="I38" s="635">
        <f t="shared" si="0"/>
        <v>10</v>
      </c>
    </row>
    <row r="39" spans="1:9" ht="12" customHeight="1" x14ac:dyDescent="0.15">
      <c r="A39" s="638"/>
      <c r="B39" s="637" t="s">
        <v>703</v>
      </c>
      <c r="C39" s="635">
        <v>2</v>
      </c>
      <c r="D39" s="635">
        <v>7</v>
      </c>
      <c r="E39" s="635">
        <v>0</v>
      </c>
      <c r="F39" s="635">
        <v>0</v>
      </c>
      <c r="G39" s="635">
        <v>0</v>
      </c>
      <c r="H39" s="635">
        <v>0</v>
      </c>
      <c r="I39" s="635">
        <f t="shared" si="0"/>
        <v>9</v>
      </c>
    </row>
    <row r="40" spans="1:9" ht="12" customHeight="1" x14ac:dyDescent="0.15">
      <c r="A40" s="636" t="s">
        <v>704</v>
      </c>
      <c r="B40" s="637" t="s">
        <v>705</v>
      </c>
      <c r="C40" s="635">
        <v>2</v>
      </c>
      <c r="D40" s="635">
        <v>2</v>
      </c>
      <c r="E40" s="635">
        <v>0</v>
      </c>
      <c r="F40" s="635">
        <v>0</v>
      </c>
      <c r="G40" s="635">
        <v>0</v>
      </c>
      <c r="H40" s="635">
        <v>0</v>
      </c>
      <c r="I40" s="635">
        <f t="shared" si="0"/>
        <v>4</v>
      </c>
    </row>
    <row r="41" spans="1:9" ht="12" customHeight="1" x14ac:dyDescent="0.15">
      <c r="A41" s="636"/>
      <c r="B41" s="637" t="s">
        <v>706</v>
      </c>
      <c r="C41" s="635">
        <v>5</v>
      </c>
      <c r="D41" s="635">
        <v>4</v>
      </c>
      <c r="E41" s="635">
        <v>1</v>
      </c>
      <c r="F41" s="635">
        <v>0</v>
      </c>
      <c r="G41" s="635">
        <v>0</v>
      </c>
      <c r="H41" s="635">
        <v>1</v>
      </c>
      <c r="I41" s="635">
        <f t="shared" si="0"/>
        <v>11</v>
      </c>
    </row>
    <row r="42" spans="1:9" ht="12" customHeight="1" x14ac:dyDescent="0.15">
      <c r="A42" s="636"/>
      <c r="B42" s="637" t="s">
        <v>707</v>
      </c>
      <c r="C42" s="635">
        <v>2</v>
      </c>
      <c r="D42" s="635">
        <v>3</v>
      </c>
      <c r="E42" s="635">
        <v>4</v>
      </c>
      <c r="F42" s="635">
        <v>0</v>
      </c>
      <c r="G42" s="635">
        <v>0</v>
      </c>
      <c r="H42" s="635">
        <v>0</v>
      </c>
      <c r="I42" s="635">
        <f t="shared" si="0"/>
        <v>9</v>
      </c>
    </row>
    <row r="43" spans="1:9" ht="12" customHeight="1" x14ac:dyDescent="0.15">
      <c r="A43" s="636"/>
      <c r="B43" s="637" t="s">
        <v>708</v>
      </c>
      <c r="C43" s="635">
        <v>3</v>
      </c>
      <c r="D43" s="635">
        <v>0</v>
      </c>
      <c r="E43" s="635">
        <v>3</v>
      </c>
      <c r="F43" s="635">
        <v>0</v>
      </c>
      <c r="G43" s="635">
        <v>0</v>
      </c>
      <c r="H43" s="635">
        <v>1</v>
      </c>
      <c r="I43" s="635">
        <f t="shared" si="0"/>
        <v>7</v>
      </c>
    </row>
    <row r="44" spans="1:9" ht="12" customHeight="1" x14ac:dyDescent="0.15">
      <c r="A44" s="638"/>
      <c r="B44" s="637" t="s">
        <v>709</v>
      </c>
      <c r="C44" s="635">
        <v>1</v>
      </c>
      <c r="D44" s="635">
        <v>4</v>
      </c>
      <c r="E44" s="635">
        <v>1</v>
      </c>
      <c r="F44" s="635">
        <v>0</v>
      </c>
      <c r="G44" s="635">
        <v>1</v>
      </c>
      <c r="H44" s="635">
        <v>1</v>
      </c>
      <c r="I44" s="635">
        <f t="shared" si="0"/>
        <v>8</v>
      </c>
    </row>
    <row r="45" spans="1:9" ht="12" customHeight="1" x14ac:dyDescent="0.15">
      <c r="A45" s="636"/>
      <c r="B45" s="637" t="s">
        <v>710</v>
      </c>
      <c r="C45" s="635">
        <v>0</v>
      </c>
      <c r="D45" s="635">
        <v>0</v>
      </c>
      <c r="E45" s="635">
        <v>0</v>
      </c>
      <c r="F45" s="635">
        <v>0</v>
      </c>
      <c r="G45" s="635">
        <v>0</v>
      </c>
      <c r="H45" s="635">
        <v>0</v>
      </c>
      <c r="I45" s="635">
        <f t="shared" si="0"/>
        <v>0</v>
      </c>
    </row>
    <row r="46" spans="1:9" ht="12" customHeight="1" x14ac:dyDescent="0.15">
      <c r="A46" s="636" t="s">
        <v>711</v>
      </c>
      <c r="B46" s="637" t="s">
        <v>712</v>
      </c>
      <c r="C46" s="635">
        <v>5</v>
      </c>
      <c r="D46" s="635">
        <v>11</v>
      </c>
      <c r="E46" s="635">
        <v>1</v>
      </c>
      <c r="F46" s="635">
        <v>0</v>
      </c>
      <c r="G46" s="635">
        <v>0</v>
      </c>
      <c r="H46" s="635">
        <v>0</v>
      </c>
      <c r="I46" s="635">
        <f t="shared" si="0"/>
        <v>17</v>
      </c>
    </row>
    <row r="47" spans="1:9" ht="12" customHeight="1" x14ac:dyDescent="0.15">
      <c r="A47" s="636"/>
      <c r="B47" s="637" t="s">
        <v>713</v>
      </c>
      <c r="C47" s="635">
        <v>5</v>
      </c>
      <c r="D47" s="635">
        <v>25</v>
      </c>
      <c r="E47" s="635">
        <v>9</v>
      </c>
      <c r="F47" s="635">
        <v>1</v>
      </c>
      <c r="G47" s="635">
        <v>0</v>
      </c>
      <c r="H47" s="635">
        <v>0</v>
      </c>
      <c r="I47" s="635">
        <f t="shared" si="0"/>
        <v>40</v>
      </c>
    </row>
    <row r="48" spans="1:9" ht="12" customHeight="1" x14ac:dyDescent="0.15">
      <c r="A48" s="636"/>
      <c r="B48" s="637" t="s">
        <v>714</v>
      </c>
      <c r="C48" s="635">
        <v>0</v>
      </c>
      <c r="D48" s="635">
        <v>2</v>
      </c>
      <c r="E48" s="635">
        <v>0</v>
      </c>
      <c r="F48" s="635">
        <v>0</v>
      </c>
      <c r="G48" s="635">
        <v>0</v>
      </c>
      <c r="H48" s="635">
        <v>1</v>
      </c>
      <c r="I48" s="635">
        <f t="shared" si="0"/>
        <v>3</v>
      </c>
    </row>
    <row r="49" spans="1:9" ht="12" customHeight="1" x14ac:dyDescent="0.15">
      <c r="A49" s="636"/>
      <c r="B49" s="637" t="s">
        <v>715</v>
      </c>
      <c r="C49" s="635">
        <v>7</v>
      </c>
      <c r="D49" s="635">
        <v>2</v>
      </c>
      <c r="E49" s="635">
        <v>0</v>
      </c>
      <c r="F49" s="635">
        <v>0</v>
      </c>
      <c r="G49" s="635">
        <v>0</v>
      </c>
      <c r="H49" s="635">
        <v>0</v>
      </c>
      <c r="I49" s="635">
        <f t="shared" si="0"/>
        <v>9</v>
      </c>
    </row>
    <row r="50" spans="1:9" ht="12" customHeight="1" x14ac:dyDescent="0.15">
      <c r="A50" s="636"/>
      <c r="B50" s="637" t="s">
        <v>716</v>
      </c>
      <c r="C50" s="635">
        <v>15</v>
      </c>
      <c r="D50" s="635">
        <v>6</v>
      </c>
      <c r="E50" s="635">
        <v>0</v>
      </c>
      <c r="F50" s="635">
        <v>0</v>
      </c>
      <c r="G50" s="635">
        <v>0</v>
      </c>
      <c r="H50" s="635">
        <v>0</v>
      </c>
      <c r="I50" s="635">
        <f t="shared" si="0"/>
        <v>21</v>
      </c>
    </row>
    <row r="51" spans="1:9" ht="12" customHeight="1" x14ac:dyDescent="0.15">
      <c r="A51" s="636"/>
      <c r="B51" s="637" t="s">
        <v>717</v>
      </c>
      <c r="C51" s="635">
        <v>3</v>
      </c>
      <c r="D51" s="635">
        <v>3</v>
      </c>
      <c r="E51" s="635">
        <v>0</v>
      </c>
      <c r="F51" s="635">
        <v>0</v>
      </c>
      <c r="G51" s="635">
        <v>0</v>
      </c>
      <c r="H51" s="635">
        <v>0</v>
      </c>
      <c r="I51" s="635">
        <f t="shared" si="0"/>
        <v>6</v>
      </c>
    </row>
    <row r="52" spans="1:9" ht="12" customHeight="1" x14ac:dyDescent="0.15">
      <c r="A52" s="636" t="s">
        <v>718</v>
      </c>
      <c r="B52" s="637" t="s">
        <v>719</v>
      </c>
      <c r="C52" s="635">
        <v>10</v>
      </c>
      <c r="D52" s="635">
        <v>46</v>
      </c>
      <c r="E52" s="635">
        <v>10</v>
      </c>
      <c r="F52" s="635">
        <v>1</v>
      </c>
      <c r="G52" s="635">
        <v>2</v>
      </c>
      <c r="H52" s="635">
        <v>1</v>
      </c>
      <c r="I52" s="635">
        <f t="shared" si="0"/>
        <v>70</v>
      </c>
    </row>
    <row r="53" spans="1:9" ht="12" customHeight="1" x14ac:dyDescent="0.15">
      <c r="A53" s="636"/>
      <c r="B53" s="637" t="s">
        <v>720</v>
      </c>
      <c r="C53" s="635">
        <v>9</v>
      </c>
      <c r="D53" s="635">
        <v>17</v>
      </c>
      <c r="E53" s="635">
        <v>0</v>
      </c>
      <c r="F53" s="635">
        <v>0</v>
      </c>
      <c r="G53" s="635">
        <v>0</v>
      </c>
      <c r="H53" s="635">
        <v>0</v>
      </c>
      <c r="I53" s="635">
        <f t="shared" si="0"/>
        <v>26</v>
      </c>
    </row>
    <row r="54" spans="1:9" ht="12" customHeight="1" x14ac:dyDescent="0.15">
      <c r="A54" s="636"/>
      <c r="B54" s="637" t="s">
        <v>721</v>
      </c>
      <c r="C54" s="635">
        <v>1</v>
      </c>
      <c r="D54" s="635">
        <v>3</v>
      </c>
      <c r="E54" s="635">
        <v>0</v>
      </c>
      <c r="F54" s="635">
        <v>0</v>
      </c>
      <c r="G54" s="635">
        <v>0</v>
      </c>
      <c r="H54" s="635">
        <v>1</v>
      </c>
      <c r="I54" s="635">
        <f t="shared" si="0"/>
        <v>5</v>
      </c>
    </row>
    <row r="55" spans="1:9" ht="12" customHeight="1" x14ac:dyDescent="0.15">
      <c r="A55" s="636"/>
      <c r="B55" s="637" t="s">
        <v>722</v>
      </c>
      <c r="C55" s="635">
        <v>0</v>
      </c>
      <c r="D55" s="635">
        <v>1</v>
      </c>
      <c r="E55" s="635">
        <v>0</v>
      </c>
      <c r="F55" s="635">
        <v>0</v>
      </c>
      <c r="G55" s="635">
        <v>0</v>
      </c>
      <c r="H55" s="635">
        <v>0</v>
      </c>
      <c r="I55" s="635">
        <f t="shared" si="0"/>
        <v>1</v>
      </c>
    </row>
    <row r="56" spans="1:9" ht="12" customHeight="1" x14ac:dyDescent="0.15">
      <c r="A56" s="636"/>
      <c r="B56" s="637" t="s">
        <v>723</v>
      </c>
      <c r="C56" s="635">
        <v>0</v>
      </c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f t="shared" si="0"/>
        <v>0</v>
      </c>
    </row>
    <row r="57" spans="1:9" ht="12" customHeight="1" x14ac:dyDescent="0.15">
      <c r="A57" s="636"/>
      <c r="B57" s="637" t="s">
        <v>724</v>
      </c>
      <c r="C57" s="635">
        <v>4</v>
      </c>
      <c r="D57" s="635">
        <v>5</v>
      </c>
      <c r="E57" s="635">
        <v>1</v>
      </c>
      <c r="F57" s="635">
        <v>0</v>
      </c>
      <c r="G57" s="635">
        <v>1</v>
      </c>
      <c r="H57" s="635">
        <v>0</v>
      </c>
      <c r="I57" s="635">
        <f t="shared" si="0"/>
        <v>11</v>
      </c>
    </row>
    <row r="58" spans="1:9" ht="12" customHeight="1" x14ac:dyDescent="0.15">
      <c r="A58" s="636" t="s">
        <v>725</v>
      </c>
      <c r="B58" s="637" t="s">
        <v>726</v>
      </c>
      <c r="C58" s="635">
        <v>6</v>
      </c>
      <c r="D58" s="635">
        <v>23</v>
      </c>
      <c r="E58" s="635">
        <v>0</v>
      </c>
      <c r="F58" s="635">
        <v>0</v>
      </c>
      <c r="G58" s="635">
        <v>0</v>
      </c>
      <c r="H58" s="635">
        <v>2</v>
      </c>
      <c r="I58" s="635">
        <f t="shared" si="0"/>
        <v>31</v>
      </c>
    </row>
    <row r="59" spans="1:9" ht="12" customHeight="1" x14ac:dyDescent="0.15">
      <c r="A59" s="636"/>
      <c r="B59" s="637" t="s">
        <v>727</v>
      </c>
      <c r="C59" s="635">
        <v>1</v>
      </c>
      <c r="D59" s="635">
        <v>2</v>
      </c>
      <c r="E59" s="635">
        <v>6</v>
      </c>
      <c r="F59" s="635">
        <v>1</v>
      </c>
      <c r="G59" s="635">
        <v>0</v>
      </c>
      <c r="H59" s="635">
        <v>0</v>
      </c>
      <c r="I59" s="635">
        <f t="shared" si="0"/>
        <v>10</v>
      </c>
    </row>
    <row r="60" spans="1:9" ht="12" customHeight="1" x14ac:dyDescent="0.15">
      <c r="A60" s="636"/>
      <c r="B60" s="637" t="s">
        <v>728</v>
      </c>
      <c r="C60" s="635">
        <v>8</v>
      </c>
      <c r="D60" s="635">
        <v>14</v>
      </c>
      <c r="E60" s="635">
        <v>0</v>
      </c>
      <c r="F60" s="635">
        <v>0</v>
      </c>
      <c r="G60" s="635">
        <v>0</v>
      </c>
      <c r="H60" s="635">
        <v>1</v>
      </c>
      <c r="I60" s="635">
        <f t="shared" si="0"/>
        <v>23</v>
      </c>
    </row>
    <row r="61" spans="1:9" ht="12" customHeight="1" x14ac:dyDescent="0.15">
      <c r="A61" s="636"/>
      <c r="B61" s="637" t="s">
        <v>729</v>
      </c>
      <c r="C61" s="635">
        <v>1</v>
      </c>
      <c r="D61" s="635">
        <v>3</v>
      </c>
      <c r="E61" s="635">
        <v>0</v>
      </c>
      <c r="F61" s="635">
        <v>0</v>
      </c>
      <c r="G61" s="635">
        <v>0</v>
      </c>
      <c r="H61" s="635">
        <v>0</v>
      </c>
      <c r="I61" s="635">
        <f t="shared" si="0"/>
        <v>4</v>
      </c>
    </row>
    <row r="62" spans="1:9" ht="12" customHeight="1" x14ac:dyDescent="0.15">
      <c r="A62" s="636"/>
      <c r="B62" s="637" t="s">
        <v>730</v>
      </c>
      <c r="C62" s="635">
        <v>3</v>
      </c>
      <c r="D62" s="635">
        <v>2</v>
      </c>
      <c r="E62" s="635">
        <v>1</v>
      </c>
      <c r="F62" s="635">
        <v>0</v>
      </c>
      <c r="G62" s="635">
        <v>0</v>
      </c>
      <c r="H62" s="635">
        <v>0</v>
      </c>
      <c r="I62" s="635">
        <f t="shared" si="0"/>
        <v>6</v>
      </c>
    </row>
    <row r="63" spans="1:9" ht="12" customHeight="1" x14ac:dyDescent="0.15">
      <c r="A63" s="636" t="s">
        <v>731</v>
      </c>
      <c r="B63" s="637"/>
      <c r="C63" s="635">
        <v>3</v>
      </c>
      <c r="D63" s="635">
        <v>2</v>
      </c>
      <c r="E63" s="635">
        <v>13</v>
      </c>
      <c r="F63" s="635">
        <v>1</v>
      </c>
      <c r="G63" s="635">
        <v>0</v>
      </c>
      <c r="H63" s="635">
        <v>0</v>
      </c>
      <c r="I63" s="635">
        <f t="shared" si="0"/>
        <v>19</v>
      </c>
    </row>
    <row r="64" spans="1:9" ht="12" customHeight="1" x14ac:dyDescent="0.15">
      <c r="A64" s="636" t="s">
        <v>732</v>
      </c>
      <c r="B64" s="637" t="s">
        <v>733</v>
      </c>
      <c r="C64" s="635">
        <v>1</v>
      </c>
      <c r="D64" s="635">
        <v>1</v>
      </c>
      <c r="E64" s="635">
        <v>0</v>
      </c>
      <c r="F64" s="635">
        <v>0</v>
      </c>
      <c r="G64" s="635">
        <v>0</v>
      </c>
      <c r="H64" s="635">
        <v>0</v>
      </c>
      <c r="I64" s="635">
        <f t="shared" si="0"/>
        <v>2</v>
      </c>
    </row>
    <row r="65" spans="1:9" ht="12" customHeight="1" x14ac:dyDescent="0.15">
      <c r="A65" s="636"/>
      <c r="B65" s="637" t="s">
        <v>734</v>
      </c>
      <c r="C65" s="635">
        <v>6</v>
      </c>
      <c r="D65" s="635">
        <v>2</v>
      </c>
      <c r="E65" s="635">
        <v>2</v>
      </c>
      <c r="F65" s="635">
        <v>0</v>
      </c>
      <c r="G65" s="635">
        <v>0</v>
      </c>
      <c r="H65" s="635">
        <v>0</v>
      </c>
      <c r="I65" s="635">
        <f t="shared" si="0"/>
        <v>10</v>
      </c>
    </row>
    <row r="66" spans="1:9" ht="12" customHeight="1" x14ac:dyDescent="0.15">
      <c r="A66" s="636"/>
      <c r="B66" s="637" t="s">
        <v>735</v>
      </c>
      <c r="C66" s="635">
        <v>4</v>
      </c>
      <c r="D66" s="635">
        <v>7</v>
      </c>
      <c r="E66" s="635">
        <v>0</v>
      </c>
      <c r="F66" s="635">
        <v>0</v>
      </c>
      <c r="G66" s="635">
        <v>0</v>
      </c>
      <c r="H66" s="635">
        <v>0</v>
      </c>
      <c r="I66" s="635">
        <f t="shared" si="0"/>
        <v>11</v>
      </c>
    </row>
    <row r="67" spans="1:9" ht="12" customHeight="1" x14ac:dyDescent="0.15">
      <c r="A67" s="636"/>
      <c r="B67" s="637" t="s">
        <v>736</v>
      </c>
      <c r="C67" s="635">
        <v>1</v>
      </c>
      <c r="D67" s="635">
        <v>8</v>
      </c>
      <c r="E67" s="635">
        <v>0</v>
      </c>
      <c r="F67" s="635">
        <v>0</v>
      </c>
      <c r="G67" s="635">
        <v>0</v>
      </c>
      <c r="H67" s="635">
        <v>0</v>
      </c>
      <c r="I67" s="635">
        <f t="shared" si="0"/>
        <v>9</v>
      </c>
    </row>
    <row r="68" spans="1:9" ht="12" customHeight="1" x14ac:dyDescent="0.15">
      <c r="A68" s="636" t="s">
        <v>737</v>
      </c>
      <c r="B68" s="637" t="s">
        <v>738</v>
      </c>
      <c r="C68" s="635">
        <v>0</v>
      </c>
      <c r="D68" s="635">
        <v>3</v>
      </c>
      <c r="E68" s="635">
        <v>0</v>
      </c>
      <c r="F68" s="635">
        <v>0</v>
      </c>
      <c r="G68" s="635">
        <v>0</v>
      </c>
      <c r="H68" s="635">
        <v>0</v>
      </c>
      <c r="I68" s="635">
        <f t="shared" si="0"/>
        <v>3</v>
      </c>
    </row>
    <row r="69" spans="1:9" ht="12" customHeight="1" x14ac:dyDescent="0.15">
      <c r="A69" s="636"/>
      <c r="B69" s="637" t="s">
        <v>739</v>
      </c>
      <c r="C69" s="635">
        <v>2</v>
      </c>
      <c r="D69" s="635">
        <v>6</v>
      </c>
      <c r="E69" s="635">
        <v>0</v>
      </c>
      <c r="F69" s="635">
        <v>0</v>
      </c>
      <c r="G69" s="635">
        <v>0</v>
      </c>
      <c r="H69" s="635">
        <v>1</v>
      </c>
      <c r="I69" s="635">
        <f t="shared" si="0"/>
        <v>9</v>
      </c>
    </row>
    <row r="70" spans="1:9" ht="12" customHeight="1" x14ac:dyDescent="0.15">
      <c r="A70" s="636"/>
      <c r="B70" s="637" t="s">
        <v>740</v>
      </c>
      <c r="C70" s="635">
        <v>8</v>
      </c>
      <c r="D70" s="635">
        <v>4</v>
      </c>
      <c r="E70" s="635">
        <v>0</v>
      </c>
      <c r="F70" s="635">
        <v>0</v>
      </c>
      <c r="G70" s="635">
        <v>0</v>
      </c>
      <c r="H70" s="635">
        <v>0</v>
      </c>
      <c r="I70" s="635">
        <f t="shared" si="0"/>
        <v>12</v>
      </c>
    </row>
    <row r="71" spans="1:9" ht="12" customHeight="1" x14ac:dyDescent="0.15">
      <c r="A71" s="636"/>
      <c r="B71" s="637" t="s">
        <v>741</v>
      </c>
      <c r="C71" s="635">
        <v>0</v>
      </c>
      <c r="D71" s="635">
        <v>0</v>
      </c>
      <c r="E71" s="635">
        <v>1</v>
      </c>
      <c r="F71" s="635">
        <v>0</v>
      </c>
      <c r="G71" s="635">
        <v>0</v>
      </c>
      <c r="H71" s="635">
        <v>0</v>
      </c>
      <c r="I71" s="635">
        <f t="shared" si="0"/>
        <v>1</v>
      </c>
    </row>
    <row r="72" spans="1:9" ht="12" customHeight="1" x14ac:dyDescent="0.15">
      <c r="A72" s="636"/>
      <c r="B72" s="637" t="s">
        <v>742</v>
      </c>
      <c r="C72" s="635">
        <v>1</v>
      </c>
      <c r="D72" s="635">
        <v>2</v>
      </c>
      <c r="E72" s="635">
        <v>0</v>
      </c>
      <c r="F72" s="635">
        <v>0</v>
      </c>
      <c r="G72" s="635">
        <v>0</v>
      </c>
      <c r="H72" s="635">
        <v>0</v>
      </c>
      <c r="I72" s="635">
        <f t="shared" ref="I72:I79" si="1">SUM(C72:H72)</f>
        <v>3</v>
      </c>
    </row>
    <row r="73" spans="1:9" ht="12" customHeight="1" x14ac:dyDescent="0.15">
      <c r="A73" s="639" t="s">
        <v>743</v>
      </c>
      <c r="B73" s="640"/>
      <c r="C73" s="641">
        <v>0</v>
      </c>
      <c r="D73" s="642">
        <v>0</v>
      </c>
      <c r="E73" s="642">
        <v>0</v>
      </c>
      <c r="F73" s="635">
        <v>0</v>
      </c>
      <c r="G73" s="635">
        <v>0</v>
      </c>
      <c r="H73" s="642">
        <v>0</v>
      </c>
      <c r="I73" s="635">
        <f t="shared" si="1"/>
        <v>0</v>
      </c>
    </row>
    <row r="74" spans="1:9" ht="12" customHeight="1" x14ac:dyDescent="0.15">
      <c r="A74" s="639" t="s">
        <v>744</v>
      </c>
      <c r="B74" s="640"/>
      <c r="C74" s="641">
        <v>0</v>
      </c>
      <c r="D74" s="642">
        <v>4</v>
      </c>
      <c r="E74" s="642">
        <v>0</v>
      </c>
      <c r="F74" s="635">
        <v>0</v>
      </c>
      <c r="G74" s="635">
        <v>0</v>
      </c>
      <c r="H74" s="642">
        <v>1</v>
      </c>
      <c r="I74" s="635">
        <f t="shared" si="1"/>
        <v>5</v>
      </c>
    </row>
    <row r="75" spans="1:9" ht="12" customHeight="1" x14ac:dyDescent="0.15">
      <c r="A75" s="639" t="s">
        <v>745</v>
      </c>
      <c r="B75" s="640"/>
      <c r="C75" s="641">
        <v>0</v>
      </c>
      <c r="D75" s="642">
        <v>2</v>
      </c>
      <c r="E75" s="642">
        <v>0</v>
      </c>
      <c r="F75" s="635">
        <v>0</v>
      </c>
      <c r="G75" s="635">
        <v>0</v>
      </c>
      <c r="H75" s="642">
        <v>0</v>
      </c>
      <c r="I75" s="635">
        <f t="shared" si="1"/>
        <v>2</v>
      </c>
    </row>
    <row r="76" spans="1:9" ht="12" customHeight="1" x14ac:dyDescent="0.15">
      <c r="A76" s="639" t="s">
        <v>746</v>
      </c>
      <c r="B76" s="640"/>
      <c r="C76" s="641">
        <v>2</v>
      </c>
      <c r="D76" s="642">
        <v>0</v>
      </c>
      <c r="E76" s="642">
        <v>0</v>
      </c>
      <c r="F76" s="635">
        <v>0</v>
      </c>
      <c r="G76" s="635">
        <v>0</v>
      </c>
      <c r="H76" s="642">
        <v>1</v>
      </c>
      <c r="I76" s="635">
        <f t="shared" si="1"/>
        <v>3</v>
      </c>
    </row>
    <row r="77" spans="1:9" ht="12" customHeight="1" x14ac:dyDescent="0.15">
      <c r="A77" s="639" t="s">
        <v>747</v>
      </c>
      <c r="B77" s="640"/>
      <c r="C77" s="641">
        <v>0</v>
      </c>
      <c r="D77" s="642">
        <v>0</v>
      </c>
      <c r="E77" s="642">
        <v>0</v>
      </c>
      <c r="F77" s="635">
        <v>0</v>
      </c>
      <c r="G77" s="635">
        <v>0</v>
      </c>
      <c r="H77" s="642">
        <v>0</v>
      </c>
      <c r="I77" s="635">
        <f t="shared" si="1"/>
        <v>0</v>
      </c>
    </row>
    <row r="78" spans="1:9" ht="12" customHeight="1" x14ac:dyDescent="0.15">
      <c r="A78" s="639" t="s">
        <v>748</v>
      </c>
      <c r="B78" s="640"/>
      <c r="C78" s="641">
        <v>0</v>
      </c>
      <c r="D78" s="642">
        <v>0</v>
      </c>
      <c r="E78" s="642">
        <v>0</v>
      </c>
      <c r="F78" s="635">
        <v>0</v>
      </c>
      <c r="G78" s="635">
        <v>0</v>
      </c>
      <c r="H78" s="642">
        <v>0</v>
      </c>
      <c r="I78" s="635">
        <f t="shared" si="1"/>
        <v>0</v>
      </c>
    </row>
    <row r="79" spans="1:9" ht="12" customHeight="1" x14ac:dyDescent="0.15">
      <c r="A79" s="639" t="s">
        <v>37</v>
      </c>
      <c r="B79" s="640"/>
      <c r="C79" s="641">
        <v>0</v>
      </c>
      <c r="D79" s="642">
        <v>0</v>
      </c>
      <c r="E79" s="642">
        <v>0</v>
      </c>
      <c r="F79" s="635">
        <v>0</v>
      </c>
      <c r="G79" s="635">
        <v>0</v>
      </c>
      <c r="H79" s="642">
        <v>0</v>
      </c>
      <c r="I79" s="635">
        <f t="shared" si="1"/>
        <v>0</v>
      </c>
    </row>
    <row r="80" spans="1:9" ht="12" customHeight="1" x14ac:dyDescent="0.15">
      <c r="A80" s="643" t="s">
        <v>749</v>
      </c>
      <c r="B80" s="644"/>
      <c r="C80" s="645">
        <f>SUM(C7:C79)</f>
        <v>223</v>
      </c>
      <c r="D80" s="645">
        <f t="shared" ref="D80:I80" si="2">SUM(D7:D79)</f>
        <v>356</v>
      </c>
      <c r="E80" s="645">
        <f t="shared" si="2"/>
        <v>118</v>
      </c>
      <c r="F80" s="645">
        <f t="shared" si="2"/>
        <v>5</v>
      </c>
      <c r="G80" s="645">
        <f t="shared" si="2"/>
        <v>17</v>
      </c>
      <c r="H80" s="645">
        <f t="shared" si="2"/>
        <v>93</v>
      </c>
      <c r="I80" s="645">
        <f t="shared" si="2"/>
        <v>812</v>
      </c>
    </row>
    <row r="81" spans="1:9" ht="15" customHeight="1" x14ac:dyDescent="0.15">
      <c r="A81" s="141"/>
      <c r="B81" s="141"/>
      <c r="C81" s="141"/>
      <c r="D81" s="141"/>
      <c r="E81" s="141"/>
      <c r="F81" s="141"/>
      <c r="G81" s="141"/>
      <c r="H81" s="141"/>
      <c r="I81" s="158" t="s">
        <v>750</v>
      </c>
    </row>
  </sheetData>
  <mergeCells count="2">
    <mergeCell ref="A5:B5"/>
    <mergeCell ref="C5:H5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:P9"/>
  <sheetViews>
    <sheetView workbookViewId="0"/>
  </sheetViews>
  <sheetFormatPr defaultColWidth="9" defaultRowHeight="15" customHeight="1" x14ac:dyDescent="0.15"/>
  <cols>
    <col min="1" max="1" width="11.25" style="36" customWidth="1"/>
    <col min="2" max="8" width="4.75" style="36" customWidth="1"/>
    <col min="9" max="9" width="6.625" style="36" customWidth="1"/>
    <col min="10" max="15" width="4.75" style="36" customWidth="1"/>
    <col min="16" max="16" width="6.625" style="36" customWidth="1"/>
    <col min="17" max="16384" width="9" style="36"/>
  </cols>
  <sheetData>
    <row r="1" spans="1:16" ht="15" customHeight="1" x14ac:dyDescent="0.15">
      <c r="A1" s="336" t="s">
        <v>469</v>
      </c>
    </row>
    <row r="3" spans="1:16" ht="15" customHeight="1" x14ac:dyDescent="0.15">
      <c r="A3" s="35" t="s">
        <v>21</v>
      </c>
    </row>
    <row r="4" spans="1:16" ht="15" customHeight="1" x14ac:dyDescent="0.15">
      <c r="B4" s="37"/>
      <c r="C4" s="37"/>
      <c r="P4" s="38" t="s">
        <v>22</v>
      </c>
    </row>
    <row r="5" spans="1:16" ht="90" customHeight="1" x14ac:dyDescent="0.15">
      <c r="A5" s="39" t="s">
        <v>23</v>
      </c>
      <c r="B5" s="40" t="s">
        <v>24</v>
      </c>
      <c r="C5" s="40" t="s">
        <v>25</v>
      </c>
      <c r="D5" s="40" t="s">
        <v>26</v>
      </c>
      <c r="E5" s="40" t="s">
        <v>27</v>
      </c>
      <c r="F5" s="40" t="s">
        <v>28</v>
      </c>
      <c r="G5" s="40" t="s">
        <v>29</v>
      </c>
      <c r="H5" s="40" t="s">
        <v>30</v>
      </c>
      <c r="I5" s="40" t="s">
        <v>31</v>
      </c>
      <c r="J5" s="40" t="s">
        <v>32</v>
      </c>
      <c r="K5" s="40" t="s">
        <v>33</v>
      </c>
      <c r="L5" s="40" t="s">
        <v>34</v>
      </c>
      <c r="M5" s="40" t="s">
        <v>35</v>
      </c>
      <c r="N5" s="40" t="s">
        <v>36</v>
      </c>
      <c r="O5" s="40" t="s">
        <v>37</v>
      </c>
      <c r="P5" s="41" t="s">
        <v>38</v>
      </c>
    </row>
    <row r="6" spans="1:16" ht="15" customHeight="1" x14ac:dyDescent="0.15">
      <c r="A6" s="42" t="s">
        <v>39</v>
      </c>
      <c r="B6" s="43">
        <v>42</v>
      </c>
      <c r="C6" s="44">
        <v>145</v>
      </c>
      <c r="D6" s="44">
        <v>49</v>
      </c>
      <c r="E6" s="44">
        <v>230</v>
      </c>
      <c r="F6" s="44">
        <v>4</v>
      </c>
      <c r="G6" s="44">
        <v>87</v>
      </c>
      <c r="H6" s="44">
        <v>730</v>
      </c>
      <c r="I6" s="44">
        <v>951</v>
      </c>
      <c r="J6" s="44">
        <v>171</v>
      </c>
      <c r="K6" s="44">
        <v>1</v>
      </c>
      <c r="L6" s="44">
        <v>2</v>
      </c>
      <c r="M6" s="44">
        <v>4</v>
      </c>
      <c r="N6" s="44">
        <v>0</v>
      </c>
      <c r="O6" s="44">
        <v>24</v>
      </c>
      <c r="P6" s="45">
        <v>2440</v>
      </c>
    </row>
    <row r="7" spans="1:16" ht="15" customHeight="1" x14ac:dyDescent="0.15">
      <c r="A7" s="46">
        <v>29</v>
      </c>
      <c r="B7" s="43">
        <v>23</v>
      </c>
      <c r="C7" s="44">
        <v>146</v>
      </c>
      <c r="D7" s="44">
        <v>52</v>
      </c>
      <c r="E7" s="44">
        <v>207</v>
      </c>
      <c r="F7" s="44">
        <v>1</v>
      </c>
      <c r="G7" s="44">
        <v>109</v>
      </c>
      <c r="H7" s="44">
        <v>670</v>
      </c>
      <c r="I7" s="44">
        <v>1134</v>
      </c>
      <c r="J7" s="44">
        <v>130</v>
      </c>
      <c r="K7" s="44">
        <v>1</v>
      </c>
      <c r="L7" s="44">
        <v>1</v>
      </c>
      <c r="M7" s="44">
        <v>2</v>
      </c>
      <c r="N7" s="44">
        <v>0</v>
      </c>
      <c r="O7" s="44">
        <v>7</v>
      </c>
      <c r="P7" s="45">
        <v>2483</v>
      </c>
    </row>
    <row r="8" spans="1:16" ht="15" customHeight="1" x14ac:dyDescent="0.15">
      <c r="A8" s="47">
        <v>30</v>
      </c>
      <c r="B8" s="48">
        <v>34</v>
      </c>
      <c r="C8" s="49">
        <v>141</v>
      </c>
      <c r="D8" s="49">
        <v>36</v>
      </c>
      <c r="E8" s="49">
        <v>223</v>
      </c>
      <c r="F8" s="49">
        <v>0</v>
      </c>
      <c r="G8" s="49">
        <v>153</v>
      </c>
      <c r="H8" s="49">
        <v>730</v>
      </c>
      <c r="I8" s="49">
        <v>1422</v>
      </c>
      <c r="J8" s="49">
        <v>111</v>
      </c>
      <c r="K8" s="49">
        <v>0</v>
      </c>
      <c r="L8" s="49">
        <v>2</v>
      </c>
      <c r="M8" s="49">
        <v>2</v>
      </c>
      <c r="N8" s="49">
        <v>0</v>
      </c>
      <c r="O8" s="49">
        <v>17</v>
      </c>
      <c r="P8" s="50">
        <v>2871</v>
      </c>
    </row>
    <row r="9" spans="1:16" ht="15" customHeight="1" x14ac:dyDescent="0.15">
      <c r="A9" s="36" t="s">
        <v>40</v>
      </c>
      <c r="P9" s="51" t="s">
        <v>41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/>
  </sheetViews>
  <sheetFormatPr defaultColWidth="8.75" defaultRowHeight="15" customHeight="1" x14ac:dyDescent="0.15"/>
  <cols>
    <col min="1" max="1" width="26.25" style="54" customWidth="1"/>
    <col min="2" max="4" width="20" style="54" customWidth="1"/>
    <col min="5" max="16384" width="8.75" style="54"/>
  </cols>
  <sheetData>
    <row r="1" spans="1:4" ht="15" customHeight="1" x14ac:dyDescent="0.15">
      <c r="A1" s="337" t="s">
        <v>469</v>
      </c>
    </row>
    <row r="3" spans="1:4" ht="15" customHeight="1" x14ac:dyDescent="0.15">
      <c r="A3" s="52" t="s">
        <v>751</v>
      </c>
      <c r="B3" s="53"/>
      <c r="C3" s="53"/>
    </row>
    <row r="4" spans="1:4" ht="15" customHeight="1" x14ac:dyDescent="0.15">
      <c r="A4" s="53"/>
      <c r="B4" s="646"/>
      <c r="C4" s="646"/>
      <c r="D4" s="56" t="s">
        <v>327</v>
      </c>
    </row>
    <row r="5" spans="1:4" ht="15" customHeight="1" x14ac:dyDescent="0.15">
      <c r="A5" s="647" t="s">
        <v>752</v>
      </c>
      <c r="B5" s="59" t="s">
        <v>753</v>
      </c>
      <c r="C5" s="59" t="s">
        <v>754</v>
      </c>
      <c r="D5" s="59" t="s">
        <v>755</v>
      </c>
    </row>
    <row r="6" spans="1:4" ht="15" customHeight="1" x14ac:dyDescent="0.15">
      <c r="A6" s="63" t="s">
        <v>756</v>
      </c>
      <c r="B6" s="648">
        <v>1483</v>
      </c>
      <c r="C6" s="648">
        <v>1372</v>
      </c>
      <c r="D6" s="648">
        <v>1311</v>
      </c>
    </row>
    <row r="7" spans="1:4" ht="15" customHeight="1" x14ac:dyDescent="0.15">
      <c r="A7" s="63" t="s">
        <v>757</v>
      </c>
      <c r="B7" s="648">
        <v>123</v>
      </c>
      <c r="C7" s="648">
        <v>100</v>
      </c>
      <c r="D7" s="648">
        <v>119</v>
      </c>
    </row>
    <row r="8" spans="1:4" ht="15" customHeight="1" x14ac:dyDescent="0.15">
      <c r="A8" s="63" t="s">
        <v>758</v>
      </c>
      <c r="B8" s="648">
        <v>520</v>
      </c>
      <c r="C8" s="648">
        <v>518</v>
      </c>
      <c r="D8" s="648">
        <v>529</v>
      </c>
    </row>
    <row r="9" spans="1:4" ht="15" customHeight="1" x14ac:dyDescent="0.15">
      <c r="A9" s="63" t="s">
        <v>759</v>
      </c>
      <c r="B9" s="648">
        <v>19</v>
      </c>
      <c r="C9" s="648">
        <v>16</v>
      </c>
      <c r="D9" s="648">
        <v>29</v>
      </c>
    </row>
    <row r="10" spans="1:4" ht="15" customHeight="1" x14ac:dyDescent="0.15">
      <c r="A10" s="63" t="s">
        <v>760</v>
      </c>
      <c r="B10" s="648">
        <v>70</v>
      </c>
      <c r="C10" s="648">
        <v>92</v>
      </c>
      <c r="D10" s="648">
        <v>87</v>
      </c>
    </row>
    <row r="11" spans="1:4" ht="15" customHeight="1" x14ac:dyDescent="0.15">
      <c r="A11" s="63" t="s">
        <v>761</v>
      </c>
      <c r="B11" s="648">
        <v>34</v>
      </c>
      <c r="C11" s="648">
        <v>33</v>
      </c>
      <c r="D11" s="648">
        <v>49</v>
      </c>
    </row>
    <row r="12" spans="1:4" ht="15" customHeight="1" x14ac:dyDescent="0.15">
      <c r="A12" s="63" t="s">
        <v>762</v>
      </c>
      <c r="B12" s="648">
        <v>59</v>
      </c>
      <c r="C12" s="648">
        <v>46</v>
      </c>
      <c r="D12" s="648">
        <v>38</v>
      </c>
    </row>
    <row r="13" spans="1:4" ht="15" customHeight="1" x14ac:dyDescent="0.15">
      <c r="A13" s="649" t="s">
        <v>763</v>
      </c>
      <c r="B13" s="650">
        <v>31</v>
      </c>
      <c r="C13" s="650">
        <v>30</v>
      </c>
      <c r="D13" s="650">
        <v>46</v>
      </c>
    </row>
    <row r="14" spans="1:4" ht="15" customHeight="1" x14ac:dyDescent="0.15">
      <c r="A14" s="53"/>
      <c r="B14" s="72"/>
      <c r="C14" s="72"/>
      <c r="D14" s="72" t="s">
        <v>41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/>
  </sheetViews>
  <sheetFormatPr defaultColWidth="8.75" defaultRowHeight="15" customHeight="1" x14ac:dyDescent="0.15"/>
  <cols>
    <col min="1" max="2" width="13.125" style="651" customWidth="1"/>
    <col min="3" max="5" width="20" style="651" customWidth="1"/>
    <col min="6" max="16384" width="8.75" style="651"/>
  </cols>
  <sheetData>
    <row r="1" spans="1:5" ht="15" customHeight="1" x14ac:dyDescent="0.15">
      <c r="A1" s="336" t="s">
        <v>469</v>
      </c>
    </row>
    <row r="3" spans="1:5" ht="15" customHeight="1" x14ac:dyDescent="0.15">
      <c r="A3" s="52" t="s">
        <v>764</v>
      </c>
    </row>
    <row r="4" spans="1:5" s="53" customFormat="1" ht="15" customHeight="1" x14ac:dyDescent="0.15">
      <c r="C4" s="72"/>
      <c r="D4" s="72"/>
      <c r="E4" s="652" t="s">
        <v>327</v>
      </c>
    </row>
    <row r="5" spans="1:5" s="657" customFormat="1" ht="15" customHeight="1" x14ac:dyDescent="0.15">
      <c r="A5" s="653" t="s">
        <v>765</v>
      </c>
      <c r="B5" s="654"/>
      <c r="C5" s="655" t="s">
        <v>766</v>
      </c>
      <c r="D5" s="656" t="s">
        <v>767</v>
      </c>
      <c r="E5" s="656" t="s">
        <v>768</v>
      </c>
    </row>
    <row r="6" spans="1:5" s="53" customFormat="1" ht="15" customHeight="1" x14ac:dyDescent="0.15">
      <c r="A6" s="658" t="s">
        <v>769</v>
      </c>
      <c r="B6" s="659" t="s">
        <v>394</v>
      </c>
      <c r="C6" s="238">
        <v>704</v>
      </c>
      <c r="D6" s="238">
        <v>706</v>
      </c>
      <c r="E6" s="238">
        <v>636</v>
      </c>
    </row>
    <row r="7" spans="1:5" s="53" customFormat="1" ht="15" customHeight="1" x14ac:dyDescent="0.15">
      <c r="A7" s="660"/>
      <c r="B7" s="659" t="s">
        <v>395</v>
      </c>
      <c r="C7" s="238">
        <v>1299</v>
      </c>
      <c r="D7" s="238">
        <v>1184</v>
      </c>
      <c r="E7" s="238">
        <v>1204</v>
      </c>
    </row>
    <row r="8" spans="1:5" s="53" customFormat="1" ht="15" customHeight="1" x14ac:dyDescent="0.15">
      <c r="A8" s="661" t="s">
        <v>770</v>
      </c>
      <c r="B8" s="662" t="s">
        <v>771</v>
      </c>
      <c r="C8" s="663">
        <v>1343</v>
      </c>
      <c r="D8" s="663">
        <v>1284</v>
      </c>
      <c r="E8" s="663">
        <v>1259</v>
      </c>
    </row>
    <row r="9" spans="1:5" s="53" customFormat="1" ht="15" customHeight="1" x14ac:dyDescent="0.15">
      <c r="A9" s="664"/>
      <c r="B9" s="659" t="s">
        <v>772</v>
      </c>
      <c r="C9" s="238">
        <v>660</v>
      </c>
      <c r="D9" s="238">
        <v>606</v>
      </c>
      <c r="E9" s="238">
        <v>581</v>
      </c>
    </row>
    <row r="10" spans="1:5" s="53" customFormat="1" ht="15" customHeight="1" x14ac:dyDescent="0.15">
      <c r="A10" s="665"/>
      <c r="B10" s="666" t="s">
        <v>773</v>
      </c>
      <c r="C10" s="667" t="s">
        <v>432</v>
      </c>
      <c r="D10" s="667" t="s">
        <v>432</v>
      </c>
      <c r="E10" s="667" t="s">
        <v>432</v>
      </c>
    </row>
    <row r="11" spans="1:5" s="53" customFormat="1" ht="15" customHeight="1" x14ac:dyDescent="0.15">
      <c r="A11" s="661" t="s">
        <v>774</v>
      </c>
      <c r="B11" s="662" t="s">
        <v>775</v>
      </c>
      <c r="C11" s="663">
        <v>0</v>
      </c>
      <c r="D11" s="663">
        <v>0</v>
      </c>
      <c r="E11" s="663">
        <v>0</v>
      </c>
    </row>
    <row r="12" spans="1:5" s="53" customFormat="1" ht="15" customHeight="1" x14ac:dyDescent="0.15">
      <c r="A12" s="664"/>
      <c r="B12" s="659" t="s">
        <v>776</v>
      </c>
      <c r="C12" s="238">
        <v>0</v>
      </c>
      <c r="D12" s="238">
        <v>0</v>
      </c>
      <c r="E12" s="238">
        <v>0</v>
      </c>
    </row>
    <row r="13" spans="1:5" s="53" customFormat="1" ht="15" customHeight="1" x14ac:dyDescent="0.15">
      <c r="A13" s="664"/>
      <c r="B13" s="659" t="s">
        <v>777</v>
      </c>
      <c r="C13" s="668">
        <v>0</v>
      </c>
      <c r="D13" s="668">
        <v>0</v>
      </c>
      <c r="E13" s="668">
        <v>0</v>
      </c>
    </row>
    <row r="14" spans="1:5" s="53" customFormat="1" ht="15" customHeight="1" x14ac:dyDescent="0.15">
      <c r="A14" s="664"/>
      <c r="B14" s="659" t="s">
        <v>778</v>
      </c>
      <c r="C14" s="668">
        <v>0</v>
      </c>
      <c r="D14" s="668">
        <v>0</v>
      </c>
      <c r="E14" s="668">
        <v>0</v>
      </c>
    </row>
    <row r="15" spans="1:5" s="53" customFormat="1" ht="15" customHeight="1" x14ac:dyDescent="0.15">
      <c r="A15" s="664"/>
      <c r="B15" s="659" t="s">
        <v>779</v>
      </c>
      <c r="C15" s="238">
        <v>2003</v>
      </c>
      <c r="D15" s="238">
        <v>1886</v>
      </c>
      <c r="E15" s="238">
        <v>1840</v>
      </c>
    </row>
    <row r="16" spans="1:5" s="53" customFormat="1" ht="15" customHeight="1" x14ac:dyDescent="0.15">
      <c r="A16" s="665"/>
      <c r="B16" s="666" t="s">
        <v>780</v>
      </c>
      <c r="C16" s="669">
        <v>0</v>
      </c>
      <c r="D16" s="669">
        <v>4</v>
      </c>
      <c r="E16" s="669">
        <v>0</v>
      </c>
    </row>
    <row r="17" spans="1:5" s="53" customFormat="1" ht="15" customHeight="1" x14ac:dyDescent="0.15">
      <c r="A17" s="664" t="s">
        <v>781</v>
      </c>
      <c r="B17" s="659" t="s">
        <v>782</v>
      </c>
      <c r="C17" s="238">
        <v>4</v>
      </c>
      <c r="D17" s="238">
        <v>7</v>
      </c>
      <c r="E17" s="238">
        <v>9</v>
      </c>
    </row>
    <row r="18" spans="1:5" s="53" customFormat="1" ht="15" customHeight="1" x14ac:dyDescent="0.15">
      <c r="A18" s="664"/>
      <c r="B18" s="659" t="s">
        <v>783</v>
      </c>
      <c r="C18" s="238">
        <v>4</v>
      </c>
      <c r="D18" s="238">
        <v>5</v>
      </c>
      <c r="E18" s="238">
        <v>5</v>
      </c>
    </row>
    <row r="19" spans="1:5" s="53" customFormat="1" ht="15" customHeight="1" x14ac:dyDescent="0.15">
      <c r="A19" s="670"/>
      <c r="B19" s="659" t="s">
        <v>784</v>
      </c>
      <c r="C19" s="238">
        <v>1995</v>
      </c>
      <c r="D19" s="238">
        <v>1878</v>
      </c>
      <c r="E19" s="238">
        <v>1826</v>
      </c>
    </row>
    <row r="20" spans="1:5" s="53" customFormat="1" ht="15" customHeight="1" x14ac:dyDescent="0.15">
      <c r="A20" s="671" t="s">
        <v>785</v>
      </c>
      <c r="B20" s="672"/>
      <c r="C20" s="673">
        <v>2003</v>
      </c>
      <c r="D20" s="673">
        <v>1890</v>
      </c>
      <c r="E20" s="673">
        <v>1840</v>
      </c>
    </row>
    <row r="21" spans="1:5" s="53" customFormat="1" ht="15" customHeight="1" x14ac:dyDescent="0.15">
      <c r="C21" s="72"/>
      <c r="D21" s="72"/>
      <c r="E21" s="72" t="s">
        <v>41</v>
      </c>
    </row>
  </sheetData>
  <mergeCells count="6">
    <mergeCell ref="A5:B5"/>
    <mergeCell ref="A6:A7"/>
    <mergeCell ref="A8:A10"/>
    <mergeCell ref="A11:A16"/>
    <mergeCell ref="A17:A19"/>
    <mergeCell ref="A20:B20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/>
  </sheetViews>
  <sheetFormatPr defaultColWidth="9" defaultRowHeight="15" customHeight="1" x14ac:dyDescent="0.15"/>
  <cols>
    <col min="1" max="1" width="10.625" style="127" customWidth="1"/>
    <col min="2" max="2" width="8.125" style="127" customWidth="1"/>
    <col min="3" max="14" width="5.625" style="127" customWidth="1"/>
    <col min="15" max="16384" width="9" style="127"/>
  </cols>
  <sheetData>
    <row r="1" spans="1:14" ht="15" customHeight="1" x14ac:dyDescent="0.15">
      <c r="A1" s="336" t="s">
        <v>469</v>
      </c>
    </row>
    <row r="3" spans="1:14" ht="15" customHeight="1" x14ac:dyDescent="0.15">
      <c r="A3" s="35" t="s">
        <v>786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5" customHeight="1" x14ac:dyDescent="0.15">
      <c r="A4" s="36"/>
      <c r="B4" s="36"/>
      <c r="C4" s="229"/>
      <c r="D4" s="229"/>
      <c r="E4" s="229"/>
      <c r="F4" s="229"/>
      <c r="G4" s="36"/>
      <c r="H4" s="36"/>
      <c r="I4" s="36"/>
      <c r="J4" s="36"/>
      <c r="K4" s="36"/>
      <c r="L4" s="36"/>
      <c r="M4" s="36"/>
      <c r="N4" s="38" t="s">
        <v>327</v>
      </c>
    </row>
    <row r="5" spans="1:14" ht="15" customHeight="1" x14ac:dyDescent="0.15">
      <c r="A5" s="39" t="s">
        <v>787</v>
      </c>
      <c r="B5" s="674" t="s">
        <v>788</v>
      </c>
      <c r="C5" s="130" t="s">
        <v>789</v>
      </c>
      <c r="D5" s="130" t="s">
        <v>790</v>
      </c>
      <c r="E5" s="130" t="s">
        <v>791</v>
      </c>
      <c r="F5" s="130" t="s">
        <v>792</v>
      </c>
      <c r="G5" s="130" t="s">
        <v>793</v>
      </c>
      <c r="H5" s="130" t="s">
        <v>794</v>
      </c>
      <c r="I5" s="130" t="s">
        <v>795</v>
      </c>
      <c r="J5" s="130" t="s">
        <v>796</v>
      </c>
      <c r="K5" s="130" t="s">
        <v>797</v>
      </c>
      <c r="L5" s="130" t="s">
        <v>798</v>
      </c>
      <c r="M5" s="130" t="s">
        <v>799</v>
      </c>
      <c r="N5" s="236" t="s">
        <v>800</v>
      </c>
    </row>
    <row r="6" spans="1:14" ht="15" customHeight="1" x14ac:dyDescent="0.15">
      <c r="A6" s="46" t="s">
        <v>801</v>
      </c>
      <c r="B6" s="235">
        <v>44</v>
      </c>
      <c r="C6" s="133">
        <v>2</v>
      </c>
      <c r="D6" s="133">
        <v>0</v>
      </c>
      <c r="E6" s="133">
        <v>3</v>
      </c>
      <c r="F6" s="133">
        <v>8</v>
      </c>
      <c r="G6" s="133">
        <v>3</v>
      </c>
      <c r="H6" s="133">
        <v>2</v>
      </c>
      <c r="I6" s="133">
        <v>8</v>
      </c>
      <c r="J6" s="133">
        <v>9</v>
      </c>
      <c r="K6" s="133">
        <v>4</v>
      </c>
      <c r="L6" s="133">
        <v>1</v>
      </c>
      <c r="M6" s="133">
        <v>2</v>
      </c>
      <c r="N6" s="133">
        <v>2</v>
      </c>
    </row>
    <row r="7" spans="1:14" ht="15" customHeight="1" x14ac:dyDescent="0.15">
      <c r="A7" s="46" t="s">
        <v>802</v>
      </c>
      <c r="B7" s="235">
        <v>31</v>
      </c>
      <c r="C7" s="133">
        <v>0</v>
      </c>
      <c r="D7" s="133">
        <v>4</v>
      </c>
      <c r="E7" s="133">
        <v>0</v>
      </c>
      <c r="F7" s="133">
        <v>7</v>
      </c>
      <c r="G7" s="133">
        <v>4</v>
      </c>
      <c r="H7" s="133">
        <v>1</v>
      </c>
      <c r="I7" s="133">
        <v>1</v>
      </c>
      <c r="J7" s="133">
        <v>9</v>
      </c>
      <c r="K7" s="133">
        <v>3</v>
      </c>
      <c r="L7" s="133">
        <v>0</v>
      </c>
      <c r="M7" s="133">
        <v>1</v>
      </c>
      <c r="N7" s="133">
        <v>1</v>
      </c>
    </row>
    <row r="8" spans="1:14" ht="15" customHeight="1" x14ac:dyDescent="0.15">
      <c r="A8" s="46" t="s">
        <v>803</v>
      </c>
      <c r="B8" s="235">
        <v>36</v>
      </c>
      <c r="C8" s="133">
        <v>2</v>
      </c>
      <c r="D8" s="133">
        <v>4</v>
      </c>
      <c r="E8" s="133">
        <v>1</v>
      </c>
      <c r="F8" s="133">
        <v>6</v>
      </c>
      <c r="G8" s="133">
        <v>2</v>
      </c>
      <c r="H8" s="133">
        <v>2</v>
      </c>
      <c r="I8" s="133">
        <v>3</v>
      </c>
      <c r="J8" s="133">
        <v>7</v>
      </c>
      <c r="K8" s="133">
        <v>5</v>
      </c>
      <c r="L8" s="133">
        <v>2</v>
      </c>
      <c r="M8" s="133">
        <v>0</v>
      </c>
      <c r="N8" s="133">
        <v>2</v>
      </c>
    </row>
    <row r="9" spans="1:14" ht="15" customHeight="1" x14ac:dyDescent="0.15">
      <c r="A9" s="135"/>
      <c r="B9" s="135"/>
      <c r="C9" s="137"/>
      <c r="D9" s="137"/>
      <c r="E9" s="137"/>
      <c r="F9" s="137"/>
      <c r="G9" s="136"/>
      <c r="H9" s="239"/>
      <c r="I9" s="239"/>
      <c r="J9" s="239"/>
      <c r="K9" s="239"/>
      <c r="L9" s="239"/>
      <c r="M9" s="239"/>
      <c r="N9" s="137" t="s">
        <v>750</v>
      </c>
    </row>
  </sheetData>
  <phoneticPr fontId="4"/>
  <dataValidations count="1">
    <dataValidation imeMode="off" allowBlank="1" showInputMessage="1" showErrorMessage="1" sqref="B6:N8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/>
  </sheetViews>
  <sheetFormatPr defaultColWidth="21.25" defaultRowHeight="15" customHeight="1" x14ac:dyDescent="0.15"/>
  <cols>
    <col min="1" max="1" width="5" style="651" customWidth="1"/>
    <col min="2" max="2" width="21.25" style="651" customWidth="1"/>
    <col min="3" max="5" width="12.5" style="651" customWidth="1"/>
    <col min="6" max="6" width="22.5" style="651" customWidth="1"/>
    <col min="7" max="16384" width="21.25" style="651"/>
  </cols>
  <sheetData>
    <row r="1" spans="1:6" ht="15" customHeight="1" x14ac:dyDescent="0.15">
      <c r="A1" s="336" t="s">
        <v>469</v>
      </c>
    </row>
    <row r="3" spans="1:6" ht="15" customHeight="1" x14ac:dyDescent="0.15">
      <c r="A3" s="52" t="s">
        <v>804</v>
      </c>
    </row>
    <row r="4" spans="1:6" s="53" customFormat="1" ht="15" customHeight="1" x14ac:dyDescent="0.15">
      <c r="B4" s="675"/>
      <c r="C4" s="676"/>
      <c r="D4" s="676"/>
      <c r="E4" s="677"/>
      <c r="F4" s="677" t="s">
        <v>327</v>
      </c>
    </row>
    <row r="5" spans="1:6" s="53" customFormat="1" ht="15" customHeight="1" x14ac:dyDescent="0.15">
      <c r="A5" s="678" t="s">
        <v>805</v>
      </c>
      <c r="B5" s="679"/>
      <c r="C5" s="59" t="s">
        <v>753</v>
      </c>
      <c r="D5" s="59" t="s">
        <v>806</v>
      </c>
      <c r="E5" s="59" t="s">
        <v>807</v>
      </c>
      <c r="F5" s="59" t="s">
        <v>808</v>
      </c>
    </row>
    <row r="6" spans="1:6" s="53" customFormat="1" ht="15" customHeight="1" x14ac:dyDescent="0.15">
      <c r="A6" s="680" t="s">
        <v>809</v>
      </c>
      <c r="B6" s="63" t="s">
        <v>810</v>
      </c>
      <c r="C6" s="648">
        <v>3434</v>
      </c>
      <c r="D6" s="648">
        <v>3369</v>
      </c>
      <c r="E6" s="648">
        <v>3312</v>
      </c>
      <c r="F6" s="681" t="s">
        <v>811</v>
      </c>
    </row>
    <row r="7" spans="1:6" s="53" customFormat="1" ht="15" customHeight="1" x14ac:dyDescent="0.15">
      <c r="A7" s="682"/>
      <c r="B7" s="63" t="s">
        <v>812</v>
      </c>
      <c r="C7" s="648">
        <v>3108</v>
      </c>
      <c r="D7" s="648">
        <v>3117</v>
      </c>
      <c r="E7" s="648">
        <v>3441</v>
      </c>
      <c r="F7" s="683"/>
    </row>
    <row r="8" spans="1:6" s="53" customFormat="1" ht="15" customHeight="1" x14ac:dyDescent="0.15">
      <c r="A8" s="682"/>
      <c r="B8" s="63" t="s">
        <v>813</v>
      </c>
      <c r="C8" s="648">
        <v>3045</v>
      </c>
      <c r="D8" s="648">
        <v>2980</v>
      </c>
      <c r="E8" s="648">
        <v>2939</v>
      </c>
      <c r="F8" s="683"/>
    </row>
    <row r="9" spans="1:6" s="53" customFormat="1" ht="15" customHeight="1" x14ac:dyDescent="0.15">
      <c r="A9" s="682"/>
      <c r="B9" s="63" t="s">
        <v>814</v>
      </c>
      <c r="C9" s="648">
        <v>903</v>
      </c>
      <c r="D9" s="648">
        <v>845</v>
      </c>
      <c r="E9" s="648">
        <v>877</v>
      </c>
      <c r="F9" s="683"/>
    </row>
    <row r="10" spans="1:6" s="53" customFormat="1" ht="15" customHeight="1" x14ac:dyDescent="0.15">
      <c r="A10" s="682"/>
      <c r="B10" s="63" t="s">
        <v>815</v>
      </c>
      <c r="C10" s="648">
        <v>2195</v>
      </c>
      <c r="D10" s="648">
        <v>2135</v>
      </c>
      <c r="E10" s="648">
        <v>2133</v>
      </c>
      <c r="F10" s="683"/>
    </row>
    <row r="11" spans="1:6" s="53" customFormat="1" ht="15" customHeight="1" x14ac:dyDescent="0.15">
      <c r="A11" s="682"/>
      <c r="B11" s="63" t="s">
        <v>816</v>
      </c>
      <c r="C11" s="648">
        <v>1981</v>
      </c>
      <c r="D11" s="648">
        <v>2013</v>
      </c>
      <c r="E11" s="648">
        <v>2019</v>
      </c>
      <c r="F11" s="683"/>
    </row>
    <row r="12" spans="1:6" s="53" customFormat="1" ht="15" customHeight="1" x14ac:dyDescent="0.15">
      <c r="A12" s="684" t="s">
        <v>817</v>
      </c>
      <c r="B12" s="685" t="s">
        <v>818</v>
      </c>
      <c r="C12" s="663">
        <v>11028</v>
      </c>
      <c r="D12" s="663">
        <v>10885</v>
      </c>
      <c r="E12" s="663">
        <v>11782</v>
      </c>
      <c r="F12" s="686" t="s">
        <v>819</v>
      </c>
    </row>
    <row r="13" spans="1:6" s="53" customFormat="1" ht="15" customHeight="1" x14ac:dyDescent="0.15">
      <c r="A13" s="687"/>
      <c r="B13" s="63" t="s">
        <v>820</v>
      </c>
      <c r="C13" s="238">
        <v>9198</v>
      </c>
      <c r="D13" s="238">
        <v>9679</v>
      </c>
      <c r="E13" s="238">
        <v>9713</v>
      </c>
      <c r="F13" s="683"/>
    </row>
    <row r="14" spans="1:6" s="53" customFormat="1" ht="15" customHeight="1" x14ac:dyDescent="0.15">
      <c r="A14" s="687"/>
      <c r="B14" s="63" t="s">
        <v>821</v>
      </c>
      <c r="C14" s="238">
        <v>5783</v>
      </c>
      <c r="D14" s="238">
        <v>5924</v>
      </c>
      <c r="E14" s="238">
        <v>5827</v>
      </c>
      <c r="F14" s="683"/>
    </row>
    <row r="15" spans="1:6" s="53" customFormat="1" ht="15" customHeight="1" x14ac:dyDescent="0.15">
      <c r="A15" s="687"/>
      <c r="B15" s="688" t="s">
        <v>822</v>
      </c>
      <c r="C15" s="238">
        <v>2772</v>
      </c>
      <c r="D15" s="238">
        <v>2686</v>
      </c>
      <c r="E15" s="238">
        <v>2623</v>
      </c>
      <c r="F15" s="683"/>
    </row>
    <row r="16" spans="1:6" s="53" customFormat="1" ht="15" customHeight="1" x14ac:dyDescent="0.15">
      <c r="A16" s="687"/>
      <c r="B16" s="63" t="s">
        <v>823</v>
      </c>
      <c r="C16" s="238">
        <v>2642</v>
      </c>
      <c r="D16" s="238">
        <v>2614</v>
      </c>
      <c r="E16" s="238">
        <v>2884</v>
      </c>
      <c r="F16" s="683"/>
    </row>
    <row r="17" spans="1:6" s="53" customFormat="1" ht="15" customHeight="1" x14ac:dyDescent="0.15">
      <c r="A17" s="689"/>
      <c r="B17" s="690" t="s">
        <v>780</v>
      </c>
      <c r="C17" s="691">
        <v>6133</v>
      </c>
      <c r="D17" s="691">
        <v>6010</v>
      </c>
      <c r="E17" s="691">
        <v>6246</v>
      </c>
      <c r="F17" s="692"/>
    </row>
    <row r="18" spans="1:6" s="53" customFormat="1" ht="15" customHeight="1" x14ac:dyDescent="0.15">
      <c r="A18" s="687" t="s">
        <v>824</v>
      </c>
      <c r="B18" s="688" t="s">
        <v>825</v>
      </c>
      <c r="C18" s="238">
        <v>13477</v>
      </c>
      <c r="D18" s="238">
        <v>12396</v>
      </c>
      <c r="E18" s="238">
        <v>12936</v>
      </c>
      <c r="F18" s="693"/>
    </row>
    <row r="19" spans="1:6" s="53" customFormat="1" ht="15" customHeight="1" x14ac:dyDescent="0.15">
      <c r="A19" s="687"/>
      <c r="B19" s="63" t="s">
        <v>826</v>
      </c>
      <c r="C19" s="238">
        <v>3952</v>
      </c>
      <c r="D19" s="238">
        <v>3927</v>
      </c>
      <c r="E19" s="238">
        <v>4188</v>
      </c>
      <c r="F19" s="693"/>
    </row>
    <row r="20" spans="1:6" s="53" customFormat="1" ht="15" customHeight="1" x14ac:dyDescent="0.15">
      <c r="A20" s="687"/>
      <c r="B20" s="63" t="s">
        <v>827</v>
      </c>
      <c r="C20" s="238">
        <v>7207</v>
      </c>
      <c r="D20" s="238">
        <v>7145</v>
      </c>
      <c r="E20" s="238">
        <v>7243</v>
      </c>
      <c r="F20" s="693"/>
    </row>
    <row r="21" spans="1:6" s="53" customFormat="1" ht="15" customHeight="1" x14ac:dyDescent="0.15">
      <c r="A21" s="694" t="s">
        <v>828</v>
      </c>
      <c r="B21" s="685" t="s">
        <v>829</v>
      </c>
      <c r="C21" s="663">
        <v>54340</v>
      </c>
      <c r="D21" s="663">
        <v>54731</v>
      </c>
      <c r="E21" s="663">
        <v>55983</v>
      </c>
      <c r="F21" s="686" t="s">
        <v>830</v>
      </c>
    </row>
    <row r="22" spans="1:6" s="53" customFormat="1" ht="15" customHeight="1" x14ac:dyDescent="0.15">
      <c r="A22" s="682"/>
      <c r="B22" s="63"/>
      <c r="C22" s="695">
        <v>66706</v>
      </c>
      <c r="D22" s="695">
        <v>66929</v>
      </c>
      <c r="E22" s="695">
        <v>69070</v>
      </c>
      <c r="F22" s="683"/>
    </row>
    <row r="23" spans="1:6" s="53" customFormat="1" ht="15" customHeight="1" x14ac:dyDescent="0.15">
      <c r="A23" s="682"/>
      <c r="B23" s="63" t="s">
        <v>831</v>
      </c>
      <c r="C23" s="238">
        <v>174713</v>
      </c>
      <c r="D23" s="238">
        <v>171869</v>
      </c>
      <c r="E23" s="238">
        <v>174375</v>
      </c>
      <c r="F23" s="683"/>
    </row>
    <row r="24" spans="1:6" s="53" customFormat="1" ht="15" customHeight="1" x14ac:dyDescent="0.15">
      <c r="A24" s="682"/>
      <c r="B24" s="63"/>
      <c r="C24" s="695">
        <v>183510</v>
      </c>
      <c r="D24" s="695">
        <v>179110</v>
      </c>
      <c r="E24" s="695">
        <v>181109</v>
      </c>
      <c r="F24" s="683"/>
    </row>
    <row r="25" spans="1:6" s="53" customFormat="1" ht="15" customHeight="1" x14ac:dyDescent="0.15">
      <c r="A25" s="682"/>
      <c r="B25" s="63" t="s">
        <v>832</v>
      </c>
      <c r="C25" s="238">
        <v>104705</v>
      </c>
      <c r="D25" s="238">
        <v>101355</v>
      </c>
      <c r="E25" s="238">
        <v>101506</v>
      </c>
      <c r="F25" s="683"/>
    </row>
    <row r="26" spans="1:6" s="53" customFormat="1" ht="15" customHeight="1" x14ac:dyDescent="0.15">
      <c r="A26" s="682"/>
      <c r="B26" s="63"/>
      <c r="C26" s="695">
        <v>104720</v>
      </c>
      <c r="D26" s="695">
        <v>101369</v>
      </c>
      <c r="E26" s="695">
        <v>101522</v>
      </c>
      <c r="F26" s="683"/>
    </row>
    <row r="27" spans="1:6" s="53" customFormat="1" ht="15" customHeight="1" x14ac:dyDescent="0.15">
      <c r="A27" s="682"/>
      <c r="B27" s="63" t="s">
        <v>833</v>
      </c>
      <c r="C27" s="696">
        <v>11843</v>
      </c>
      <c r="D27" s="696">
        <v>11859</v>
      </c>
      <c r="E27" s="696">
        <v>11833</v>
      </c>
      <c r="F27" s="683"/>
    </row>
    <row r="28" spans="1:6" s="53" customFormat="1" ht="15" customHeight="1" x14ac:dyDescent="0.15">
      <c r="A28" s="697"/>
      <c r="B28" s="698"/>
      <c r="C28" s="699">
        <v>19600</v>
      </c>
      <c r="D28" s="699">
        <v>19590</v>
      </c>
      <c r="E28" s="699">
        <v>19665</v>
      </c>
      <c r="F28" s="692"/>
    </row>
    <row r="29" spans="1:6" s="53" customFormat="1" ht="15" customHeight="1" x14ac:dyDescent="0.15">
      <c r="A29" s="687" t="s">
        <v>834</v>
      </c>
      <c r="B29" s="68" t="s">
        <v>835</v>
      </c>
      <c r="C29" s="700">
        <v>1803</v>
      </c>
      <c r="D29" s="700">
        <v>1610</v>
      </c>
      <c r="E29" s="700">
        <v>1913</v>
      </c>
      <c r="F29" s="701"/>
    </row>
    <row r="30" spans="1:6" s="53" customFormat="1" ht="15" customHeight="1" x14ac:dyDescent="0.15">
      <c r="A30" s="687"/>
      <c r="B30" s="68" t="s">
        <v>836</v>
      </c>
      <c r="C30" s="700">
        <v>28372</v>
      </c>
      <c r="D30" s="700">
        <v>8415</v>
      </c>
      <c r="E30" s="700">
        <v>7613</v>
      </c>
      <c r="F30" s="683"/>
    </row>
    <row r="31" spans="1:6" s="53" customFormat="1" ht="15" customHeight="1" x14ac:dyDescent="0.15">
      <c r="A31" s="687"/>
      <c r="B31" s="68" t="s">
        <v>837</v>
      </c>
      <c r="C31" s="700">
        <v>36</v>
      </c>
      <c r="D31" s="700">
        <v>147</v>
      </c>
      <c r="E31" s="700">
        <v>355</v>
      </c>
      <c r="F31" s="683"/>
    </row>
    <row r="32" spans="1:6" s="53" customFormat="1" ht="15" customHeight="1" x14ac:dyDescent="0.15">
      <c r="A32" s="702"/>
      <c r="B32" s="68" t="s">
        <v>838</v>
      </c>
      <c r="C32" s="700">
        <v>27058</v>
      </c>
      <c r="D32" s="700">
        <v>8697</v>
      </c>
      <c r="E32" s="700">
        <v>8828</v>
      </c>
      <c r="F32" s="683"/>
    </row>
    <row r="33" spans="1:6" s="53" customFormat="1" ht="15" customHeight="1" x14ac:dyDescent="0.15">
      <c r="A33" s="703"/>
      <c r="B33" s="704" t="s">
        <v>839</v>
      </c>
      <c r="C33" s="705">
        <v>479728</v>
      </c>
      <c r="D33" s="705">
        <v>434408</v>
      </c>
      <c r="E33" s="705">
        <v>440569</v>
      </c>
      <c r="F33" s="703"/>
    </row>
    <row r="34" spans="1:6" s="53" customFormat="1" ht="15" customHeight="1" thickBot="1" x14ac:dyDescent="0.2">
      <c r="A34" s="706"/>
      <c r="B34" s="707"/>
      <c r="C34" s="708">
        <v>508663</v>
      </c>
      <c r="D34" s="708">
        <v>461592</v>
      </c>
      <c r="E34" s="708">
        <v>468238</v>
      </c>
      <c r="F34" s="706"/>
    </row>
    <row r="35" spans="1:6" s="53" customFormat="1" ht="15" customHeight="1" thickTop="1" x14ac:dyDescent="0.15">
      <c r="A35" s="709" t="s">
        <v>840</v>
      </c>
      <c r="B35" s="63" t="s">
        <v>841</v>
      </c>
      <c r="C35" s="238">
        <v>3818</v>
      </c>
      <c r="D35" s="238">
        <v>3857</v>
      </c>
      <c r="E35" s="238">
        <v>4102</v>
      </c>
      <c r="F35" s="55"/>
    </row>
    <row r="36" spans="1:6" s="53" customFormat="1" ht="15" customHeight="1" x14ac:dyDescent="0.15">
      <c r="A36" s="710"/>
      <c r="B36" s="649" t="s">
        <v>842</v>
      </c>
      <c r="C36" s="650">
        <v>962</v>
      </c>
      <c r="D36" s="650">
        <v>1018</v>
      </c>
      <c r="E36" s="650">
        <v>1002</v>
      </c>
      <c r="F36" s="675"/>
    </row>
    <row r="37" spans="1:6" s="53" customFormat="1" ht="15" customHeight="1" x14ac:dyDescent="0.15">
      <c r="A37" s="53" t="s">
        <v>843</v>
      </c>
      <c r="C37" s="72"/>
      <c r="D37" s="72"/>
    </row>
    <row r="38" spans="1:6" ht="15" customHeight="1" x14ac:dyDescent="0.15">
      <c r="A38" s="53" t="s">
        <v>844</v>
      </c>
      <c r="B38" s="53"/>
      <c r="C38" s="53"/>
      <c r="D38" s="53"/>
      <c r="E38" s="53"/>
      <c r="F38" s="53"/>
    </row>
    <row r="39" spans="1:6" ht="15" customHeight="1" x14ac:dyDescent="0.15">
      <c r="A39" s="53"/>
      <c r="B39" s="53"/>
      <c r="C39" s="53"/>
      <c r="D39" s="53"/>
      <c r="E39" s="53"/>
      <c r="F39" s="72" t="s">
        <v>845</v>
      </c>
    </row>
  </sheetData>
  <mergeCells count="12">
    <mergeCell ref="A21:A28"/>
    <mergeCell ref="F21:F28"/>
    <mergeCell ref="A29:A32"/>
    <mergeCell ref="F29:F32"/>
    <mergeCell ref="A35:A36"/>
    <mergeCell ref="A5:B5"/>
    <mergeCell ref="A6:A11"/>
    <mergeCell ref="F6:F11"/>
    <mergeCell ref="A12:A17"/>
    <mergeCell ref="F12:F17"/>
    <mergeCell ref="A18:A20"/>
    <mergeCell ref="F18:F20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ColWidth="8.875" defaultRowHeight="15" customHeight="1" x14ac:dyDescent="0.15"/>
  <cols>
    <col min="1" max="1" width="11.25" style="651" customWidth="1"/>
    <col min="2" max="7" width="12.5" style="651" customWidth="1"/>
    <col min="8" max="16384" width="8.875" style="651"/>
  </cols>
  <sheetData>
    <row r="1" spans="1:7" ht="15" customHeight="1" x14ac:dyDescent="0.15">
      <c r="A1" s="336" t="s">
        <v>469</v>
      </c>
    </row>
    <row r="3" spans="1:7" ht="15" customHeight="1" x14ac:dyDescent="0.15">
      <c r="A3" s="52" t="s">
        <v>846</v>
      </c>
      <c r="G3" s="711"/>
    </row>
    <row r="4" spans="1:7" s="53" customFormat="1" ht="15" customHeight="1" x14ac:dyDescent="0.15">
      <c r="A4" s="675"/>
      <c r="C4" s="675"/>
      <c r="D4" s="675"/>
      <c r="F4" s="675"/>
      <c r="G4" s="677" t="s">
        <v>847</v>
      </c>
    </row>
    <row r="5" spans="1:7" s="53" customFormat="1" ht="15" customHeight="1" x14ac:dyDescent="0.15">
      <c r="A5" s="712" t="s">
        <v>848</v>
      </c>
      <c r="B5" s="713" t="s">
        <v>849</v>
      </c>
      <c r="C5" s="679"/>
      <c r="D5" s="713" t="s">
        <v>850</v>
      </c>
      <c r="E5" s="679"/>
      <c r="F5" s="714" t="s">
        <v>851</v>
      </c>
      <c r="G5" s="715"/>
    </row>
    <row r="6" spans="1:7" s="53" customFormat="1" ht="15" customHeight="1" x14ac:dyDescent="0.15">
      <c r="A6" s="716"/>
      <c r="B6" s="58" t="s">
        <v>852</v>
      </c>
      <c r="C6" s="58" t="s">
        <v>853</v>
      </c>
      <c r="D6" s="58" t="s">
        <v>852</v>
      </c>
      <c r="E6" s="58" t="s">
        <v>853</v>
      </c>
      <c r="F6" s="717" t="s">
        <v>852</v>
      </c>
      <c r="G6" s="718" t="s">
        <v>853</v>
      </c>
    </row>
    <row r="7" spans="1:7" s="53" customFormat="1" ht="15" customHeight="1" x14ac:dyDescent="0.15">
      <c r="A7" s="46" t="s">
        <v>854</v>
      </c>
      <c r="B7" s="719">
        <v>5</v>
      </c>
      <c r="C7" s="238">
        <v>136</v>
      </c>
      <c r="D7" s="238">
        <v>8</v>
      </c>
      <c r="E7" s="238">
        <v>185</v>
      </c>
      <c r="F7" s="720">
        <v>13</v>
      </c>
      <c r="G7" s="720">
        <v>321</v>
      </c>
    </row>
    <row r="8" spans="1:7" s="53" customFormat="1" ht="15" customHeight="1" x14ac:dyDescent="0.15">
      <c r="A8" s="46" t="s">
        <v>855</v>
      </c>
      <c r="B8" s="719">
        <v>5</v>
      </c>
      <c r="C8" s="238">
        <v>131</v>
      </c>
      <c r="D8" s="238">
        <v>7</v>
      </c>
      <c r="E8" s="238">
        <v>161</v>
      </c>
      <c r="F8" s="720">
        <v>12</v>
      </c>
      <c r="G8" s="720">
        <v>292</v>
      </c>
    </row>
    <row r="9" spans="1:7" s="53" customFormat="1" ht="15" customHeight="1" x14ac:dyDescent="0.15">
      <c r="A9" s="46" t="s">
        <v>856</v>
      </c>
      <c r="B9" s="719">
        <v>5</v>
      </c>
      <c r="C9" s="238">
        <v>105</v>
      </c>
      <c r="D9" s="238">
        <v>8</v>
      </c>
      <c r="E9" s="238">
        <v>187</v>
      </c>
      <c r="F9" s="720">
        <v>13</v>
      </c>
      <c r="G9" s="720">
        <v>292</v>
      </c>
    </row>
    <row r="10" spans="1:7" s="53" customFormat="1" ht="15" customHeight="1" x14ac:dyDescent="0.15">
      <c r="A10" s="703"/>
      <c r="B10" s="703"/>
      <c r="C10" s="703"/>
      <c r="D10" s="703"/>
      <c r="E10" s="703"/>
      <c r="F10" s="703"/>
      <c r="G10" s="721" t="s">
        <v>750</v>
      </c>
    </row>
  </sheetData>
  <mergeCells count="4">
    <mergeCell ref="A5:A6"/>
    <mergeCell ref="B5:C5"/>
    <mergeCell ref="D5:E5"/>
    <mergeCell ref="F5:G5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/>
  </sheetViews>
  <sheetFormatPr defaultColWidth="8.75" defaultRowHeight="15" customHeight="1" x14ac:dyDescent="0.15"/>
  <cols>
    <col min="1" max="1" width="52.5" style="127" customWidth="1"/>
    <col min="2" max="4" width="11.25" style="127" customWidth="1"/>
    <col min="5" max="16384" width="8.75" style="127"/>
  </cols>
  <sheetData>
    <row r="1" spans="1:4" ht="15" customHeight="1" x14ac:dyDescent="0.15">
      <c r="A1" s="336" t="s">
        <v>469</v>
      </c>
    </row>
    <row r="3" spans="1:4" ht="15" customHeight="1" x14ac:dyDescent="0.15">
      <c r="A3" s="228" t="s">
        <v>857</v>
      </c>
      <c r="D3" s="722"/>
    </row>
    <row r="4" spans="1:4" ht="15" customHeight="1" x14ac:dyDescent="0.15">
      <c r="A4" s="723" t="s">
        <v>858</v>
      </c>
      <c r="D4" s="724"/>
    </row>
    <row r="5" spans="1:4" s="36" customFormat="1" ht="15" customHeight="1" x14ac:dyDescent="0.15">
      <c r="A5" s="236" t="s">
        <v>859</v>
      </c>
      <c r="B5" s="130" t="s">
        <v>860</v>
      </c>
      <c r="C5" s="130" t="s">
        <v>861</v>
      </c>
      <c r="D5" s="131" t="s">
        <v>862</v>
      </c>
    </row>
    <row r="6" spans="1:4" s="36" customFormat="1" ht="15" customHeight="1" x14ac:dyDescent="0.15">
      <c r="A6" s="725" t="s">
        <v>863</v>
      </c>
      <c r="B6" s="726" t="s">
        <v>864</v>
      </c>
      <c r="C6" s="132" t="s">
        <v>865</v>
      </c>
      <c r="D6" s="727">
        <v>20033</v>
      </c>
    </row>
    <row r="7" spans="1:4" s="36" customFormat="1" ht="15" customHeight="1" x14ac:dyDescent="0.15">
      <c r="A7" s="728" t="s">
        <v>866</v>
      </c>
      <c r="B7" s="729" t="s">
        <v>867</v>
      </c>
      <c r="C7" s="132" t="s">
        <v>868</v>
      </c>
      <c r="D7" s="727">
        <v>36631</v>
      </c>
    </row>
    <row r="8" spans="1:4" s="36" customFormat="1" ht="15" customHeight="1" x14ac:dyDescent="0.15">
      <c r="A8" s="728" t="s">
        <v>869</v>
      </c>
      <c r="B8" s="729" t="s">
        <v>870</v>
      </c>
      <c r="C8" s="730" t="s">
        <v>871</v>
      </c>
      <c r="D8" s="731" t="s">
        <v>872</v>
      </c>
    </row>
    <row r="9" spans="1:4" s="36" customFormat="1" ht="15" customHeight="1" x14ac:dyDescent="0.15">
      <c r="A9" s="728" t="s">
        <v>873</v>
      </c>
      <c r="B9" s="729" t="s">
        <v>874</v>
      </c>
      <c r="C9" s="132" t="s">
        <v>868</v>
      </c>
      <c r="D9" s="727">
        <v>22706</v>
      </c>
    </row>
    <row r="10" spans="1:4" s="36" customFormat="1" ht="15" customHeight="1" x14ac:dyDescent="0.15">
      <c r="A10" s="728" t="s">
        <v>875</v>
      </c>
      <c r="B10" s="729" t="s">
        <v>874</v>
      </c>
      <c r="C10" s="132" t="s">
        <v>868</v>
      </c>
      <c r="D10" s="727">
        <v>24847</v>
      </c>
    </row>
    <row r="11" spans="1:4" s="36" customFormat="1" ht="15" customHeight="1" x14ac:dyDescent="0.15">
      <c r="A11" s="728" t="s">
        <v>876</v>
      </c>
      <c r="B11" s="729" t="s">
        <v>877</v>
      </c>
      <c r="C11" s="132" t="s">
        <v>878</v>
      </c>
      <c r="D11" s="731" t="s">
        <v>879</v>
      </c>
    </row>
    <row r="12" spans="1:4" s="36" customFormat="1" ht="15" customHeight="1" x14ac:dyDescent="0.15">
      <c r="A12" s="728" t="s">
        <v>880</v>
      </c>
      <c r="B12" s="729" t="s">
        <v>877</v>
      </c>
      <c r="C12" s="132" t="s">
        <v>868</v>
      </c>
      <c r="D12" s="727">
        <v>25659</v>
      </c>
    </row>
    <row r="13" spans="1:4" s="36" customFormat="1" ht="15" customHeight="1" x14ac:dyDescent="0.15">
      <c r="A13" s="728" t="s">
        <v>881</v>
      </c>
      <c r="B13" s="729" t="s">
        <v>877</v>
      </c>
      <c r="C13" s="132" t="s">
        <v>868</v>
      </c>
      <c r="D13" s="727">
        <v>29580</v>
      </c>
    </row>
    <row r="14" spans="1:4" s="36" customFormat="1" ht="15" customHeight="1" x14ac:dyDescent="0.15">
      <c r="A14" s="728" t="s">
        <v>882</v>
      </c>
      <c r="B14" s="729" t="s">
        <v>877</v>
      </c>
      <c r="C14" s="132" t="s">
        <v>868</v>
      </c>
      <c r="D14" s="727">
        <v>36609</v>
      </c>
    </row>
    <row r="15" spans="1:4" s="36" customFormat="1" ht="15" customHeight="1" x14ac:dyDescent="0.15">
      <c r="A15" s="732" t="s">
        <v>883</v>
      </c>
      <c r="B15" s="729"/>
      <c r="C15" s="132" t="s">
        <v>868</v>
      </c>
      <c r="D15" s="731" t="s">
        <v>884</v>
      </c>
    </row>
    <row r="16" spans="1:4" s="36" customFormat="1" ht="15" customHeight="1" x14ac:dyDescent="0.15">
      <c r="A16" s="732" t="s">
        <v>885</v>
      </c>
      <c r="B16" s="729"/>
      <c r="C16" s="730" t="s">
        <v>886</v>
      </c>
      <c r="D16" s="731" t="s">
        <v>884</v>
      </c>
    </row>
    <row r="17" spans="1:4" s="36" customFormat="1" ht="15" customHeight="1" x14ac:dyDescent="0.15">
      <c r="A17" s="136"/>
      <c r="B17" s="136"/>
      <c r="C17" s="136"/>
      <c r="D17" s="137" t="s">
        <v>887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:D34"/>
  <sheetViews>
    <sheetView workbookViewId="0"/>
  </sheetViews>
  <sheetFormatPr defaultColWidth="9" defaultRowHeight="15" customHeight="1" x14ac:dyDescent="0.15"/>
  <cols>
    <col min="1" max="1" width="22.5" style="54" customWidth="1"/>
    <col min="2" max="4" width="21.25" style="54" customWidth="1"/>
    <col min="5" max="16384" width="9" style="54"/>
  </cols>
  <sheetData>
    <row r="1" spans="1:4" ht="15" customHeight="1" x14ac:dyDescent="0.15">
      <c r="A1" s="337" t="s">
        <v>469</v>
      </c>
    </row>
    <row r="3" spans="1:4" ht="15" customHeight="1" x14ac:dyDescent="0.15">
      <c r="A3" s="52" t="s">
        <v>42</v>
      </c>
      <c r="B3" s="53"/>
      <c r="C3" s="53"/>
      <c r="D3" s="53"/>
    </row>
    <row r="4" spans="1:4" ht="15" customHeight="1" x14ac:dyDescent="0.15">
      <c r="A4" s="55"/>
      <c r="B4" s="53"/>
      <c r="C4" s="53"/>
      <c r="D4" s="56" t="s">
        <v>22</v>
      </c>
    </row>
    <row r="5" spans="1:4" s="60" customFormat="1" ht="15" customHeight="1" x14ac:dyDescent="0.15">
      <c r="A5" s="57" t="s">
        <v>43</v>
      </c>
      <c r="B5" s="58" t="s">
        <v>44</v>
      </c>
      <c r="C5" s="58" t="s">
        <v>45</v>
      </c>
      <c r="D5" s="59" t="s">
        <v>46</v>
      </c>
    </row>
    <row r="6" spans="1:4" s="53" customFormat="1" ht="15" customHeight="1" x14ac:dyDescent="0.15">
      <c r="A6" s="61" t="s">
        <v>47</v>
      </c>
      <c r="B6" s="62">
        <v>57</v>
      </c>
      <c r="C6" s="62">
        <v>260</v>
      </c>
      <c r="D6" s="62">
        <v>487</v>
      </c>
    </row>
    <row r="7" spans="1:4" s="53" customFormat="1" ht="15" customHeight="1" x14ac:dyDescent="0.15">
      <c r="A7" s="63" t="s">
        <v>48</v>
      </c>
      <c r="B7" s="64">
        <v>74</v>
      </c>
      <c r="C7" s="64">
        <v>81</v>
      </c>
      <c r="D7" s="64">
        <v>77</v>
      </c>
    </row>
    <row r="8" spans="1:4" s="53" customFormat="1" ht="15" customHeight="1" x14ac:dyDescent="0.15">
      <c r="A8" s="63" t="s">
        <v>49</v>
      </c>
      <c r="B8" s="64">
        <v>54</v>
      </c>
      <c r="C8" s="64">
        <v>50</v>
      </c>
      <c r="D8" s="64">
        <v>53</v>
      </c>
    </row>
    <row r="9" spans="1:4" s="53" customFormat="1" ht="15" customHeight="1" x14ac:dyDescent="0.15">
      <c r="A9" s="63" t="s">
        <v>50</v>
      </c>
      <c r="B9" s="64">
        <v>22</v>
      </c>
      <c r="C9" s="64">
        <v>19</v>
      </c>
      <c r="D9" s="64">
        <v>28</v>
      </c>
    </row>
    <row r="10" spans="1:4" s="53" customFormat="1" ht="15" customHeight="1" x14ac:dyDescent="0.15">
      <c r="A10" s="63" t="s">
        <v>51</v>
      </c>
      <c r="B10" s="64">
        <v>44</v>
      </c>
      <c r="C10" s="64">
        <v>62</v>
      </c>
      <c r="D10" s="64">
        <v>74</v>
      </c>
    </row>
    <row r="11" spans="1:4" ht="15" customHeight="1" x14ac:dyDescent="0.15">
      <c r="A11" s="63" t="s">
        <v>52</v>
      </c>
      <c r="B11" s="64">
        <v>34</v>
      </c>
      <c r="C11" s="64">
        <v>38</v>
      </c>
      <c r="D11" s="64">
        <v>64</v>
      </c>
    </row>
    <row r="12" spans="1:4" ht="15" customHeight="1" x14ac:dyDescent="0.15">
      <c r="A12" s="63" t="s">
        <v>53</v>
      </c>
      <c r="B12" s="64">
        <v>103</v>
      </c>
      <c r="C12" s="64">
        <v>96</v>
      </c>
      <c r="D12" s="64">
        <v>82</v>
      </c>
    </row>
    <row r="13" spans="1:4" ht="15" customHeight="1" x14ac:dyDescent="0.15">
      <c r="A13" s="63" t="s">
        <v>54</v>
      </c>
      <c r="B13" s="64">
        <v>40</v>
      </c>
      <c r="C13" s="64">
        <v>39</v>
      </c>
      <c r="D13" s="64">
        <v>28</v>
      </c>
    </row>
    <row r="14" spans="1:4" ht="15" customHeight="1" x14ac:dyDescent="0.15">
      <c r="A14" s="65" t="s">
        <v>55</v>
      </c>
      <c r="B14" s="64">
        <v>50</v>
      </c>
      <c r="C14" s="64">
        <v>54</v>
      </c>
      <c r="D14" s="64">
        <v>50</v>
      </c>
    </row>
    <row r="15" spans="1:4" ht="15" customHeight="1" x14ac:dyDescent="0.15">
      <c r="A15" s="63" t="s">
        <v>56</v>
      </c>
      <c r="B15" s="64">
        <v>1</v>
      </c>
      <c r="C15" s="64">
        <v>3</v>
      </c>
      <c r="D15" s="64">
        <v>1</v>
      </c>
    </row>
    <row r="16" spans="1:4" ht="15" customHeight="1" x14ac:dyDescent="0.15">
      <c r="A16" s="66" t="s">
        <v>57</v>
      </c>
      <c r="B16" s="67">
        <v>479</v>
      </c>
      <c r="C16" s="67">
        <v>702</v>
      </c>
      <c r="D16" s="67">
        <v>944</v>
      </c>
    </row>
    <row r="17" spans="1:4" ht="15" customHeight="1" x14ac:dyDescent="0.15">
      <c r="A17" s="63" t="s">
        <v>58</v>
      </c>
      <c r="B17" s="64">
        <v>5</v>
      </c>
      <c r="C17" s="64">
        <v>10</v>
      </c>
      <c r="D17" s="64">
        <v>7</v>
      </c>
    </row>
    <row r="18" spans="1:4" ht="15" customHeight="1" x14ac:dyDescent="0.15">
      <c r="A18" s="68" t="s">
        <v>59</v>
      </c>
      <c r="B18" s="64">
        <v>81</v>
      </c>
      <c r="C18" s="64">
        <v>94</v>
      </c>
      <c r="D18" s="64">
        <v>60</v>
      </c>
    </row>
    <row r="19" spans="1:4" ht="15" customHeight="1" x14ac:dyDescent="0.15">
      <c r="A19" s="65" t="s">
        <v>60</v>
      </c>
      <c r="B19" s="64">
        <v>74</v>
      </c>
      <c r="C19" s="64">
        <v>63</v>
      </c>
      <c r="D19" s="64">
        <v>61</v>
      </c>
    </row>
    <row r="20" spans="1:4" ht="15" customHeight="1" x14ac:dyDescent="0.15">
      <c r="A20" s="63" t="s">
        <v>61</v>
      </c>
      <c r="B20" s="64">
        <v>12</v>
      </c>
      <c r="C20" s="64">
        <v>12</v>
      </c>
      <c r="D20" s="64">
        <v>20</v>
      </c>
    </row>
    <row r="21" spans="1:4" ht="15" customHeight="1" x14ac:dyDescent="0.15">
      <c r="A21" s="63" t="s">
        <v>62</v>
      </c>
      <c r="B21" s="64">
        <v>2</v>
      </c>
      <c r="C21" s="64">
        <v>4</v>
      </c>
      <c r="D21" s="64">
        <v>4</v>
      </c>
    </row>
    <row r="22" spans="1:4" ht="15" customHeight="1" x14ac:dyDescent="0.15">
      <c r="A22" s="63" t="s">
        <v>63</v>
      </c>
      <c r="B22" s="64">
        <v>3</v>
      </c>
      <c r="C22" s="64">
        <v>2</v>
      </c>
      <c r="D22" s="64">
        <v>1</v>
      </c>
    </row>
    <row r="23" spans="1:4" ht="15" customHeight="1" x14ac:dyDescent="0.15">
      <c r="A23" s="65" t="s">
        <v>64</v>
      </c>
      <c r="B23" s="64">
        <v>138</v>
      </c>
      <c r="C23" s="64">
        <v>109</v>
      </c>
      <c r="D23" s="64">
        <v>137</v>
      </c>
    </row>
    <row r="24" spans="1:4" ht="15" customHeight="1" x14ac:dyDescent="0.15">
      <c r="A24" s="65" t="s">
        <v>65</v>
      </c>
      <c r="B24" s="64">
        <v>376</v>
      </c>
      <c r="C24" s="64">
        <v>336</v>
      </c>
      <c r="D24" s="64">
        <v>369</v>
      </c>
    </row>
    <row r="25" spans="1:4" ht="15" customHeight="1" x14ac:dyDescent="0.15">
      <c r="A25" s="63" t="s">
        <v>66</v>
      </c>
      <c r="B25" s="64">
        <v>6</v>
      </c>
      <c r="C25" s="64">
        <v>6</v>
      </c>
      <c r="D25" s="64">
        <v>7</v>
      </c>
    </row>
    <row r="26" spans="1:4" ht="15" customHeight="1" x14ac:dyDescent="0.15">
      <c r="A26" s="65" t="s">
        <v>67</v>
      </c>
      <c r="B26" s="64">
        <v>44</v>
      </c>
      <c r="C26" s="64">
        <v>63</v>
      </c>
      <c r="D26" s="64">
        <v>49</v>
      </c>
    </row>
    <row r="27" spans="1:4" ht="15" customHeight="1" x14ac:dyDescent="0.15">
      <c r="A27" s="65" t="s">
        <v>68</v>
      </c>
      <c r="B27" s="64">
        <v>68</v>
      </c>
      <c r="C27" s="64">
        <v>53</v>
      </c>
      <c r="D27" s="64">
        <v>47</v>
      </c>
    </row>
    <row r="28" spans="1:4" ht="15" customHeight="1" x14ac:dyDescent="0.15">
      <c r="A28" s="63" t="s">
        <v>69</v>
      </c>
      <c r="B28" s="64">
        <v>56</v>
      </c>
      <c r="C28" s="64">
        <v>53</v>
      </c>
      <c r="D28" s="64">
        <v>84</v>
      </c>
    </row>
    <row r="29" spans="1:4" ht="15" customHeight="1" x14ac:dyDescent="0.15">
      <c r="A29" s="65" t="s">
        <v>70</v>
      </c>
      <c r="B29" s="64">
        <v>11</v>
      </c>
      <c r="C29" s="64">
        <v>11</v>
      </c>
      <c r="D29" s="64">
        <v>8</v>
      </c>
    </row>
    <row r="30" spans="1:4" ht="15" customHeight="1" x14ac:dyDescent="0.15">
      <c r="A30" s="65" t="s">
        <v>71</v>
      </c>
      <c r="B30" s="64">
        <v>2</v>
      </c>
      <c r="C30" s="64">
        <v>3</v>
      </c>
      <c r="D30" s="64">
        <v>6</v>
      </c>
    </row>
    <row r="31" spans="1:4" ht="15" customHeight="1" x14ac:dyDescent="0.15">
      <c r="A31" s="66" t="s">
        <v>72</v>
      </c>
      <c r="B31" s="67">
        <v>878</v>
      </c>
      <c r="C31" s="67">
        <v>819</v>
      </c>
      <c r="D31" s="67">
        <v>860</v>
      </c>
    </row>
    <row r="32" spans="1:4" ht="15" customHeight="1" x14ac:dyDescent="0.15">
      <c r="A32" s="69" t="s">
        <v>73</v>
      </c>
      <c r="B32" s="70">
        <v>7</v>
      </c>
      <c r="C32" s="70">
        <v>11</v>
      </c>
      <c r="D32" s="70">
        <v>14</v>
      </c>
    </row>
    <row r="33" spans="1:4" ht="15" customHeight="1" x14ac:dyDescent="0.15">
      <c r="A33" s="71" t="s">
        <v>74</v>
      </c>
      <c r="B33" s="70">
        <v>1364</v>
      </c>
      <c r="C33" s="70">
        <v>1532</v>
      </c>
      <c r="D33" s="70">
        <v>1818</v>
      </c>
    </row>
    <row r="34" spans="1:4" ht="15.75" customHeight="1" x14ac:dyDescent="0.15">
      <c r="A34" s="53"/>
      <c r="B34" s="53"/>
      <c r="C34" s="53"/>
      <c r="D34" s="72" t="s">
        <v>41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1:E61"/>
  <sheetViews>
    <sheetView zoomScale="85" zoomScaleNormal="85" workbookViewId="0"/>
  </sheetViews>
  <sheetFormatPr defaultColWidth="8.75" defaultRowHeight="15" customHeight="1" x14ac:dyDescent="0.15"/>
  <cols>
    <col min="1" max="1" width="30" style="74" customWidth="1"/>
    <col min="2" max="4" width="18.75" style="74" customWidth="1"/>
    <col min="5" max="16384" width="8.75" style="74"/>
  </cols>
  <sheetData>
    <row r="1" spans="1:5" ht="15" customHeight="1" x14ac:dyDescent="0.15">
      <c r="A1" s="335" t="s">
        <v>469</v>
      </c>
    </row>
    <row r="3" spans="1:5" ht="15" customHeight="1" x14ac:dyDescent="0.15">
      <c r="A3" s="73" t="s">
        <v>75</v>
      </c>
    </row>
    <row r="4" spans="1:5" s="78" customFormat="1" ht="15" customHeight="1" x14ac:dyDescent="0.15">
      <c r="A4" s="75" t="s">
        <v>1</v>
      </c>
      <c r="B4" s="76"/>
      <c r="C4" s="76"/>
      <c r="D4" s="77" t="s">
        <v>76</v>
      </c>
    </row>
    <row r="5" spans="1:5" s="78" customFormat="1" ht="15" customHeight="1" x14ac:dyDescent="0.15">
      <c r="A5" s="79" t="s">
        <v>77</v>
      </c>
      <c r="B5" s="80" t="s">
        <v>78</v>
      </c>
      <c r="C5" s="80" t="s">
        <v>79</v>
      </c>
      <c r="D5" s="80" t="s">
        <v>80</v>
      </c>
    </row>
    <row r="6" spans="1:5" s="78" customFormat="1" ht="13.5" customHeight="1" x14ac:dyDescent="0.15">
      <c r="A6" s="81" t="s">
        <v>81</v>
      </c>
      <c r="B6" s="82">
        <v>101</v>
      </c>
      <c r="C6" s="82">
        <v>101</v>
      </c>
      <c r="D6" s="82">
        <v>99</v>
      </c>
    </row>
    <row r="7" spans="1:5" s="78" customFormat="1" ht="13.5" customHeight="1" x14ac:dyDescent="0.15">
      <c r="A7" s="81" t="s">
        <v>82</v>
      </c>
      <c r="B7" s="83">
        <v>2.1</v>
      </c>
      <c r="C7" s="83">
        <v>2.04</v>
      </c>
      <c r="D7" s="83">
        <v>2.15</v>
      </c>
    </row>
    <row r="8" spans="1:5" s="78" customFormat="1" ht="13.5" customHeight="1" x14ac:dyDescent="0.15">
      <c r="A8" s="81" t="s">
        <v>83</v>
      </c>
      <c r="B8" s="83">
        <v>0.94</v>
      </c>
      <c r="C8" s="83">
        <v>0.91</v>
      </c>
      <c r="D8" s="83">
        <v>1</v>
      </c>
    </row>
    <row r="9" spans="1:5" s="78" customFormat="1" ht="13.5" customHeight="1" x14ac:dyDescent="0.15">
      <c r="A9" s="84" t="s">
        <v>84</v>
      </c>
      <c r="B9" s="85">
        <v>56.9</v>
      </c>
      <c r="C9" s="85">
        <v>59.6</v>
      </c>
      <c r="D9" s="85">
        <v>61.3</v>
      </c>
    </row>
    <row r="10" spans="1:5" s="78" customFormat="1" ht="13.5" customHeight="1" x14ac:dyDescent="0.15">
      <c r="A10" s="86" t="s">
        <v>85</v>
      </c>
      <c r="B10" s="87">
        <v>256398</v>
      </c>
      <c r="C10" s="87">
        <v>247653</v>
      </c>
      <c r="D10" s="87">
        <v>240717</v>
      </c>
      <c r="E10" s="88"/>
    </row>
    <row r="11" spans="1:5" s="78" customFormat="1" ht="13.5" customHeight="1" x14ac:dyDescent="0.15">
      <c r="A11" s="89" t="s">
        <v>86</v>
      </c>
      <c r="B11" s="90">
        <v>62505</v>
      </c>
      <c r="C11" s="90">
        <v>66132</v>
      </c>
      <c r="D11" s="90">
        <v>63779</v>
      </c>
    </row>
    <row r="12" spans="1:5" s="78" customFormat="1" ht="13.5" customHeight="1" x14ac:dyDescent="0.15">
      <c r="A12" s="91" t="s">
        <v>87</v>
      </c>
      <c r="B12" s="82">
        <v>4532</v>
      </c>
      <c r="C12" s="82">
        <v>4635</v>
      </c>
      <c r="D12" s="82">
        <v>5326</v>
      </c>
    </row>
    <row r="13" spans="1:5" s="78" customFormat="1" ht="13.5" customHeight="1" x14ac:dyDescent="0.15">
      <c r="A13" s="91" t="s">
        <v>88</v>
      </c>
      <c r="B13" s="82">
        <v>4172</v>
      </c>
      <c r="C13" s="82">
        <v>4433</v>
      </c>
      <c r="D13" s="82">
        <v>4543</v>
      </c>
    </row>
    <row r="14" spans="1:5" s="78" customFormat="1" ht="13.5" customHeight="1" x14ac:dyDescent="0.15">
      <c r="A14" s="91" t="s">
        <v>89</v>
      </c>
      <c r="B14" s="82">
        <v>4612</v>
      </c>
      <c r="C14" s="82">
        <v>4497</v>
      </c>
      <c r="D14" s="82">
        <v>5116</v>
      </c>
    </row>
    <row r="15" spans="1:5" s="78" customFormat="1" ht="13.5" customHeight="1" x14ac:dyDescent="0.15">
      <c r="A15" s="91" t="s">
        <v>90</v>
      </c>
      <c r="B15" s="82">
        <v>2823</v>
      </c>
      <c r="C15" s="82">
        <v>3333</v>
      </c>
      <c r="D15" s="82">
        <v>3054</v>
      </c>
    </row>
    <row r="16" spans="1:5" s="78" customFormat="1" ht="13.5" customHeight="1" x14ac:dyDescent="0.15">
      <c r="A16" s="91" t="s">
        <v>91</v>
      </c>
      <c r="B16" s="82">
        <v>6917</v>
      </c>
      <c r="C16" s="82">
        <v>7684</v>
      </c>
      <c r="D16" s="82">
        <v>7689</v>
      </c>
    </row>
    <row r="17" spans="1:4" s="78" customFormat="1" ht="13.5" customHeight="1" x14ac:dyDescent="0.15">
      <c r="A17" s="91" t="s">
        <v>92</v>
      </c>
      <c r="B17" s="82">
        <v>2556</v>
      </c>
      <c r="C17" s="82">
        <v>2539</v>
      </c>
      <c r="D17" s="82">
        <v>2879</v>
      </c>
    </row>
    <row r="18" spans="1:4" s="78" customFormat="1" ht="13.5" customHeight="1" x14ac:dyDescent="0.15">
      <c r="A18" s="91" t="s">
        <v>93</v>
      </c>
      <c r="B18" s="82">
        <v>2464</v>
      </c>
      <c r="C18" s="82">
        <v>2753</v>
      </c>
      <c r="D18" s="82">
        <v>2802</v>
      </c>
    </row>
    <row r="19" spans="1:4" s="78" customFormat="1" ht="13.5" customHeight="1" x14ac:dyDescent="0.15">
      <c r="A19" s="91" t="s">
        <v>94</v>
      </c>
      <c r="B19" s="82">
        <v>4096</v>
      </c>
      <c r="C19" s="82">
        <v>4546</v>
      </c>
      <c r="D19" s="82">
        <v>5254</v>
      </c>
    </row>
    <row r="20" spans="1:4" s="78" customFormat="1" ht="13.5" customHeight="1" x14ac:dyDescent="0.15">
      <c r="A20" s="91" t="s">
        <v>95</v>
      </c>
      <c r="B20" s="82">
        <v>8295</v>
      </c>
      <c r="C20" s="82">
        <v>9812</v>
      </c>
      <c r="D20" s="82">
        <v>10421</v>
      </c>
    </row>
    <row r="21" spans="1:4" s="78" customFormat="1" ht="13.5" customHeight="1" x14ac:dyDescent="0.15">
      <c r="A21" s="91" t="s">
        <v>96</v>
      </c>
      <c r="B21" s="82">
        <v>3757</v>
      </c>
      <c r="C21" s="82">
        <v>4454</v>
      </c>
      <c r="D21" s="82">
        <v>3984</v>
      </c>
    </row>
    <row r="22" spans="1:4" s="78" customFormat="1" ht="13.5" customHeight="1" x14ac:dyDescent="0.15">
      <c r="A22" s="91" t="s">
        <v>97</v>
      </c>
      <c r="B22" s="82">
        <v>2744</v>
      </c>
      <c r="C22" s="82">
        <v>2420</v>
      </c>
      <c r="D22" s="82">
        <v>2292</v>
      </c>
    </row>
    <row r="23" spans="1:4" s="78" customFormat="1" ht="13.5" customHeight="1" x14ac:dyDescent="0.15">
      <c r="A23" s="91" t="s">
        <v>98</v>
      </c>
      <c r="B23" s="82">
        <v>15537</v>
      </c>
      <c r="C23" s="82">
        <v>15026</v>
      </c>
      <c r="D23" s="82">
        <v>10421</v>
      </c>
    </row>
    <row r="24" spans="1:4" s="78" customFormat="1" ht="13.5" customHeight="1" x14ac:dyDescent="0.15">
      <c r="A24" s="89" t="s">
        <v>99</v>
      </c>
      <c r="B24" s="90">
        <v>32139</v>
      </c>
      <c r="C24" s="90">
        <v>26701</v>
      </c>
      <c r="D24" s="90">
        <v>15666</v>
      </c>
    </row>
    <row r="25" spans="1:4" s="78" customFormat="1" ht="13.5" customHeight="1" x14ac:dyDescent="0.15">
      <c r="A25" s="91" t="s">
        <v>100</v>
      </c>
      <c r="B25" s="82">
        <v>25555</v>
      </c>
      <c r="C25" s="82">
        <v>21874</v>
      </c>
      <c r="D25" s="82">
        <v>7584</v>
      </c>
    </row>
    <row r="26" spans="1:4" s="78" customFormat="1" ht="13.5" customHeight="1" x14ac:dyDescent="0.15">
      <c r="A26" s="91" t="s">
        <v>101</v>
      </c>
      <c r="B26" s="82">
        <v>6585</v>
      </c>
      <c r="C26" s="82">
        <v>4828</v>
      </c>
      <c r="D26" s="82">
        <v>8082</v>
      </c>
    </row>
    <row r="27" spans="1:4" s="78" customFormat="1" ht="13.5" customHeight="1" x14ac:dyDescent="0.15">
      <c r="A27" s="89" t="s">
        <v>102</v>
      </c>
      <c r="B27" s="90">
        <v>17496</v>
      </c>
      <c r="C27" s="90">
        <v>17164</v>
      </c>
      <c r="D27" s="90">
        <v>18709</v>
      </c>
    </row>
    <row r="28" spans="1:4" s="78" customFormat="1" ht="13.5" customHeight="1" x14ac:dyDescent="0.15">
      <c r="A28" s="91" t="s">
        <v>103</v>
      </c>
      <c r="B28" s="82">
        <v>12303</v>
      </c>
      <c r="C28" s="82">
        <v>12265</v>
      </c>
      <c r="D28" s="82">
        <v>13452</v>
      </c>
    </row>
    <row r="29" spans="1:4" s="78" customFormat="1" ht="13.5" customHeight="1" x14ac:dyDescent="0.15">
      <c r="A29" s="91" t="s">
        <v>104</v>
      </c>
      <c r="B29" s="82">
        <v>341</v>
      </c>
      <c r="C29" s="82">
        <v>416</v>
      </c>
      <c r="D29" s="82">
        <v>496</v>
      </c>
    </row>
    <row r="30" spans="1:4" s="78" customFormat="1" ht="13.5" customHeight="1" x14ac:dyDescent="0.15">
      <c r="A30" s="91" t="s">
        <v>105</v>
      </c>
      <c r="B30" s="82">
        <v>4853</v>
      </c>
      <c r="C30" s="82">
        <v>4484</v>
      </c>
      <c r="D30" s="82">
        <v>4761</v>
      </c>
    </row>
    <row r="31" spans="1:4" s="78" customFormat="1" ht="13.5" customHeight="1" x14ac:dyDescent="0.15">
      <c r="A31" s="89" t="s">
        <v>106</v>
      </c>
      <c r="B31" s="90">
        <v>7209</v>
      </c>
      <c r="C31" s="90">
        <v>7230</v>
      </c>
      <c r="D31" s="90">
        <v>7873</v>
      </c>
    </row>
    <row r="32" spans="1:4" s="78" customFormat="1" ht="13.5" customHeight="1" x14ac:dyDescent="0.15">
      <c r="A32" s="91" t="s">
        <v>107</v>
      </c>
      <c r="B32" s="82">
        <v>2084</v>
      </c>
      <c r="C32" s="82">
        <v>2252</v>
      </c>
      <c r="D32" s="82">
        <v>1910</v>
      </c>
    </row>
    <row r="33" spans="1:4" s="78" customFormat="1" ht="13.5" customHeight="1" x14ac:dyDescent="0.15">
      <c r="A33" s="91" t="s">
        <v>108</v>
      </c>
      <c r="B33" s="82">
        <v>5124</v>
      </c>
      <c r="C33" s="82">
        <v>4978</v>
      </c>
      <c r="D33" s="82">
        <v>5963</v>
      </c>
    </row>
    <row r="34" spans="1:4" s="78" customFormat="1" ht="13.5" customHeight="1" x14ac:dyDescent="0.15">
      <c r="A34" s="89" t="s">
        <v>109</v>
      </c>
      <c r="B34" s="90">
        <v>9634</v>
      </c>
      <c r="C34" s="90">
        <v>9245</v>
      </c>
      <c r="D34" s="90">
        <v>9961</v>
      </c>
    </row>
    <row r="35" spans="1:4" s="78" customFormat="1" ht="13.5" customHeight="1" x14ac:dyDescent="0.15">
      <c r="A35" s="91" t="s">
        <v>110</v>
      </c>
      <c r="B35" s="82">
        <v>3421</v>
      </c>
      <c r="C35" s="82">
        <v>3384</v>
      </c>
      <c r="D35" s="82">
        <v>4746</v>
      </c>
    </row>
    <row r="36" spans="1:4" s="78" customFormat="1" ht="13.5" customHeight="1" x14ac:dyDescent="0.15">
      <c r="A36" s="91" t="s">
        <v>111</v>
      </c>
      <c r="B36" s="82">
        <v>2146</v>
      </c>
      <c r="C36" s="82">
        <v>2151</v>
      </c>
      <c r="D36" s="82">
        <v>1807</v>
      </c>
    </row>
    <row r="37" spans="1:4" s="78" customFormat="1" ht="13.5" customHeight="1" x14ac:dyDescent="0.15">
      <c r="A37" s="91" t="s">
        <v>112</v>
      </c>
      <c r="B37" s="82">
        <v>953</v>
      </c>
      <c r="C37" s="82">
        <v>784</v>
      </c>
      <c r="D37" s="82">
        <v>717</v>
      </c>
    </row>
    <row r="38" spans="1:4" s="78" customFormat="1" ht="13.5" customHeight="1" x14ac:dyDescent="0.15">
      <c r="A38" s="91" t="s">
        <v>113</v>
      </c>
      <c r="B38" s="82">
        <v>908</v>
      </c>
      <c r="C38" s="82">
        <v>879</v>
      </c>
      <c r="D38" s="82">
        <v>1005</v>
      </c>
    </row>
    <row r="39" spans="1:4" s="78" customFormat="1" ht="13.5" customHeight="1" x14ac:dyDescent="0.15">
      <c r="A39" s="91" t="s">
        <v>114</v>
      </c>
      <c r="B39" s="82">
        <v>1653</v>
      </c>
      <c r="C39" s="82">
        <v>1272</v>
      </c>
      <c r="D39" s="82">
        <v>1098</v>
      </c>
    </row>
    <row r="40" spans="1:4" s="78" customFormat="1" ht="13.5" customHeight="1" x14ac:dyDescent="0.15">
      <c r="A40" s="91" t="s">
        <v>115</v>
      </c>
      <c r="B40" s="82">
        <v>554</v>
      </c>
      <c r="C40" s="82">
        <v>776</v>
      </c>
      <c r="D40" s="82">
        <v>587</v>
      </c>
    </row>
    <row r="41" spans="1:4" s="78" customFormat="1" ht="13.5" customHeight="1" x14ac:dyDescent="0.15">
      <c r="A41" s="89" t="s">
        <v>116</v>
      </c>
      <c r="B41" s="90">
        <v>9509</v>
      </c>
      <c r="C41" s="90">
        <v>13862</v>
      </c>
      <c r="D41" s="90">
        <v>11131</v>
      </c>
    </row>
    <row r="42" spans="1:4" s="78" customFormat="1" ht="13.5" customHeight="1" x14ac:dyDescent="0.15">
      <c r="A42" s="91" t="s">
        <v>117</v>
      </c>
      <c r="B42" s="82">
        <v>3828</v>
      </c>
      <c r="C42" s="82">
        <v>6626</v>
      </c>
      <c r="D42" s="82">
        <v>4358</v>
      </c>
    </row>
    <row r="43" spans="1:4" s="78" customFormat="1" ht="13.5" customHeight="1" x14ac:dyDescent="0.15">
      <c r="A43" s="91" t="s">
        <v>118</v>
      </c>
      <c r="B43" s="82">
        <v>5682</v>
      </c>
      <c r="C43" s="82">
        <v>7235</v>
      </c>
      <c r="D43" s="82">
        <v>6774</v>
      </c>
    </row>
    <row r="44" spans="1:4" s="78" customFormat="1" ht="13.5" customHeight="1" x14ac:dyDescent="0.15">
      <c r="A44" s="89" t="s">
        <v>119</v>
      </c>
      <c r="B44" s="90">
        <v>31942</v>
      </c>
      <c r="C44" s="90">
        <v>30736</v>
      </c>
      <c r="D44" s="90">
        <v>31449</v>
      </c>
    </row>
    <row r="45" spans="1:4" s="78" customFormat="1" ht="13.5" customHeight="1" x14ac:dyDescent="0.15">
      <c r="A45" s="91" t="s">
        <v>120</v>
      </c>
      <c r="B45" s="82">
        <v>7534</v>
      </c>
      <c r="C45" s="82">
        <v>7412</v>
      </c>
      <c r="D45" s="82">
        <v>5482</v>
      </c>
    </row>
    <row r="46" spans="1:4" s="78" customFormat="1" ht="13.5" customHeight="1" x14ac:dyDescent="0.15">
      <c r="A46" s="91" t="s">
        <v>121</v>
      </c>
      <c r="B46" s="82">
        <v>13268</v>
      </c>
      <c r="C46" s="82">
        <v>12888</v>
      </c>
      <c r="D46" s="82">
        <v>15441</v>
      </c>
    </row>
    <row r="47" spans="1:4" s="78" customFormat="1" ht="13.5" customHeight="1" x14ac:dyDescent="0.15">
      <c r="A47" s="91" t="s">
        <v>122</v>
      </c>
      <c r="B47" s="82">
        <v>11140</v>
      </c>
      <c r="C47" s="82">
        <v>10435</v>
      </c>
      <c r="D47" s="82">
        <v>10526</v>
      </c>
    </row>
    <row r="48" spans="1:4" s="78" customFormat="1" ht="13.5" customHeight="1" x14ac:dyDescent="0.15">
      <c r="A48" s="89" t="s">
        <v>123</v>
      </c>
      <c r="B48" s="90">
        <v>10204</v>
      </c>
      <c r="C48" s="90">
        <v>9120</v>
      </c>
      <c r="D48" s="90">
        <v>12415</v>
      </c>
    </row>
    <row r="49" spans="1:4" s="78" customFormat="1" ht="13.5" customHeight="1" x14ac:dyDescent="0.15">
      <c r="A49" s="89" t="s">
        <v>124</v>
      </c>
      <c r="B49" s="90">
        <v>31073</v>
      </c>
      <c r="C49" s="90">
        <v>24349</v>
      </c>
      <c r="D49" s="90">
        <v>28701</v>
      </c>
    </row>
    <row r="50" spans="1:4" s="78" customFormat="1" ht="13.5" customHeight="1" x14ac:dyDescent="0.15">
      <c r="A50" s="91" t="s">
        <v>125</v>
      </c>
      <c r="B50" s="82">
        <v>2217</v>
      </c>
      <c r="C50" s="82">
        <v>967</v>
      </c>
      <c r="D50" s="82">
        <v>3613</v>
      </c>
    </row>
    <row r="51" spans="1:4" s="78" customFormat="1" ht="13.5" customHeight="1" x14ac:dyDescent="0.15">
      <c r="A51" s="91" t="s">
        <v>126</v>
      </c>
      <c r="B51" s="82">
        <v>6371</v>
      </c>
      <c r="C51" s="82">
        <v>3815</v>
      </c>
      <c r="D51" s="82">
        <v>5820</v>
      </c>
    </row>
    <row r="52" spans="1:4" s="78" customFormat="1" ht="13.5" customHeight="1" x14ac:dyDescent="0.15">
      <c r="A52" s="91" t="s">
        <v>127</v>
      </c>
      <c r="B52" s="82">
        <v>3410</v>
      </c>
      <c r="C52" s="82">
        <v>3439</v>
      </c>
      <c r="D52" s="82">
        <v>3503</v>
      </c>
    </row>
    <row r="53" spans="1:4" s="78" customFormat="1" ht="13.5" customHeight="1" x14ac:dyDescent="0.15">
      <c r="A53" s="91" t="s">
        <v>128</v>
      </c>
      <c r="B53" s="82">
        <v>19075</v>
      </c>
      <c r="C53" s="82">
        <v>16128</v>
      </c>
      <c r="D53" s="82">
        <v>15765</v>
      </c>
    </row>
    <row r="54" spans="1:4" s="78" customFormat="1" ht="13.5" customHeight="1" x14ac:dyDescent="0.15">
      <c r="A54" s="89" t="s">
        <v>129</v>
      </c>
      <c r="B54" s="90">
        <v>44687</v>
      </c>
      <c r="C54" s="90">
        <v>43113</v>
      </c>
      <c r="D54" s="90">
        <v>41033</v>
      </c>
    </row>
    <row r="55" spans="1:4" s="78" customFormat="1" ht="13.5" customHeight="1" x14ac:dyDescent="0.15">
      <c r="A55" s="91" t="s">
        <v>14</v>
      </c>
      <c r="B55" s="82">
        <v>19767</v>
      </c>
      <c r="C55" s="82">
        <v>19301</v>
      </c>
      <c r="D55" s="82">
        <v>19264</v>
      </c>
    </row>
    <row r="56" spans="1:4" s="78" customFormat="1" ht="13.5" customHeight="1" x14ac:dyDescent="0.15">
      <c r="A56" s="91" t="s">
        <v>130</v>
      </c>
      <c r="B56" s="82">
        <v>6181</v>
      </c>
      <c r="C56" s="82">
        <v>4935</v>
      </c>
      <c r="D56" s="82">
        <v>5702</v>
      </c>
    </row>
    <row r="57" spans="1:4" s="78" customFormat="1" ht="13.5" customHeight="1" x14ac:dyDescent="0.15">
      <c r="A57" s="91" t="s">
        <v>131</v>
      </c>
      <c r="B57" s="82">
        <v>17033</v>
      </c>
      <c r="C57" s="82">
        <v>16234</v>
      </c>
      <c r="D57" s="82">
        <v>14732</v>
      </c>
    </row>
    <row r="58" spans="1:4" s="78" customFormat="1" ht="13.5" customHeight="1" x14ac:dyDescent="0.15">
      <c r="A58" s="91" t="s">
        <v>132</v>
      </c>
      <c r="B58" s="82">
        <v>1707</v>
      </c>
      <c r="C58" s="82">
        <v>2644</v>
      </c>
      <c r="D58" s="82">
        <v>1335</v>
      </c>
    </row>
    <row r="59" spans="1:4" s="78" customFormat="1" ht="13.5" customHeight="1" x14ac:dyDescent="0.15">
      <c r="A59" s="92" t="s">
        <v>133</v>
      </c>
      <c r="B59" s="93">
        <v>24.4</v>
      </c>
      <c r="C59" s="93">
        <v>26.7</v>
      </c>
      <c r="D59" s="93">
        <v>26.5</v>
      </c>
    </row>
    <row r="60" spans="1:4" s="78" customFormat="1" ht="15" customHeight="1" x14ac:dyDescent="0.15">
      <c r="A60" s="94"/>
      <c r="B60" s="95"/>
      <c r="C60" s="95"/>
      <c r="D60" s="96" t="s">
        <v>134</v>
      </c>
    </row>
    <row r="61" spans="1:4" s="78" customFormat="1" ht="15" customHeight="1" x14ac:dyDescent="0.15">
      <c r="B61" s="97"/>
      <c r="C61" s="97"/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1:K39"/>
  <sheetViews>
    <sheetView zoomScaleNormal="100" workbookViewId="0"/>
  </sheetViews>
  <sheetFormatPr defaultColWidth="9" defaultRowHeight="15" customHeight="1" x14ac:dyDescent="0.15"/>
  <cols>
    <col min="1" max="1" width="18.75" style="100" customWidth="1"/>
    <col min="2" max="2" width="5" style="100" customWidth="1"/>
    <col min="3" max="3" width="5.625" style="100" customWidth="1"/>
    <col min="4" max="5" width="6.875" style="100" customWidth="1"/>
    <col min="6" max="6" width="18.75" style="100" customWidth="1"/>
    <col min="7" max="7" width="5" style="100" customWidth="1"/>
    <col min="8" max="8" width="5.625" style="100" customWidth="1"/>
    <col min="9" max="10" width="6.875" style="100" customWidth="1"/>
    <col min="11" max="16384" width="9" style="100"/>
  </cols>
  <sheetData>
    <row r="1" spans="1:11" ht="15" customHeight="1" x14ac:dyDescent="0.15">
      <c r="A1" s="338" t="s">
        <v>469</v>
      </c>
    </row>
    <row r="3" spans="1:11" ht="15" customHeight="1" x14ac:dyDescent="0.15">
      <c r="A3" s="98" t="s">
        <v>135</v>
      </c>
      <c r="B3" s="98"/>
      <c r="C3" s="99"/>
      <c r="D3" s="99"/>
      <c r="E3" s="99"/>
      <c r="J3" s="99"/>
    </row>
    <row r="4" spans="1:11" ht="15" customHeight="1" x14ac:dyDescent="0.15">
      <c r="A4" s="101"/>
      <c r="B4" s="101"/>
      <c r="C4" s="99"/>
      <c r="J4" s="102" t="s">
        <v>136</v>
      </c>
    </row>
    <row r="5" spans="1:11" ht="15" customHeight="1" x14ac:dyDescent="0.15">
      <c r="A5" s="499" t="s">
        <v>137</v>
      </c>
      <c r="B5" s="500" t="s">
        <v>138</v>
      </c>
      <c r="C5" s="497" t="s">
        <v>139</v>
      </c>
      <c r="D5" s="497" t="s">
        <v>140</v>
      </c>
      <c r="E5" s="502"/>
      <c r="F5" s="499" t="s">
        <v>137</v>
      </c>
      <c r="G5" s="500" t="s">
        <v>138</v>
      </c>
      <c r="H5" s="497" t="s">
        <v>139</v>
      </c>
      <c r="I5" s="497" t="s">
        <v>140</v>
      </c>
      <c r="J5" s="498"/>
      <c r="K5" s="103"/>
    </row>
    <row r="6" spans="1:11" ht="15" customHeight="1" x14ac:dyDescent="0.15">
      <c r="A6" s="499"/>
      <c r="B6" s="501"/>
      <c r="C6" s="497"/>
      <c r="D6" s="104" t="s">
        <v>141</v>
      </c>
      <c r="E6" s="105" t="s">
        <v>142</v>
      </c>
      <c r="F6" s="499"/>
      <c r="G6" s="501"/>
      <c r="H6" s="497"/>
      <c r="I6" s="104" t="s">
        <v>141</v>
      </c>
      <c r="J6" s="106" t="s">
        <v>142</v>
      </c>
      <c r="K6" s="103"/>
    </row>
    <row r="7" spans="1:11" ht="22.5" customHeight="1" x14ac:dyDescent="0.15">
      <c r="A7" s="107" t="s">
        <v>143</v>
      </c>
      <c r="B7" s="108">
        <v>1001</v>
      </c>
      <c r="C7" s="109" t="s">
        <v>144</v>
      </c>
      <c r="D7" s="110">
        <v>2337</v>
      </c>
      <c r="E7" s="110">
        <v>2598</v>
      </c>
      <c r="F7" s="111" t="s">
        <v>145</v>
      </c>
      <c r="G7" s="112">
        <v>1621</v>
      </c>
      <c r="H7" s="113" t="s">
        <v>146</v>
      </c>
      <c r="I7" s="110">
        <v>225</v>
      </c>
      <c r="J7" s="110">
        <v>230</v>
      </c>
    </row>
    <row r="8" spans="1:11" ht="22.5" customHeight="1" x14ac:dyDescent="0.15">
      <c r="A8" s="107" t="s">
        <v>147</v>
      </c>
      <c r="B8" s="114">
        <v>1002</v>
      </c>
      <c r="C8" s="109" t="s">
        <v>144</v>
      </c>
      <c r="D8" s="110">
        <v>2165</v>
      </c>
      <c r="E8" s="110">
        <v>2306</v>
      </c>
      <c r="F8" s="111" t="s">
        <v>148</v>
      </c>
      <c r="G8" s="115">
        <v>1631</v>
      </c>
      <c r="H8" s="113" t="s">
        <v>149</v>
      </c>
      <c r="I8" s="110">
        <v>263</v>
      </c>
      <c r="J8" s="110">
        <v>300</v>
      </c>
    </row>
    <row r="9" spans="1:11" ht="22.5" customHeight="1" x14ac:dyDescent="0.15">
      <c r="A9" s="107" t="s">
        <v>150</v>
      </c>
      <c r="B9" s="114">
        <v>1021</v>
      </c>
      <c r="C9" s="109" t="s">
        <v>151</v>
      </c>
      <c r="D9" s="110">
        <v>259</v>
      </c>
      <c r="E9" s="110">
        <v>268</v>
      </c>
      <c r="F9" s="111" t="s">
        <v>152</v>
      </c>
      <c r="G9" s="115">
        <v>1632</v>
      </c>
      <c r="H9" s="113" t="s">
        <v>153</v>
      </c>
      <c r="I9" s="110">
        <v>194</v>
      </c>
      <c r="J9" s="110">
        <v>192</v>
      </c>
    </row>
    <row r="10" spans="1:11" ht="22.5" customHeight="1" x14ac:dyDescent="0.15">
      <c r="A10" s="107" t="s">
        <v>154</v>
      </c>
      <c r="B10" s="114">
        <v>1022</v>
      </c>
      <c r="C10" s="109" t="s">
        <v>155</v>
      </c>
      <c r="D10" s="110">
        <v>86</v>
      </c>
      <c r="E10" s="110">
        <v>85</v>
      </c>
      <c r="F10" s="111" t="s">
        <v>156</v>
      </c>
      <c r="G10" s="115">
        <v>1643</v>
      </c>
      <c r="H10" s="113" t="s">
        <v>146</v>
      </c>
      <c r="I10" s="110">
        <v>239</v>
      </c>
      <c r="J10" s="116" t="s">
        <v>157</v>
      </c>
    </row>
    <row r="11" spans="1:11" ht="22.5" customHeight="1" x14ac:dyDescent="0.15">
      <c r="A11" s="107" t="s">
        <v>158</v>
      </c>
      <c r="B11" s="114">
        <v>1023</v>
      </c>
      <c r="C11" s="109" t="s">
        <v>155</v>
      </c>
      <c r="D11" s="110">
        <v>97</v>
      </c>
      <c r="E11" s="110">
        <v>97</v>
      </c>
      <c r="F11" s="111" t="s">
        <v>159</v>
      </c>
      <c r="G11" s="115">
        <v>1721</v>
      </c>
      <c r="H11" s="113" t="s">
        <v>155</v>
      </c>
      <c r="I11" s="110">
        <v>159</v>
      </c>
      <c r="J11" s="116">
        <v>156</v>
      </c>
    </row>
    <row r="12" spans="1:11" ht="22.5" customHeight="1" x14ac:dyDescent="0.15">
      <c r="A12" s="107" t="s">
        <v>160</v>
      </c>
      <c r="B12" s="114">
        <v>1041</v>
      </c>
      <c r="C12" s="109" t="s">
        <v>151</v>
      </c>
      <c r="D12" s="110">
        <v>659</v>
      </c>
      <c r="E12" s="110">
        <v>475</v>
      </c>
      <c r="F12" s="111" t="s">
        <v>161</v>
      </c>
      <c r="G12" s="115">
        <v>1732</v>
      </c>
      <c r="H12" s="113" t="s">
        <v>162</v>
      </c>
      <c r="I12" s="110">
        <v>190</v>
      </c>
      <c r="J12" s="110">
        <v>190</v>
      </c>
    </row>
    <row r="13" spans="1:11" ht="22.5" customHeight="1" x14ac:dyDescent="0.15">
      <c r="A13" s="107" t="s">
        <v>163</v>
      </c>
      <c r="B13" s="114">
        <v>1051</v>
      </c>
      <c r="C13" s="109" t="s">
        <v>164</v>
      </c>
      <c r="D13" s="110">
        <v>157</v>
      </c>
      <c r="E13" s="110">
        <v>154</v>
      </c>
      <c r="F13" s="111" t="s">
        <v>165</v>
      </c>
      <c r="G13" s="115">
        <v>1741</v>
      </c>
      <c r="H13" s="113" t="s">
        <v>155</v>
      </c>
      <c r="I13" s="110">
        <v>101</v>
      </c>
      <c r="J13" s="110">
        <v>108</v>
      </c>
    </row>
    <row r="14" spans="1:11" ht="22.5" customHeight="1" x14ac:dyDescent="0.15">
      <c r="A14" s="107" t="s">
        <v>166</v>
      </c>
      <c r="B14" s="114">
        <v>1142</v>
      </c>
      <c r="C14" s="109" t="s">
        <v>155</v>
      </c>
      <c r="D14" s="110">
        <v>378</v>
      </c>
      <c r="E14" s="110">
        <v>402</v>
      </c>
      <c r="F14" s="111" t="s">
        <v>167</v>
      </c>
      <c r="G14" s="115">
        <v>1761</v>
      </c>
      <c r="H14" s="113" t="s">
        <v>168</v>
      </c>
      <c r="I14" s="110">
        <v>105</v>
      </c>
      <c r="J14" s="110">
        <v>103</v>
      </c>
    </row>
    <row r="15" spans="1:11" ht="22.5" customHeight="1" x14ac:dyDescent="0.15">
      <c r="A15" s="107" t="s">
        <v>169</v>
      </c>
      <c r="B15" s="114">
        <v>1143</v>
      </c>
      <c r="C15" s="109" t="s">
        <v>155</v>
      </c>
      <c r="D15" s="117">
        <v>276</v>
      </c>
      <c r="E15" s="110">
        <v>402</v>
      </c>
      <c r="F15" s="111" t="s">
        <v>170</v>
      </c>
      <c r="G15" s="115">
        <v>1783</v>
      </c>
      <c r="H15" s="113" t="s">
        <v>155</v>
      </c>
      <c r="I15" s="110">
        <v>161</v>
      </c>
      <c r="J15" s="110">
        <v>148</v>
      </c>
    </row>
    <row r="16" spans="1:11" ht="22.5" customHeight="1" x14ac:dyDescent="0.15">
      <c r="A16" s="107" t="s">
        <v>171</v>
      </c>
      <c r="B16" s="114">
        <v>1151</v>
      </c>
      <c r="C16" s="109" t="s">
        <v>155</v>
      </c>
      <c r="D16" s="110">
        <v>99</v>
      </c>
      <c r="E16" s="110">
        <v>105</v>
      </c>
      <c r="F16" s="111" t="s">
        <v>172</v>
      </c>
      <c r="G16" s="115">
        <v>1793</v>
      </c>
      <c r="H16" s="113" t="s">
        <v>173</v>
      </c>
      <c r="I16" s="110">
        <v>122</v>
      </c>
      <c r="J16" s="110">
        <v>112</v>
      </c>
    </row>
    <row r="17" spans="1:10" ht="22.5" customHeight="1" x14ac:dyDescent="0.15">
      <c r="A17" s="107" t="s">
        <v>174</v>
      </c>
      <c r="B17" s="114">
        <v>1152</v>
      </c>
      <c r="C17" s="109" t="s">
        <v>155</v>
      </c>
      <c r="D17" s="110">
        <v>101</v>
      </c>
      <c r="E17" s="110">
        <v>92</v>
      </c>
      <c r="F17" s="111" t="s">
        <v>175</v>
      </c>
      <c r="G17" s="115">
        <v>1811</v>
      </c>
      <c r="H17" s="118" t="s">
        <v>155</v>
      </c>
      <c r="I17" s="110">
        <v>139</v>
      </c>
      <c r="J17" s="110">
        <v>132</v>
      </c>
    </row>
    <row r="18" spans="1:10" ht="22.5" customHeight="1" x14ac:dyDescent="0.15">
      <c r="A18" s="107" t="s">
        <v>176</v>
      </c>
      <c r="B18" s="114">
        <v>1201</v>
      </c>
      <c r="C18" s="109" t="s">
        <v>155</v>
      </c>
      <c r="D18" s="110">
        <v>868</v>
      </c>
      <c r="E18" s="110">
        <v>858</v>
      </c>
      <c r="F18" s="111" t="s">
        <v>177</v>
      </c>
      <c r="G18" s="115">
        <v>1821</v>
      </c>
      <c r="H18" s="113" t="s">
        <v>155</v>
      </c>
      <c r="I18" s="110">
        <v>98</v>
      </c>
      <c r="J18" s="110">
        <v>92</v>
      </c>
    </row>
    <row r="19" spans="1:10" ht="22.5" customHeight="1" x14ac:dyDescent="0.15">
      <c r="A19" s="107" t="s">
        <v>178</v>
      </c>
      <c r="B19" s="114">
        <v>1211</v>
      </c>
      <c r="C19" s="109" t="s">
        <v>155</v>
      </c>
      <c r="D19" s="110">
        <v>209</v>
      </c>
      <c r="E19" s="110">
        <v>235</v>
      </c>
      <c r="F19" s="111" t="s">
        <v>179</v>
      </c>
      <c r="G19" s="115">
        <v>1902</v>
      </c>
      <c r="H19" s="113" t="s">
        <v>155</v>
      </c>
      <c r="I19" s="110">
        <v>426</v>
      </c>
      <c r="J19" s="110">
        <v>406</v>
      </c>
    </row>
    <row r="20" spans="1:10" ht="22.5" customHeight="1" x14ac:dyDescent="0.15">
      <c r="A20" s="107" t="s">
        <v>178</v>
      </c>
      <c r="B20" s="114">
        <v>1212</v>
      </c>
      <c r="C20" s="109" t="s">
        <v>155</v>
      </c>
      <c r="D20" s="110">
        <v>191</v>
      </c>
      <c r="E20" s="110">
        <v>198</v>
      </c>
      <c r="F20" s="111" t="s">
        <v>180</v>
      </c>
      <c r="G20" s="115">
        <v>2003</v>
      </c>
      <c r="H20" s="113" t="s">
        <v>146</v>
      </c>
      <c r="I20" s="117">
        <v>960</v>
      </c>
      <c r="J20" s="110">
        <v>953</v>
      </c>
    </row>
    <row r="21" spans="1:10" ht="22.5" customHeight="1" x14ac:dyDescent="0.15">
      <c r="A21" s="107" t="s">
        <v>181</v>
      </c>
      <c r="B21" s="114">
        <v>1221</v>
      </c>
      <c r="C21" s="109" t="s">
        <v>155</v>
      </c>
      <c r="D21" s="110">
        <v>117</v>
      </c>
      <c r="E21" s="110">
        <v>113</v>
      </c>
      <c r="F21" s="111" t="s">
        <v>182</v>
      </c>
      <c r="G21" s="115">
        <v>2011</v>
      </c>
      <c r="H21" s="113" t="s">
        <v>146</v>
      </c>
      <c r="I21" s="110">
        <v>1591</v>
      </c>
      <c r="J21" s="110">
        <v>1606</v>
      </c>
    </row>
    <row r="22" spans="1:10" ht="22.5" customHeight="1" x14ac:dyDescent="0.15">
      <c r="A22" s="107" t="s">
        <v>183</v>
      </c>
      <c r="B22" s="114">
        <v>1252</v>
      </c>
      <c r="C22" s="109" t="s">
        <v>155</v>
      </c>
      <c r="D22" s="110">
        <v>197</v>
      </c>
      <c r="E22" s="110">
        <v>185</v>
      </c>
      <c r="F22" s="111" t="s">
        <v>184</v>
      </c>
      <c r="G22" s="115">
        <v>2012</v>
      </c>
      <c r="H22" s="113" t="s">
        <v>185</v>
      </c>
      <c r="I22" s="116" t="s">
        <v>157</v>
      </c>
      <c r="J22" s="110">
        <v>109</v>
      </c>
    </row>
    <row r="23" spans="1:10" ht="22.5" customHeight="1" x14ac:dyDescent="0.15">
      <c r="A23" s="107" t="s">
        <v>186</v>
      </c>
      <c r="B23" s="114">
        <v>1261</v>
      </c>
      <c r="C23" s="109" t="s">
        <v>155</v>
      </c>
      <c r="D23" s="110">
        <v>194</v>
      </c>
      <c r="E23" s="110">
        <v>190</v>
      </c>
      <c r="F23" s="111" t="s">
        <v>187</v>
      </c>
      <c r="G23" s="115">
        <v>2021</v>
      </c>
      <c r="H23" s="113" t="s">
        <v>188</v>
      </c>
      <c r="I23" s="110">
        <v>1150</v>
      </c>
      <c r="J23" s="110">
        <v>1189</v>
      </c>
    </row>
    <row r="24" spans="1:10" ht="22.5" customHeight="1" x14ac:dyDescent="0.15">
      <c r="A24" s="107" t="s">
        <v>189</v>
      </c>
      <c r="B24" s="114">
        <v>1303</v>
      </c>
      <c r="C24" s="109" t="s">
        <v>190</v>
      </c>
      <c r="D24" s="110">
        <v>180</v>
      </c>
      <c r="E24" s="110">
        <v>179</v>
      </c>
      <c r="F24" s="119" t="s">
        <v>191</v>
      </c>
      <c r="G24" s="115">
        <v>2026</v>
      </c>
      <c r="H24" s="113" t="s">
        <v>188</v>
      </c>
      <c r="I24" s="110">
        <v>806</v>
      </c>
      <c r="J24" s="110">
        <v>822</v>
      </c>
    </row>
    <row r="25" spans="1:10" ht="22.5" customHeight="1" x14ac:dyDescent="0.15">
      <c r="A25" s="107" t="s">
        <v>192</v>
      </c>
      <c r="B25" s="114">
        <v>1341</v>
      </c>
      <c r="C25" s="109" t="s">
        <v>193</v>
      </c>
      <c r="D25" s="110">
        <v>249</v>
      </c>
      <c r="E25" s="110">
        <v>217</v>
      </c>
      <c r="F25" s="111" t="s">
        <v>194</v>
      </c>
      <c r="G25" s="115">
        <v>2027</v>
      </c>
      <c r="H25" s="113" t="s">
        <v>188</v>
      </c>
      <c r="I25" s="110">
        <v>667</v>
      </c>
      <c r="J25" s="110">
        <v>677</v>
      </c>
    </row>
    <row r="26" spans="1:10" ht="22.5" customHeight="1" x14ac:dyDescent="0.15">
      <c r="A26" s="107" t="s">
        <v>195</v>
      </c>
      <c r="B26" s="114">
        <v>1461</v>
      </c>
      <c r="C26" s="109" t="s">
        <v>162</v>
      </c>
      <c r="D26" s="110">
        <v>379</v>
      </c>
      <c r="E26" s="110">
        <v>416</v>
      </c>
      <c r="F26" s="111" t="s">
        <v>196</v>
      </c>
      <c r="G26" s="115">
        <v>2033</v>
      </c>
      <c r="H26" s="120" t="s">
        <v>197</v>
      </c>
      <c r="I26" s="116" t="s">
        <v>157</v>
      </c>
      <c r="J26" s="110">
        <v>1409</v>
      </c>
    </row>
    <row r="27" spans="1:10" ht="22.5" customHeight="1" x14ac:dyDescent="0.15">
      <c r="A27" s="107" t="s">
        <v>198</v>
      </c>
      <c r="B27" s="114">
        <v>1462</v>
      </c>
      <c r="C27" s="109" t="s">
        <v>155</v>
      </c>
      <c r="D27" s="117">
        <v>223</v>
      </c>
      <c r="E27" s="110">
        <v>230</v>
      </c>
      <c r="F27" s="111" t="s">
        <v>199</v>
      </c>
      <c r="G27" s="115">
        <v>4401</v>
      </c>
      <c r="H27" s="120" t="s">
        <v>197</v>
      </c>
      <c r="I27" s="110">
        <v>301</v>
      </c>
      <c r="J27" s="110">
        <v>308</v>
      </c>
    </row>
    <row r="28" spans="1:10" ht="22.5" customHeight="1" x14ac:dyDescent="0.15">
      <c r="A28" s="107" t="s">
        <v>200</v>
      </c>
      <c r="B28" s="114">
        <v>1463</v>
      </c>
      <c r="C28" s="109" t="s">
        <v>155</v>
      </c>
      <c r="D28" s="110">
        <v>595</v>
      </c>
      <c r="E28" s="116" t="s">
        <v>201</v>
      </c>
      <c r="F28" s="111" t="s">
        <v>202</v>
      </c>
      <c r="G28" s="115">
        <v>4412</v>
      </c>
      <c r="H28" s="120" t="s">
        <v>188</v>
      </c>
      <c r="I28" s="110">
        <v>260</v>
      </c>
      <c r="J28" s="110">
        <v>260</v>
      </c>
    </row>
    <row r="29" spans="1:10" ht="22.5" customHeight="1" x14ac:dyDescent="0.15">
      <c r="A29" s="107" t="s">
        <v>203</v>
      </c>
      <c r="B29" s="114">
        <v>1471</v>
      </c>
      <c r="C29" s="109" t="s">
        <v>151</v>
      </c>
      <c r="D29" s="117">
        <v>199</v>
      </c>
      <c r="E29" s="110">
        <v>180</v>
      </c>
      <c r="F29" s="111" t="s">
        <v>204</v>
      </c>
      <c r="G29" s="115">
        <v>4413</v>
      </c>
      <c r="H29" s="120" t="s">
        <v>188</v>
      </c>
      <c r="I29" s="110">
        <v>277</v>
      </c>
      <c r="J29" s="110">
        <v>394</v>
      </c>
    </row>
    <row r="30" spans="1:10" ht="22.5" customHeight="1" x14ac:dyDescent="0.15">
      <c r="A30" s="107" t="s">
        <v>205</v>
      </c>
      <c r="B30" s="114">
        <v>1472</v>
      </c>
      <c r="C30" s="109" t="s">
        <v>151</v>
      </c>
      <c r="D30" s="117">
        <v>1041</v>
      </c>
      <c r="E30" s="110">
        <v>1059</v>
      </c>
      <c r="F30" s="111" t="s">
        <v>206</v>
      </c>
      <c r="G30" s="115">
        <v>4431</v>
      </c>
      <c r="H30" s="120" t="s">
        <v>197</v>
      </c>
      <c r="I30" s="110">
        <v>474</v>
      </c>
      <c r="J30" s="110">
        <v>221</v>
      </c>
    </row>
    <row r="31" spans="1:10" ht="22.5" customHeight="1" x14ac:dyDescent="0.15">
      <c r="A31" s="107" t="s">
        <v>207</v>
      </c>
      <c r="B31" s="114">
        <v>1473</v>
      </c>
      <c r="C31" s="109" t="s">
        <v>193</v>
      </c>
      <c r="D31" s="110">
        <v>102</v>
      </c>
      <c r="E31" s="110">
        <v>101</v>
      </c>
      <c r="F31" s="111" t="s">
        <v>208</v>
      </c>
      <c r="G31" s="115">
        <v>4441</v>
      </c>
      <c r="H31" s="120" t="s">
        <v>151</v>
      </c>
      <c r="I31" s="117">
        <v>312</v>
      </c>
      <c r="J31" s="110">
        <v>302</v>
      </c>
    </row>
    <row r="32" spans="1:10" ht="22.5" customHeight="1" x14ac:dyDescent="0.15">
      <c r="A32" s="107" t="s">
        <v>209</v>
      </c>
      <c r="B32" s="114">
        <v>1481</v>
      </c>
      <c r="C32" s="109" t="s">
        <v>151</v>
      </c>
      <c r="D32" s="110">
        <v>340</v>
      </c>
      <c r="E32" s="110">
        <v>361</v>
      </c>
      <c r="F32" s="111" t="s">
        <v>210</v>
      </c>
      <c r="G32" s="115">
        <v>6031</v>
      </c>
      <c r="H32" s="120" t="s">
        <v>211</v>
      </c>
      <c r="I32" s="110">
        <v>1009</v>
      </c>
      <c r="J32" s="116">
        <v>999</v>
      </c>
    </row>
    <row r="33" spans="1:10" ht="22.5" customHeight="1" x14ac:dyDescent="0.15">
      <c r="A33" s="107" t="s">
        <v>212</v>
      </c>
      <c r="B33" s="114">
        <v>1482</v>
      </c>
      <c r="C33" s="109" t="s">
        <v>151</v>
      </c>
      <c r="D33" s="110">
        <v>2282</v>
      </c>
      <c r="E33" s="110">
        <v>2186</v>
      </c>
      <c r="F33" s="111" t="s">
        <v>213</v>
      </c>
      <c r="G33" s="115">
        <v>9621</v>
      </c>
      <c r="H33" s="120" t="s">
        <v>188</v>
      </c>
      <c r="I33" s="110">
        <v>249</v>
      </c>
      <c r="J33" s="116" t="s">
        <v>263</v>
      </c>
    </row>
    <row r="34" spans="1:10" ht="22.5" customHeight="1" x14ac:dyDescent="0.15">
      <c r="A34" s="107" t="s">
        <v>214</v>
      </c>
      <c r="B34" s="114">
        <v>1483</v>
      </c>
      <c r="C34" s="109" t="s">
        <v>151</v>
      </c>
      <c r="D34" s="110">
        <v>729</v>
      </c>
      <c r="E34" s="110">
        <v>786</v>
      </c>
      <c r="F34" s="111" t="s">
        <v>215</v>
      </c>
      <c r="G34" s="115">
        <v>9623</v>
      </c>
      <c r="H34" s="120" t="s">
        <v>197</v>
      </c>
      <c r="I34" s="110">
        <v>161</v>
      </c>
      <c r="J34" s="110">
        <v>160</v>
      </c>
    </row>
    <row r="35" spans="1:10" ht="22.5" customHeight="1" x14ac:dyDescent="0.15">
      <c r="A35" s="107" t="s">
        <v>216</v>
      </c>
      <c r="B35" s="114">
        <v>1485</v>
      </c>
      <c r="C35" s="109" t="s">
        <v>151</v>
      </c>
      <c r="D35" s="117">
        <v>2380</v>
      </c>
      <c r="E35" s="110">
        <v>2404</v>
      </c>
      <c r="F35" s="121" t="s">
        <v>217</v>
      </c>
      <c r="G35" s="115">
        <v>9631</v>
      </c>
      <c r="H35" s="120" t="s">
        <v>149</v>
      </c>
      <c r="I35" s="110">
        <v>711</v>
      </c>
      <c r="J35" s="110">
        <v>711</v>
      </c>
    </row>
    <row r="36" spans="1:10" ht="22.5" customHeight="1" x14ac:dyDescent="0.15">
      <c r="A36" s="107" t="s">
        <v>218</v>
      </c>
      <c r="B36" s="114">
        <v>1601</v>
      </c>
      <c r="C36" s="109" t="s">
        <v>146</v>
      </c>
      <c r="D36" s="117">
        <v>279</v>
      </c>
      <c r="E36" s="110">
        <v>274</v>
      </c>
      <c r="F36" s="121" t="s">
        <v>219</v>
      </c>
      <c r="G36" s="115">
        <v>9641</v>
      </c>
      <c r="H36" s="120" t="s">
        <v>197</v>
      </c>
      <c r="I36" s="116" t="s">
        <v>157</v>
      </c>
      <c r="J36" s="110">
        <v>1004</v>
      </c>
    </row>
    <row r="37" spans="1:10" ht="22.5" customHeight="1" x14ac:dyDescent="0.15">
      <c r="A37" s="107"/>
      <c r="B37" s="114"/>
      <c r="C37" s="109"/>
      <c r="D37" s="110"/>
      <c r="E37" s="122"/>
      <c r="F37" s="121" t="s">
        <v>220</v>
      </c>
      <c r="G37" s="115">
        <v>9661</v>
      </c>
      <c r="H37" s="120" t="s">
        <v>197</v>
      </c>
      <c r="I37" s="110">
        <v>1352</v>
      </c>
      <c r="J37" s="122">
        <v>1367</v>
      </c>
    </row>
    <row r="38" spans="1:10" ht="15" customHeight="1" x14ac:dyDescent="0.15">
      <c r="A38" s="123" t="s">
        <v>221</v>
      </c>
      <c r="B38" s="124"/>
      <c r="C38" s="123"/>
      <c r="D38" s="123"/>
      <c r="E38" s="123"/>
      <c r="F38" s="124"/>
      <c r="G38" s="124"/>
      <c r="H38" s="124"/>
      <c r="I38" s="124"/>
      <c r="J38" s="124"/>
    </row>
    <row r="39" spans="1:10" ht="15" customHeight="1" x14ac:dyDescent="0.15">
      <c r="A39" s="125" t="s">
        <v>222</v>
      </c>
      <c r="C39" s="125"/>
      <c r="D39" s="125"/>
      <c r="E39" s="125"/>
      <c r="J39" s="126" t="s">
        <v>223</v>
      </c>
    </row>
  </sheetData>
  <mergeCells count="8">
    <mergeCell ref="H5:H6"/>
    <mergeCell ref="I5:J5"/>
    <mergeCell ref="A5:A6"/>
    <mergeCell ref="B5:B6"/>
    <mergeCell ref="C5:C6"/>
    <mergeCell ref="D5:E5"/>
    <mergeCell ref="F5:F6"/>
    <mergeCell ref="G5:G6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E9"/>
  <sheetViews>
    <sheetView workbookViewId="0"/>
  </sheetViews>
  <sheetFormatPr defaultColWidth="17.25" defaultRowHeight="15" customHeight="1" x14ac:dyDescent="0.15"/>
  <cols>
    <col min="1" max="1" width="11.25" style="138" customWidth="1"/>
    <col min="2" max="5" width="18.75" style="138" customWidth="1"/>
    <col min="6" max="16384" width="17.25" style="138"/>
  </cols>
  <sheetData>
    <row r="1" spans="1:5" ht="15" customHeight="1" x14ac:dyDescent="0.15">
      <c r="A1" s="336" t="s">
        <v>469</v>
      </c>
    </row>
    <row r="3" spans="1:5" s="127" customFormat="1" ht="15" customHeight="1" x14ac:dyDescent="0.15">
      <c r="A3" s="35" t="s">
        <v>224</v>
      </c>
    </row>
    <row r="4" spans="1:5" s="36" customFormat="1" ht="15" customHeight="1" x14ac:dyDescent="0.15">
      <c r="A4" s="128"/>
      <c r="E4" s="129" t="s">
        <v>225</v>
      </c>
    </row>
    <row r="5" spans="1:5" s="132" customFormat="1" ht="15" customHeight="1" x14ac:dyDescent="0.15">
      <c r="A5" s="39" t="s">
        <v>226</v>
      </c>
      <c r="B5" s="39" t="s">
        <v>227</v>
      </c>
      <c r="C5" s="130" t="s">
        <v>228</v>
      </c>
      <c r="D5" s="130" t="s">
        <v>229</v>
      </c>
      <c r="E5" s="131" t="s">
        <v>230</v>
      </c>
    </row>
    <row r="6" spans="1:5" s="36" customFormat="1" ht="15" customHeight="1" x14ac:dyDescent="0.15">
      <c r="A6" s="46" t="s">
        <v>231</v>
      </c>
      <c r="B6" s="133">
        <v>132</v>
      </c>
      <c r="C6" s="133">
        <v>16</v>
      </c>
      <c r="D6" s="133">
        <v>23</v>
      </c>
      <c r="E6" s="133">
        <v>67</v>
      </c>
    </row>
    <row r="7" spans="1:5" s="36" customFormat="1" ht="15" customHeight="1" x14ac:dyDescent="0.15">
      <c r="A7" s="46">
        <v>29</v>
      </c>
      <c r="B7" s="133">
        <v>121</v>
      </c>
      <c r="C7" s="133">
        <v>24</v>
      </c>
      <c r="D7" s="133">
        <v>42</v>
      </c>
      <c r="E7" s="133">
        <v>67</v>
      </c>
    </row>
    <row r="8" spans="1:5" s="36" customFormat="1" ht="15" customHeight="1" x14ac:dyDescent="0.15">
      <c r="A8" s="46">
        <v>30</v>
      </c>
      <c r="B8" s="134">
        <v>96</v>
      </c>
      <c r="C8" s="134">
        <v>25</v>
      </c>
      <c r="D8" s="134">
        <v>18</v>
      </c>
      <c r="E8" s="134">
        <v>43</v>
      </c>
    </row>
    <row r="9" spans="1:5" s="36" customFormat="1" ht="15" customHeight="1" x14ac:dyDescent="0.15">
      <c r="A9" s="135"/>
      <c r="B9" s="136"/>
      <c r="C9" s="136"/>
      <c r="D9" s="136"/>
      <c r="E9" s="137" t="s">
        <v>232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F19"/>
  <sheetViews>
    <sheetView workbookViewId="0"/>
  </sheetViews>
  <sheetFormatPr defaultColWidth="9" defaultRowHeight="15" customHeight="1" x14ac:dyDescent="0.15"/>
  <cols>
    <col min="1" max="1" width="18.125" style="140" customWidth="1"/>
    <col min="2" max="2" width="16.875" style="140" customWidth="1"/>
    <col min="3" max="3" width="13.75" style="140" customWidth="1"/>
    <col min="4" max="6" width="12.5" style="140" customWidth="1"/>
    <col min="7" max="16384" width="9" style="140"/>
  </cols>
  <sheetData>
    <row r="1" spans="1:6" ht="15" customHeight="1" x14ac:dyDescent="0.15">
      <c r="A1" s="335" t="s">
        <v>469</v>
      </c>
    </row>
    <row r="3" spans="1:6" s="142" customFormat="1" ht="15" customHeight="1" x14ac:dyDescent="0.15">
      <c r="A3" s="139" t="s">
        <v>233</v>
      </c>
      <c r="B3" s="140"/>
      <c r="C3" s="141"/>
      <c r="D3" s="141"/>
      <c r="E3" s="140"/>
      <c r="F3" s="140"/>
    </row>
    <row r="4" spans="1:6" ht="15" customHeight="1" x14ac:dyDescent="0.15">
      <c r="A4" s="141" t="s">
        <v>234</v>
      </c>
      <c r="C4" s="141"/>
      <c r="D4" s="141"/>
      <c r="F4" s="143" t="s">
        <v>235</v>
      </c>
    </row>
    <row r="5" spans="1:6" ht="15" customHeight="1" x14ac:dyDescent="0.15">
      <c r="A5" s="510" t="s">
        <v>236</v>
      </c>
      <c r="B5" s="510"/>
      <c r="C5" s="511"/>
      <c r="D5" s="144" t="s">
        <v>237</v>
      </c>
      <c r="E5" s="145" t="s">
        <v>238</v>
      </c>
      <c r="F5" s="145" t="s">
        <v>239</v>
      </c>
    </row>
    <row r="6" spans="1:6" ht="15" customHeight="1" x14ac:dyDescent="0.15">
      <c r="A6" s="512" t="s">
        <v>240</v>
      </c>
      <c r="B6" s="146" t="s">
        <v>241</v>
      </c>
      <c r="C6" s="147" t="s">
        <v>242</v>
      </c>
      <c r="D6" s="148">
        <v>72</v>
      </c>
      <c r="E6" s="148">
        <v>204</v>
      </c>
      <c r="F6" s="148">
        <v>66</v>
      </c>
    </row>
    <row r="7" spans="1:6" ht="15" customHeight="1" x14ac:dyDescent="0.15">
      <c r="A7" s="513"/>
      <c r="B7" s="515" t="s">
        <v>243</v>
      </c>
      <c r="C7" s="149" t="s">
        <v>242</v>
      </c>
      <c r="D7" s="148">
        <v>199</v>
      </c>
      <c r="E7" s="148">
        <v>290</v>
      </c>
      <c r="F7" s="148">
        <v>224</v>
      </c>
    </row>
    <row r="8" spans="1:6" ht="15" customHeight="1" x14ac:dyDescent="0.15">
      <c r="A8" s="513"/>
      <c r="B8" s="516"/>
      <c r="C8" s="149" t="s">
        <v>244</v>
      </c>
      <c r="D8" s="150">
        <v>0</v>
      </c>
      <c r="E8" s="150">
        <v>0</v>
      </c>
      <c r="F8" s="150">
        <v>0</v>
      </c>
    </row>
    <row r="9" spans="1:6" ht="15" customHeight="1" x14ac:dyDescent="0.15">
      <c r="A9" s="513"/>
      <c r="B9" s="516"/>
      <c r="C9" s="149" t="s">
        <v>245</v>
      </c>
      <c r="D9" s="150">
        <v>0</v>
      </c>
      <c r="E9" s="150">
        <v>0</v>
      </c>
      <c r="F9" s="150">
        <v>0</v>
      </c>
    </row>
    <row r="10" spans="1:6" ht="15" customHeight="1" x14ac:dyDescent="0.15">
      <c r="A10" s="513"/>
      <c r="B10" s="517"/>
      <c r="C10" s="151" t="s">
        <v>246</v>
      </c>
      <c r="D10" s="148">
        <v>3</v>
      </c>
      <c r="E10" s="148">
        <v>3</v>
      </c>
      <c r="F10" s="148">
        <v>2</v>
      </c>
    </row>
    <row r="11" spans="1:6" ht="15" customHeight="1" x14ac:dyDescent="0.15">
      <c r="A11" s="514"/>
      <c r="B11" s="518" t="s">
        <v>247</v>
      </c>
      <c r="C11" s="519"/>
      <c r="D11" s="152">
        <v>274</v>
      </c>
      <c r="E11" s="152">
        <v>497</v>
      </c>
      <c r="F11" s="152">
        <f>SUM(F6:F10)</f>
        <v>292</v>
      </c>
    </row>
    <row r="12" spans="1:6" ht="15" customHeight="1" x14ac:dyDescent="0.15">
      <c r="A12" s="503" t="s">
        <v>248</v>
      </c>
      <c r="B12" s="520" t="s">
        <v>243</v>
      </c>
      <c r="C12" s="147" t="s">
        <v>249</v>
      </c>
      <c r="D12" s="153">
        <v>72</v>
      </c>
      <c r="E12" s="153">
        <v>135</v>
      </c>
      <c r="F12" s="153">
        <v>60</v>
      </c>
    </row>
    <row r="13" spans="1:6" ht="15" customHeight="1" x14ac:dyDescent="0.15">
      <c r="A13" s="504"/>
      <c r="B13" s="520"/>
      <c r="C13" s="149" t="s">
        <v>244</v>
      </c>
      <c r="D13" s="154">
        <v>8</v>
      </c>
      <c r="E13" s="154">
        <v>80</v>
      </c>
      <c r="F13" s="154">
        <v>16</v>
      </c>
    </row>
    <row r="14" spans="1:6" ht="15" customHeight="1" x14ac:dyDescent="0.15">
      <c r="A14" s="504"/>
      <c r="B14" s="507"/>
      <c r="C14" s="149" t="s">
        <v>245</v>
      </c>
      <c r="D14" s="155">
        <v>3</v>
      </c>
      <c r="E14" s="155">
        <v>2</v>
      </c>
      <c r="F14" s="155">
        <v>2</v>
      </c>
    </row>
    <row r="15" spans="1:6" ht="15" customHeight="1" x14ac:dyDescent="0.15">
      <c r="A15" s="505"/>
      <c r="B15" s="508" t="s">
        <v>247</v>
      </c>
      <c r="C15" s="509"/>
      <c r="D15" s="156">
        <v>83</v>
      </c>
      <c r="E15" s="156">
        <v>217</v>
      </c>
      <c r="F15" s="156">
        <f>SUM(F12:F14)</f>
        <v>78</v>
      </c>
    </row>
    <row r="16" spans="1:6" ht="15" customHeight="1" x14ac:dyDescent="0.15">
      <c r="A16" s="503" t="s">
        <v>250</v>
      </c>
      <c r="B16" s="506" t="s">
        <v>243</v>
      </c>
      <c r="C16" s="157" t="s">
        <v>242</v>
      </c>
      <c r="D16" s="148">
        <v>674</v>
      </c>
      <c r="E16" s="148">
        <v>237</v>
      </c>
      <c r="F16" s="148">
        <v>751</v>
      </c>
    </row>
    <row r="17" spans="1:6" ht="15" customHeight="1" x14ac:dyDescent="0.15">
      <c r="A17" s="504"/>
      <c r="B17" s="507"/>
      <c r="C17" s="149" t="s">
        <v>245</v>
      </c>
      <c r="D17" s="148">
        <v>19</v>
      </c>
      <c r="E17" s="148">
        <v>10</v>
      </c>
      <c r="F17" s="148">
        <v>9</v>
      </c>
    </row>
    <row r="18" spans="1:6" ht="15" customHeight="1" x14ac:dyDescent="0.15">
      <c r="A18" s="505"/>
      <c r="B18" s="508" t="s">
        <v>247</v>
      </c>
      <c r="C18" s="509"/>
      <c r="D18" s="156">
        <v>693</v>
      </c>
      <c r="E18" s="156">
        <v>247</v>
      </c>
      <c r="F18" s="156">
        <f>SUM(F16:F17)</f>
        <v>760</v>
      </c>
    </row>
    <row r="19" spans="1:6" ht="15" customHeight="1" x14ac:dyDescent="0.15">
      <c r="B19" s="141"/>
      <c r="C19" s="141"/>
      <c r="D19" s="158"/>
      <c r="E19" s="158"/>
      <c r="F19" s="158" t="s">
        <v>41</v>
      </c>
    </row>
  </sheetData>
  <mergeCells count="10">
    <mergeCell ref="A16:A18"/>
    <mergeCell ref="B16:B17"/>
    <mergeCell ref="B18:C18"/>
    <mergeCell ref="A5:C5"/>
    <mergeCell ref="A6:A11"/>
    <mergeCell ref="B7:B10"/>
    <mergeCell ref="B11:C11"/>
    <mergeCell ref="A12:A15"/>
    <mergeCell ref="B12:B14"/>
    <mergeCell ref="B15:C15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1:F12"/>
  <sheetViews>
    <sheetView workbookViewId="0"/>
  </sheetViews>
  <sheetFormatPr defaultColWidth="9" defaultRowHeight="15" customHeight="1" x14ac:dyDescent="0.15"/>
  <cols>
    <col min="1" max="1" width="18.125" style="140" customWidth="1"/>
    <col min="2" max="2" width="16.875" style="140" customWidth="1"/>
    <col min="3" max="3" width="13.75" style="140" customWidth="1"/>
    <col min="4" max="6" width="12.5" style="140" customWidth="1"/>
    <col min="7" max="16384" width="9" style="140"/>
  </cols>
  <sheetData>
    <row r="1" spans="1:6" ht="15" customHeight="1" x14ac:dyDescent="0.15">
      <c r="A1" s="335" t="s">
        <v>469</v>
      </c>
    </row>
    <row r="3" spans="1:6" ht="15" customHeight="1" x14ac:dyDescent="0.15">
      <c r="A3" s="141" t="s">
        <v>251</v>
      </c>
      <c r="C3" s="141"/>
      <c r="D3" s="141"/>
      <c r="E3" s="141"/>
      <c r="F3" s="143" t="s">
        <v>235</v>
      </c>
    </row>
    <row r="4" spans="1:6" ht="15" customHeight="1" x14ac:dyDescent="0.15">
      <c r="A4" s="510" t="s">
        <v>236</v>
      </c>
      <c r="B4" s="510"/>
      <c r="C4" s="511"/>
      <c r="D4" s="144" t="s">
        <v>237</v>
      </c>
      <c r="E4" s="144" t="s">
        <v>238</v>
      </c>
      <c r="F4" s="159" t="s">
        <v>239</v>
      </c>
    </row>
    <row r="5" spans="1:6" ht="15" customHeight="1" x14ac:dyDescent="0.15">
      <c r="A5" s="521" t="s">
        <v>252</v>
      </c>
      <c r="B5" s="160" t="s">
        <v>253</v>
      </c>
      <c r="C5" s="147" t="s">
        <v>254</v>
      </c>
      <c r="D5" s="153">
        <v>8</v>
      </c>
      <c r="E5" s="153">
        <v>8</v>
      </c>
      <c r="F5" s="153">
        <v>6</v>
      </c>
    </row>
    <row r="6" spans="1:6" ht="15" customHeight="1" x14ac:dyDescent="0.15">
      <c r="A6" s="522"/>
      <c r="B6" s="161" t="s">
        <v>255</v>
      </c>
      <c r="C6" s="151" t="s">
        <v>256</v>
      </c>
      <c r="D6" s="155">
        <v>180</v>
      </c>
      <c r="E6" s="155">
        <v>186</v>
      </c>
      <c r="F6" s="155">
        <v>135</v>
      </c>
    </row>
    <row r="7" spans="1:6" ht="15" customHeight="1" x14ac:dyDescent="0.15">
      <c r="A7" s="521" t="s">
        <v>257</v>
      </c>
      <c r="B7" s="160" t="s">
        <v>258</v>
      </c>
      <c r="C7" s="147" t="s">
        <v>256</v>
      </c>
      <c r="D7" s="153">
        <v>0</v>
      </c>
      <c r="E7" s="153">
        <v>0</v>
      </c>
      <c r="F7" s="153">
        <v>0</v>
      </c>
    </row>
    <row r="8" spans="1:6" ht="15" customHeight="1" x14ac:dyDescent="0.15">
      <c r="A8" s="522"/>
      <c r="B8" s="162" t="s">
        <v>259</v>
      </c>
      <c r="C8" s="149" t="s">
        <v>256</v>
      </c>
      <c r="D8" s="163">
        <v>0</v>
      </c>
      <c r="E8" s="163">
        <v>0</v>
      </c>
      <c r="F8" s="163">
        <v>0</v>
      </c>
    </row>
    <row r="9" spans="1:6" ht="15" customHeight="1" x14ac:dyDescent="0.15">
      <c r="A9" s="522"/>
      <c r="B9" s="162" t="s">
        <v>260</v>
      </c>
      <c r="C9" s="149" t="s">
        <v>256</v>
      </c>
      <c r="D9" s="155">
        <v>0</v>
      </c>
      <c r="E9" s="155">
        <v>0</v>
      </c>
      <c r="F9" s="155">
        <v>0</v>
      </c>
    </row>
    <row r="10" spans="1:6" ht="15" customHeight="1" x14ac:dyDescent="0.15">
      <c r="A10" s="522"/>
      <c r="B10" s="162" t="s">
        <v>261</v>
      </c>
      <c r="C10" s="149" t="s">
        <v>256</v>
      </c>
      <c r="D10" s="155">
        <v>0</v>
      </c>
      <c r="E10" s="155">
        <v>0</v>
      </c>
      <c r="F10" s="155">
        <v>0</v>
      </c>
    </row>
    <row r="11" spans="1:6" ht="15" customHeight="1" x14ac:dyDescent="0.15">
      <c r="A11" s="523"/>
      <c r="B11" s="164" t="s">
        <v>262</v>
      </c>
      <c r="C11" s="165" t="s">
        <v>256</v>
      </c>
      <c r="D11" s="166">
        <v>0</v>
      </c>
      <c r="E11" s="166">
        <v>0</v>
      </c>
      <c r="F11" s="166">
        <v>0</v>
      </c>
    </row>
    <row r="12" spans="1:6" ht="15" customHeight="1" x14ac:dyDescent="0.15">
      <c r="B12" s="141"/>
      <c r="D12" s="158"/>
      <c r="E12" s="158"/>
      <c r="F12" s="158" t="s">
        <v>41</v>
      </c>
    </row>
  </sheetData>
  <mergeCells count="3">
    <mergeCell ref="A4:C4"/>
    <mergeCell ref="A5:A6"/>
    <mergeCell ref="A7:A11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35</vt:i4>
      </vt:variant>
    </vt:vector>
  </HeadingPairs>
  <TitlesOfParts>
    <vt:vector size="35" baseType="lpstr">
      <vt:lpstr>目次</vt:lpstr>
      <vt:lpstr>4-1</vt:lpstr>
      <vt:lpstr>4-2</vt:lpstr>
      <vt:lpstr>4-3</vt:lpstr>
      <vt:lpstr>4-4</vt:lpstr>
      <vt:lpstr>4-5</vt:lpstr>
      <vt:lpstr>4-6</vt:lpstr>
      <vt:lpstr>4-7(1)</vt:lpstr>
      <vt:lpstr>4-7(2)</vt:lpstr>
      <vt:lpstr>4-8</vt:lpstr>
      <vt:lpstr>4-9</vt:lpstr>
      <vt:lpstr>4-10</vt:lpstr>
      <vt:lpstr>4-11</vt:lpstr>
      <vt:lpstr>4-12</vt:lpstr>
      <vt:lpstr>4-13</vt:lpstr>
      <vt:lpstr>4-14</vt:lpstr>
      <vt:lpstr>4-15</vt:lpstr>
      <vt:lpstr>4-16</vt:lpstr>
      <vt:lpstr>4-17</vt:lpstr>
      <vt:lpstr>4-18</vt:lpstr>
      <vt:lpstr>4-19</vt:lpstr>
      <vt:lpstr>4-20</vt:lpstr>
      <vt:lpstr>4-21</vt:lpstr>
      <vt:lpstr>4-22</vt:lpstr>
      <vt:lpstr>4-23</vt:lpstr>
      <vt:lpstr>4-24(1)</vt:lpstr>
      <vt:lpstr>4-24(2)</vt:lpstr>
      <vt:lpstr>4-25</vt:lpstr>
      <vt:lpstr>4-26</vt:lpstr>
      <vt:lpstr>4-27</vt:lpstr>
      <vt:lpstr>4-28</vt:lpstr>
      <vt:lpstr>4-29</vt:lpstr>
      <vt:lpstr>4-30</vt:lpstr>
      <vt:lpstr>4-31</vt:lpstr>
      <vt:lpstr>4-32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2020-02-26T06:39:19Z</cp:lastPrinted>
  <dcterms:created xsi:type="dcterms:W3CDTF">2020-02-25T02:17:06Z</dcterms:created>
  <dcterms:modified xsi:type="dcterms:W3CDTF">2020-05-01T07:50:14Z</dcterms:modified>
</cp:coreProperties>
</file>