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Ndsv01\015200政策課\◇【統計担当】\02 統計一般\01 業務関係\03 統計年報\02 年報作成作業フォルダ（過年分）\令和元年版作成作業\50 ホームページ掲載\オープンデータ\"/>
    </mc:Choice>
  </mc:AlternateContent>
  <bookViews>
    <workbookView xWindow="0" yWindow="0" windowWidth="20490" windowHeight="7245"/>
  </bookViews>
  <sheets>
    <sheet name="目次" sheetId="23" r:id="rId1"/>
    <sheet name="10-1" sheetId="2" r:id="rId2"/>
    <sheet name="10-2" sheetId="3" r:id="rId3"/>
    <sheet name="10-3" sheetId="4" r:id="rId4"/>
    <sheet name="10-4" sheetId="5" r:id="rId5"/>
    <sheet name="10-5" sheetId="6" r:id="rId6"/>
    <sheet name="10-6" sheetId="7" r:id="rId7"/>
    <sheet name="10-7" sheetId="8" r:id="rId8"/>
    <sheet name="10-8" sheetId="9" r:id="rId9"/>
    <sheet name="10-9" sheetId="10" r:id="rId10"/>
    <sheet name="10-10" sheetId="11" r:id="rId11"/>
    <sheet name="10-11" sheetId="12" r:id="rId12"/>
    <sheet name="10-12" sheetId="13" r:id="rId13"/>
    <sheet name="10-13" sheetId="14" r:id="rId14"/>
    <sheet name="10-14" sheetId="15" r:id="rId15"/>
    <sheet name="10-15" sheetId="16" r:id="rId16"/>
    <sheet name="10-16" sheetId="17" r:id="rId17"/>
    <sheet name="10-17" sheetId="18" r:id="rId18"/>
    <sheet name="10-18" sheetId="19" r:id="rId19"/>
    <sheet name="10-19" sheetId="20" r:id="rId20"/>
    <sheet name="10-20(1)" sheetId="21" r:id="rId21"/>
    <sheet name="10-20(2)" sheetId="22" r:id="rId22"/>
    <sheet name="10-21" sheetId="24" r:id="rId23"/>
    <sheet name="10-22" sheetId="25" r:id="rId24"/>
    <sheet name="10-23" sheetId="26" r:id="rId25"/>
    <sheet name="10-24" sheetId="27" r:id="rId26"/>
    <sheet name="10-25" sheetId="28" r:id="rId27"/>
    <sheet name="10-26" sheetId="29" r:id="rId28"/>
    <sheet name="10-27" sheetId="30" r:id="rId29"/>
    <sheet name="10-28" sheetId="31" r:id="rId30"/>
    <sheet name="10-29" sheetId="32" r:id="rId31"/>
    <sheet name="10-30" sheetId="33" r:id="rId32"/>
    <sheet name="10-31" sheetId="34" r:id="rId33"/>
    <sheet name="10-32" sheetId="35" r:id="rId34"/>
    <sheet name="10-33(1)" sheetId="36" r:id="rId35"/>
    <sheet name="10-33(2)" sheetId="37" r:id="rId36"/>
    <sheet name="10-33(3)" sheetId="38" r:id="rId37"/>
    <sheet name="10-33(4)" sheetId="39" r:id="rId38"/>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28" l="1"/>
  <c r="C7" i="28"/>
  <c r="B7" i="28"/>
  <c r="G7" i="27"/>
  <c r="F7" i="27"/>
  <c r="H36" i="21" l="1"/>
  <c r="G36" i="21"/>
  <c r="F36" i="21"/>
  <c r="E36" i="21"/>
  <c r="D36" i="21"/>
  <c r="C36" i="21"/>
  <c r="K16" i="21"/>
  <c r="J16" i="21"/>
  <c r="H16" i="21"/>
  <c r="G16" i="21"/>
  <c r="F16" i="21"/>
  <c r="E16" i="21"/>
  <c r="C16" i="21"/>
  <c r="B16" i="21"/>
  <c r="I15" i="21"/>
  <c r="D15" i="21"/>
  <c r="I14" i="21"/>
  <c r="D14" i="21"/>
  <c r="I13" i="21"/>
  <c r="D13" i="21"/>
  <c r="I12" i="21"/>
  <c r="D12" i="21"/>
  <c r="I11" i="21"/>
  <c r="D11" i="21"/>
  <c r="I10" i="21"/>
  <c r="D10" i="21"/>
  <c r="I9" i="21"/>
  <c r="D9" i="21"/>
  <c r="D16" i="21" s="1"/>
  <c r="K8" i="21"/>
  <c r="J8" i="21"/>
  <c r="H8" i="21"/>
  <c r="G8" i="21"/>
  <c r="F8" i="21"/>
  <c r="E8" i="21"/>
  <c r="D8" i="21"/>
  <c r="C8" i="21"/>
  <c r="B8" i="21"/>
  <c r="K36" i="20"/>
  <c r="J36" i="20"/>
  <c r="I36" i="20"/>
  <c r="H36" i="20"/>
  <c r="G36" i="20"/>
  <c r="E36" i="20"/>
  <c r="D36" i="20"/>
  <c r="C36" i="20"/>
  <c r="F31" i="20"/>
  <c r="F30" i="20"/>
  <c r="F26" i="20"/>
  <c r="F25" i="20"/>
  <c r="F24" i="20"/>
  <c r="F23" i="20"/>
  <c r="F22" i="20"/>
  <c r="F21" i="20"/>
  <c r="F19" i="20"/>
  <c r="F18" i="20"/>
  <c r="F16" i="20"/>
  <c r="F14" i="20"/>
  <c r="F12" i="20"/>
  <c r="F11" i="20"/>
  <c r="F9" i="20"/>
  <c r="F8" i="20"/>
  <c r="G6" i="18"/>
  <c r="F6" i="18"/>
  <c r="E6" i="18"/>
  <c r="I6" i="15"/>
  <c r="H6" i="15"/>
  <c r="G6" i="15"/>
  <c r="B9" i="13"/>
  <c r="D14" i="12"/>
  <c r="D13" i="12"/>
  <c r="C13" i="12"/>
  <c r="B13" i="12"/>
  <c r="D12" i="12"/>
  <c r="C12" i="12"/>
  <c r="B12" i="12"/>
  <c r="D11" i="12"/>
  <c r="C11" i="12"/>
  <c r="B11" i="12"/>
  <c r="D10" i="12"/>
  <c r="C10" i="12"/>
  <c r="B10" i="12"/>
  <c r="D9" i="12"/>
  <c r="C9" i="12"/>
  <c r="B9" i="12"/>
  <c r="D8" i="12"/>
  <c r="C8" i="12"/>
  <c r="B8" i="12"/>
  <c r="D7" i="12"/>
  <c r="C7" i="12"/>
  <c r="B7" i="12"/>
  <c r="G6" i="12"/>
  <c r="J6" i="12" s="1"/>
  <c r="F6" i="12"/>
  <c r="I6" i="12" s="1"/>
  <c r="E6" i="12"/>
  <c r="H6" i="12" s="1"/>
  <c r="H9" i="9"/>
  <c r="H9" i="6"/>
  <c r="C19" i="2"/>
  <c r="B19" i="2"/>
  <c r="C18" i="2"/>
  <c r="B18" i="2"/>
  <c r="C17" i="2"/>
  <c r="B17" i="2"/>
  <c r="C16" i="2"/>
  <c r="B16" i="2"/>
  <c r="C15" i="2"/>
  <c r="B15" i="2"/>
  <c r="C14" i="2"/>
  <c r="B14" i="2"/>
  <c r="C13" i="2"/>
  <c r="B13" i="2"/>
  <c r="C12" i="2"/>
  <c r="B12" i="2"/>
  <c r="C11" i="2"/>
  <c r="B11" i="2"/>
  <c r="C10" i="2"/>
  <c r="B10" i="2"/>
  <c r="C9" i="2"/>
  <c r="B9" i="2"/>
  <c r="C8" i="2"/>
  <c r="B8" i="2"/>
  <c r="C7" i="2"/>
  <c r="B7" i="2"/>
  <c r="F36" i="20" l="1"/>
</calcChain>
</file>

<file path=xl/sharedStrings.xml><?xml version="1.0" encoding="utf-8"?>
<sst xmlns="http://schemas.openxmlformats.org/spreadsheetml/2006/main" count="1201" uniqueCount="697">
  <si>
    <t>10-1. 市内教育機関の状況</t>
    <rPh sb="6" eb="8">
      <t>シナイ</t>
    </rPh>
    <rPh sb="8" eb="10">
      <t>キョウイク</t>
    </rPh>
    <rPh sb="10" eb="12">
      <t>キカン</t>
    </rPh>
    <rPh sb="13" eb="15">
      <t>ジョウキョウ</t>
    </rPh>
    <phoneticPr fontId="6"/>
  </si>
  <si>
    <t>各年度5月1日</t>
    <rPh sb="0" eb="2">
      <t>カクネン</t>
    </rPh>
    <rPh sb="2" eb="3">
      <t>ド</t>
    </rPh>
    <rPh sb="4" eb="5">
      <t>ガツ</t>
    </rPh>
    <rPh sb="6" eb="7">
      <t>ヒ</t>
    </rPh>
    <phoneticPr fontId="6"/>
  </si>
  <si>
    <t>種　別</t>
    <rPh sb="0" eb="1">
      <t>シュ</t>
    </rPh>
    <rPh sb="2" eb="3">
      <t>ベツ</t>
    </rPh>
    <phoneticPr fontId="6"/>
  </si>
  <si>
    <t>総　数</t>
    <rPh sb="0" eb="1">
      <t>フサ</t>
    </rPh>
    <rPh sb="2" eb="3">
      <t>スウ</t>
    </rPh>
    <phoneticPr fontId="6"/>
  </si>
  <si>
    <t>県　立</t>
    <rPh sb="0" eb="1">
      <t>ケン</t>
    </rPh>
    <rPh sb="2" eb="3">
      <t>タテ</t>
    </rPh>
    <phoneticPr fontId="6"/>
  </si>
  <si>
    <t>市　立</t>
    <rPh sb="0" eb="1">
      <t>シ</t>
    </rPh>
    <rPh sb="2" eb="3">
      <t>タテ</t>
    </rPh>
    <phoneticPr fontId="6"/>
  </si>
  <si>
    <t>私　立</t>
    <rPh sb="0" eb="1">
      <t>ワタシ</t>
    </rPh>
    <rPh sb="2" eb="3">
      <t>タテ</t>
    </rPh>
    <phoneticPr fontId="6"/>
  </si>
  <si>
    <t>30年度</t>
    <rPh sb="2" eb="4">
      <t>ネンド</t>
    </rPh>
    <phoneticPr fontId="6"/>
  </si>
  <si>
    <t>元年度</t>
    <rPh sb="0" eb="1">
      <t>ガン</t>
    </rPh>
    <rPh sb="1" eb="3">
      <t>ネンド</t>
    </rPh>
    <phoneticPr fontId="6"/>
  </si>
  <si>
    <t>幼稚園</t>
    <rPh sb="0" eb="3">
      <t>ヨウチエン</t>
    </rPh>
    <phoneticPr fontId="6"/>
  </si>
  <si>
    <t>‐</t>
  </si>
  <si>
    <t>幼保連携型認定こども園</t>
    <rPh sb="0" eb="1">
      <t>ヨウ</t>
    </rPh>
    <rPh sb="1" eb="2">
      <t>タモツ</t>
    </rPh>
    <rPh sb="2" eb="4">
      <t>レンケイ</t>
    </rPh>
    <rPh sb="4" eb="5">
      <t>ガタ</t>
    </rPh>
    <rPh sb="5" eb="7">
      <t>ニンテイ</t>
    </rPh>
    <rPh sb="10" eb="11">
      <t>エン</t>
    </rPh>
    <phoneticPr fontId="6"/>
  </si>
  <si>
    <t>小学校</t>
    <rPh sb="0" eb="3">
      <t>ショウガッコウ</t>
    </rPh>
    <phoneticPr fontId="6"/>
  </si>
  <si>
    <t>中学校</t>
    <rPh sb="0" eb="3">
      <t>チュウガッコウ</t>
    </rPh>
    <phoneticPr fontId="6"/>
  </si>
  <si>
    <t>高等学校</t>
    <rPh sb="0" eb="2">
      <t>コウトウ</t>
    </rPh>
    <rPh sb="2" eb="4">
      <t>ガッコウ</t>
    </rPh>
    <phoneticPr fontId="6"/>
  </si>
  <si>
    <t>全日制（再掲）</t>
    <rPh sb="0" eb="3">
      <t>ゼンニチセイ</t>
    </rPh>
    <rPh sb="4" eb="6">
      <t>サイケイ</t>
    </rPh>
    <phoneticPr fontId="6"/>
  </si>
  <si>
    <t>併  置（再掲）</t>
    <rPh sb="0" eb="4">
      <t>ヘイチ</t>
    </rPh>
    <phoneticPr fontId="6"/>
  </si>
  <si>
    <t>通信制（再掲）</t>
    <rPh sb="0" eb="3">
      <t>ツウシンセイ</t>
    </rPh>
    <phoneticPr fontId="6"/>
  </si>
  <si>
    <t>短期大学</t>
    <rPh sb="0" eb="2">
      <t>タンキ</t>
    </rPh>
    <rPh sb="2" eb="4">
      <t>ダイガク</t>
    </rPh>
    <phoneticPr fontId="6"/>
  </si>
  <si>
    <t>大  学</t>
    <rPh sb="0" eb="4">
      <t>ダイガク</t>
    </rPh>
    <phoneticPr fontId="6"/>
  </si>
  <si>
    <t>大学院</t>
    <rPh sb="0" eb="3">
      <t>ダイガクイン</t>
    </rPh>
    <phoneticPr fontId="6"/>
  </si>
  <si>
    <t>専修学校</t>
    <rPh sb="0" eb="4">
      <t>センシュウガッコウ</t>
    </rPh>
    <phoneticPr fontId="6"/>
  </si>
  <si>
    <t>特別支援学校</t>
    <rPh sb="0" eb="2">
      <t>トクベツ</t>
    </rPh>
    <rPh sb="2" eb="4">
      <t>シエン</t>
    </rPh>
    <rPh sb="4" eb="6">
      <t>ガッコウ</t>
    </rPh>
    <phoneticPr fontId="6"/>
  </si>
  <si>
    <t>（注）併置とは、全日制と定時制の両方の課程を設置している学校。</t>
    <rPh sb="1" eb="2">
      <t>チュウ</t>
    </rPh>
    <rPh sb="3" eb="5">
      <t>ヘイチ</t>
    </rPh>
    <rPh sb="8" eb="11">
      <t>ゼンニチセイ</t>
    </rPh>
    <rPh sb="12" eb="15">
      <t>テイジセイ</t>
    </rPh>
    <rPh sb="16" eb="18">
      <t>リョウホウ</t>
    </rPh>
    <rPh sb="19" eb="21">
      <t>カテイ</t>
    </rPh>
    <rPh sb="22" eb="24">
      <t>セッチ</t>
    </rPh>
    <rPh sb="28" eb="30">
      <t>ガッコウ</t>
    </rPh>
    <phoneticPr fontId="6"/>
  </si>
  <si>
    <t>資料：学校基本調査</t>
    <rPh sb="0" eb="2">
      <t>シリョウ</t>
    </rPh>
    <rPh sb="3" eb="5">
      <t>ガッコウ</t>
    </rPh>
    <rPh sb="5" eb="7">
      <t>キホン</t>
    </rPh>
    <rPh sb="7" eb="9">
      <t>チョウサ</t>
    </rPh>
    <phoneticPr fontId="6"/>
  </si>
  <si>
    <t>10-2. 幼稚園の状況</t>
    <rPh sb="6" eb="9">
      <t>ヨウチエン</t>
    </rPh>
    <rPh sb="10" eb="12">
      <t>ジョウキョウ</t>
    </rPh>
    <phoneticPr fontId="6"/>
  </si>
  <si>
    <t>各年5月1日</t>
    <rPh sb="0" eb="1">
      <t>カク</t>
    </rPh>
    <rPh sb="1" eb="2">
      <t>ネン</t>
    </rPh>
    <phoneticPr fontId="9"/>
  </si>
  <si>
    <t>（単位：人）</t>
    <rPh sb="1" eb="3">
      <t>タンイ</t>
    </rPh>
    <rPh sb="4" eb="5">
      <t>ヒト</t>
    </rPh>
    <phoneticPr fontId="6"/>
  </si>
  <si>
    <t>年</t>
    <rPh sb="0" eb="1">
      <t>ネン</t>
    </rPh>
    <phoneticPr fontId="6"/>
  </si>
  <si>
    <t>園　数</t>
    <rPh sb="0" eb="1">
      <t>エン</t>
    </rPh>
    <rPh sb="2" eb="3">
      <t>カズ</t>
    </rPh>
    <phoneticPr fontId="6"/>
  </si>
  <si>
    <t>園児数</t>
    <rPh sb="0" eb="3">
      <t>エンジスウ</t>
    </rPh>
    <phoneticPr fontId="6"/>
  </si>
  <si>
    <t>各歳別園児数</t>
    <rPh sb="0" eb="1">
      <t>カク</t>
    </rPh>
    <rPh sb="1" eb="2">
      <t>サイ</t>
    </rPh>
    <rPh sb="2" eb="3">
      <t>ベツ</t>
    </rPh>
    <rPh sb="3" eb="6">
      <t>エンジスウ</t>
    </rPh>
    <phoneticPr fontId="6"/>
  </si>
  <si>
    <t>学級数</t>
    <rPh sb="0" eb="2">
      <t>ガッキュウ</t>
    </rPh>
    <rPh sb="2" eb="3">
      <t>スウ</t>
    </rPh>
    <phoneticPr fontId="6"/>
  </si>
  <si>
    <t>教員数</t>
    <rPh sb="0" eb="1">
      <t>キョウ</t>
    </rPh>
    <rPh sb="1" eb="3">
      <t>インスウ</t>
    </rPh>
    <phoneticPr fontId="6"/>
  </si>
  <si>
    <t>計</t>
    <rPh sb="0" eb="1">
      <t>ケイ</t>
    </rPh>
    <phoneticPr fontId="6"/>
  </si>
  <si>
    <t>男</t>
    <rPh sb="0" eb="1">
      <t>オトコ</t>
    </rPh>
    <phoneticPr fontId="6"/>
  </si>
  <si>
    <t>女</t>
    <rPh sb="0" eb="1">
      <t>オンナ</t>
    </rPh>
    <phoneticPr fontId="6"/>
  </si>
  <si>
    <t>3歳</t>
    <rPh sb="1" eb="2">
      <t>３サイ</t>
    </rPh>
    <phoneticPr fontId="6"/>
  </si>
  <si>
    <t>4歳</t>
    <rPh sb="1" eb="2">
      <t>４サイ</t>
    </rPh>
    <phoneticPr fontId="6"/>
  </si>
  <si>
    <t>5歳</t>
    <rPh sb="1" eb="2">
      <t>５サイ</t>
    </rPh>
    <phoneticPr fontId="6"/>
  </si>
  <si>
    <t>平成27</t>
    <phoneticPr fontId="6"/>
  </si>
  <si>
    <t>令和元</t>
    <rPh sb="0" eb="1">
      <t>レイワ</t>
    </rPh>
    <rPh sb="1" eb="2">
      <t>ガン</t>
    </rPh>
    <phoneticPr fontId="9"/>
  </si>
  <si>
    <t>10-3. 私立幼稚園就園奨励費補助の状況</t>
    <rPh sb="6" eb="8">
      <t>シリツ</t>
    </rPh>
    <rPh sb="8" eb="11">
      <t>ヨウチエン</t>
    </rPh>
    <rPh sb="11" eb="12">
      <t>シュウ</t>
    </rPh>
    <rPh sb="12" eb="13">
      <t>エン</t>
    </rPh>
    <rPh sb="13" eb="15">
      <t>ショウレイ</t>
    </rPh>
    <rPh sb="15" eb="16">
      <t>ヒ</t>
    </rPh>
    <rPh sb="16" eb="18">
      <t>ホジョ</t>
    </rPh>
    <rPh sb="19" eb="21">
      <t>ジョウキョウ</t>
    </rPh>
    <phoneticPr fontId="6"/>
  </si>
  <si>
    <t>平成30年度</t>
    <phoneticPr fontId="6"/>
  </si>
  <si>
    <t>（単位：円、人）</t>
  </si>
  <si>
    <t>減免措置区分</t>
  </si>
  <si>
    <t>生活保護世帯</t>
    <phoneticPr fontId="6"/>
  </si>
  <si>
    <t>市民税非課税
及び市民税の
所得割課税額が
非課税の世帯</t>
    <rPh sb="17" eb="18">
      <t>カ</t>
    </rPh>
    <phoneticPr fontId="6"/>
  </si>
  <si>
    <t>市民税の
所得割課税額が
77,100円以下
の世帯</t>
    <phoneticPr fontId="6"/>
  </si>
  <si>
    <t>市民税の
所得割課税額が
77,100円を超え
211,200円以下
の世帯</t>
    <phoneticPr fontId="6"/>
  </si>
  <si>
    <t>市民税の
所得割課税額が
211,200円超え
の世帯</t>
    <phoneticPr fontId="6"/>
  </si>
  <si>
    <t>Ａ</t>
    <phoneticPr fontId="6"/>
  </si>
  <si>
    <t>Ｂ</t>
    <phoneticPr fontId="6"/>
  </si>
  <si>
    <t>Ｃ</t>
    <phoneticPr fontId="6"/>
  </si>
  <si>
    <t>Ｄ</t>
    <phoneticPr fontId="6"/>
  </si>
  <si>
    <t>Ｅ</t>
    <phoneticPr fontId="6"/>
  </si>
  <si>
    <t>第１子</t>
  </si>
  <si>
    <t>ひとり親
世帯等に
非該当</t>
    <rPh sb="10" eb="13">
      <t>ヒガイトウ</t>
    </rPh>
    <phoneticPr fontId="6"/>
  </si>
  <si>
    <t>補助限度額</t>
  </si>
  <si>
    <t>受給者</t>
  </si>
  <si>
    <t>補助金額</t>
  </si>
  <si>
    <t>ひとり親
世帯等に
該当</t>
    <rPh sb="3" eb="4">
      <t>オヤ</t>
    </rPh>
    <rPh sb="5" eb="7">
      <t>セタイ</t>
    </rPh>
    <rPh sb="7" eb="8">
      <t>トウ</t>
    </rPh>
    <rPh sb="10" eb="12">
      <t>ガイトウ</t>
    </rPh>
    <phoneticPr fontId="6"/>
  </si>
  <si>
    <t>第２子</t>
  </si>
  <si>
    <t>ひとり親
世帯等に
非該当</t>
    <rPh sb="3" eb="4">
      <t>オヤ</t>
    </rPh>
    <rPh sb="5" eb="7">
      <t>セタイ</t>
    </rPh>
    <rPh sb="7" eb="8">
      <t>トウ</t>
    </rPh>
    <rPh sb="10" eb="13">
      <t>ヒガイトウ</t>
    </rPh>
    <phoneticPr fontId="6"/>
  </si>
  <si>
    <t>第３子
以　降</t>
    <phoneticPr fontId="6"/>
  </si>
  <si>
    <t>（注1）ひとり親世帯等とは、保護者又は同一世帯に属する方が以下の条件に該当する世帯を指す。</t>
    <rPh sb="1" eb="2">
      <t>チュウ</t>
    </rPh>
    <rPh sb="7" eb="8">
      <t>オヤ</t>
    </rPh>
    <rPh sb="8" eb="11">
      <t>セタイトウ</t>
    </rPh>
    <rPh sb="14" eb="17">
      <t>ホゴシャ</t>
    </rPh>
    <rPh sb="17" eb="18">
      <t>マタ</t>
    </rPh>
    <rPh sb="19" eb="21">
      <t>ドウイツ</t>
    </rPh>
    <rPh sb="42" eb="43">
      <t>サ</t>
    </rPh>
    <phoneticPr fontId="6"/>
  </si>
  <si>
    <t>　　 （1）生活保護法（昭和２５年法律第１４４号）第６条第２項に規定する要保護者に該当する方</t>
    <rPh sb="6" eb="8">
      <t>セイカツ</t>
    </rPh>
    <rPh sb="8" eb="11">
      <t>ホゴホウ</t>
    </rPh>
    <rPh sb="12" eb="14">
      <t>ショウワ</t>
    </rPh>
    <rPh sb="16" eb="17">
      <t>ネン</t>
    </rPh>
    <rPh sb="17" eb="19">
      <t>ホウリツ</t>
    </rPh>
    <rPh sb="19" eb="20">
      <t>ダイ</t>
    </rPh>
    <rPh sb="23" eb="24">
      <t>ゴウ</t>
    </rPh>
    <rPh sb="25" eb="26">
      <t>ダイ</t>
    </rPh>
    <rPh sb="27" eb="28">
      <t>ジョウ</t>
    </rPh>
    <rPh sb="28" eb="29">
      <t>ダイ</t>
    </rPh>
    <rPh sb="30" eb="31">
      <t>コウ</t>
    </rPh>
    <rPh sb="32" eb="34">
      <t>キテイ</t>
    </rPh>
    <rPh sb="36" eb="39">
      <t>ヨウホゴ</t>
    </rPh>
    <rPh sb="39" eb="40">
      <t>シャ</t>
    </rPh>
    <rPh sb="41" eb="43">
      <t>ガイトウ</t>
    </rPh>
    <rPh sb="45" eb="46">
      <t>カタ</t>
    </rPh>
    <phoneticPr fontId="6"/>
  </si>
  <si>
    <t>　　 （2）母子、父子世帯等の配偶者がいない方</t>
    <rPh sb="6" eb="8">
      <t>ボシ</t>
    </rPh>
    <rPh sb="9" eb="11">
      <t>フシ</t>
    </rPh>
    <rPh sb="11" eb="14">
      <t>セタイトウ</t>
    </rPh>
    <rPh sb="15" eb="18">
      <t>ハイグウシャ</t>
    </rPh>
    <rPh sb="22" eb="23">
      <t>カタ</t>
    </rPh>
    <phoneticPr fontId="6"/>
  </si>
  <si>
    <t>　　 （3）生計を一にする家族に、障害者手帳（身体・療育・精神）を所持する在宅障がい児（者）</t>
    <rPh sb="6" eb="8">
      <t>セイケイ</t>
    </rPh>
    <rPh sb="9" eb="10">
      <t>イツ</t>
    </rPh>
    <rPh sb="13" eb="15">
      <t>カゾク</t>
    </rPh>
    <rPh sb="17" eb="20">
      <t>ショウガイシャ</t>
    </rPh>
    <rPh sb="20" eb="22">
      <t>テチョウ</t>
    </rPh>
    <rPh sb="23" eb="25">
      <t>シンタイ</t>
    </rPh>
    <rPh sb="26" eb="28">
      <t>リョウイク</t>
    </rPh>
    <rPh sb="29" eb="31">
      <t>セイシン</t>
    </rPh>
    <rPh sb="33" eb="35">
      <t>ショジ</t>
    </rPh>
    <rPh sb="37" eb="39">
      <t>ザイタク</t>
    </rPh>
    <rPh sb="39" eb="40">
      <t>ショウ</t>
    </rPh>
    <rPh sb="44" eb="45">
      <t>シャ</t>
    </rPh>
    <phoneticPr fontId="6"/>
  </si>
  <si>
    <t>　　　　　がいる方</t>
    <phoneticPr fontId="6"/>
  </si>
  <si>
    <t>　　 （4）生計を一にする家族に、在宅の特別児童扶養手当支給対象児がいる方</t>
    <rPh sb="17" eb="19">
      <t>ザイタク</t>
    </rPh>
    <rPh sb="20" eb="22">
      <t>トクベツ</t>
    </rPh>
    <rPh sb="22" eb="24">
      <t>ジドウ</t>
    </rPh>
    <rPh sb="24" eb="26">
      <t>フヨウ</t>
    </rPh>
    <rPh sb="26" eb="28">
      <t>テアテ</t>
    </rPh>
    <rPh sb="28" eb="30">
      <t>シキュウ</t>
    </rPh>
    <rPh sb="30" eb="32">
      <t>タイショウ</t>
    </rPh>
    <rPh sb="32" eb="33">
      <t>ジ</t>
    </rPh>
    <rPh sb="36" eb="37">
      <t>ホウ</t>
    </rPh>
    <phoneticPr fontId="6"/>
  </si>
  <si>
    <t>　　 （5）生計を一にする家族に、在宅の障害基礎年金受給者がいる方</t>
    <rPh sb="17" eb="19">
      <t>ザイタク</t>
    </rPh>
    <rPh sb="20" eb="21">
      <t>ショウ</t>
    </rPh>
    <rPh sb="22" eb="24">
      <t>キソ</t>
    </rPh>
    <rPh sb="24" eb="26">
      <t>ネンキン</t>
    </rPh>
    <rPh sb="26" eb="29">
      <t>ジュキュウシャ</t>
    </rPh>
    <rPh sb="32" eb="33">
      <t>カタ</t>
    </rPh>
    <phoneticPr fontId="6"/>
  </si>
  <si>
    <t>　　 （6）その他市長が要保護者に準ずる程度に困窮していると認める方</t>
    <rPh sb="33" eb="34">
      <t>カタ</t>
    </rPh>
    <phoneticPr fontId="6"/>
  </si>
  <si>
    <t>資料：教育委員会・教育総務課</t>
    <rPh sb="0" eb="2">
      <t>シリョウ</t>
    </rPh>
    <rPh sb="3" eb="5">
      <t>キョウイク</t>
    </rPh>
    <rPh sb="5" eb="8">
      <t>イインカイ</t>
    </rPh>
    <rPh sb="9" eb="11">
      <t>キョウイク</t>
    </rPh>
    <rPh sb="11" eb="13">
      <t>ソウム</t>
    </rPh>
    <rPh sb="13" eb="14">
      <t>カ</t>
    </rPh>
    <phoneticPr fontId="6"/>
  </si>
  <si>
    <t>10-4. 幼保連携型認定こども園（1号）の状況</t>
    <rPh sb="6" eb="7">
      <t>ヨウ</t>
    </rPh>
    <rPh sb="7" eb="8">
      <t>タモツ</t>
    </rPh>
    <rPh sb="8" eb="10">
      <t>レンケイ</t>
    </rPh>
    <rPh sb="10" eb="11">
      <t>ガタ</t>
    </rPh>
    <rPh sb="11" eb="13">
      <t>ニンテイ</t>
    </rPh>
    <rPh sb="16" eb="17">
      <t>エン</t>
    </rPh>
    <rPh sb="19" eb="20">
      <t>ゴウ</t>
    </rPh>
    <rPh sb="22" eb="24">
      <t>ジョウキョウ</t>
    </rPh>
    <phoneticPr fontId="6"/>
  </si>
  <si>
    <t>各年5月1日</t>
    <rPh sb="0" eb="1">
      <t>カク</t>
    </rPh>
    <rPh sb="1" eb="2">
      <t>ネン</t>
    </rPh>
    <rPh sb="3" eb="4">
      <t>ガツ</t>
    </rPh>
    <rPh sb="5" eb="6">
      <t>ニチ</t>
    </rPh>
    <phoneticPr fontId="9"/>
  </si>
  <si>
    <t>平成29</t>
    <phoneticPr fontId="6"/>
  </si>
  <si>
    <t>令和元</t>
    <rPh sb="0" eb="3">
      <t>レイワガン</t>
    </rPh>
    <phoneticPr fontId="9"/>
  </si>
  <si>
    <t>（注）１号認定を設定していない１園については、計上していません。</t>
    <phoneticPr fontId="11"/>
  </si>
  <si>
    <t>資料：子ども育成課</t>
    <phoneticPr fontId="11"/>
  </si>
  <si>
    <t>10-5. 市立小学校の状況</t>
    <rPh sb="6" eb="7">
      <t>シ</t>
    </rPh>
    <rPh sb="7" eb="8">
      <t>タ</t>
    </rPh>
    <rPh sb="8" eb="11">
      <t>ショウガッコウ</t>
    </rPh>
    <rPh sb="12" eb="14">
      <t>ジョウキョウ</t>
    </rPh>
    <phoneticPr fontId="6"/>
  </si>
  <si>
    <t>学校数</t>
    <rPh sb="0" eb="2">
      <t>ガッコウ</t>
    </rPh>
    <rPh sb="2" eb="3">
      <t>カズ</t>
    </rPh>
    <phoneticPr fontId="6"/>
  </si>
  <si>
    <t>児童数</t>
    <rPh sb="0" eb="3">
      <t>ジドウスウ</t>
    </rPh>
    <phoneticPr fontId="6"/>
  </si>
  <si>
    <t>１学級当り児童数</t>
    <rPh sb="1" eb="3">
      <t>ガッキュウ</t>
    </rPh>
    <rPh sb="3" eb="4">
      <t>アタ</t>
    </rPh>
    <rPh sb="5" eb="8">
      <t>ジドウスウ</t>
    </rPh>
    <phoneticPr fontId="6"/>
  </si>
  <si>
    <t>教員数</t>
    <rPh sb="0" eb="3">
      <t>キョウインスウ</t>
    </rPh>
    <phoneticPr fontId="6"/>
  </si>
  <si>
    <t>平成29</t>
    <rPh sb="0" eb="2">
      <t>ヘイセイ</t>
    </rPh>
    <phoneticPr fontId="6"/>
  </si>
  <si>
    <t>資料：教育委員会・学務課</t>
    <rPh sb="0" eb="2">
      <t>シリョウ</t>
    </rPh>
    <rPh sb="3" eb="8">
      <t>キョウイクイインカイ</t>
    </rPh>
    <rPh sb="9" eb="12">
      <t>ガクムカ</t>
    </rPh>
    <phoneticPr fontId="6"/>
  </si>
  <si>
    <t>10-6. 市立小学校別児童数・学級数・児童１人当り施設面積</t>
    <rPh sb="8" eb="11">
      <t>ショウガッコウ</t>
    </rPh>
    <rPh sb="11" eb="12">
      <t>ベツ</t>
    </rPh>
    <rPh sb="12" eb="15">
      <t>ジドウスウ</t>
    </rPh>
    <rPh sb="16" eb="18">
      <t>ガッキュウ</t>
    </rPh>
    <rPh sb="18" eb="19">
      <t>スウ</t>
    </rPh>
    <rPh sb="20" eb="22">
      <t>ジドウ</t>
    </rPh>
    <rPh sb="23" eb="24">
      <t>ヒト</t>
    </rPh>
    <rPh sb="24" eb="25">
      <t>アタ</t>
    </rPh>
    <rPh sb="26" eb="28">
      <t>シセツ</t>
    </rPh>
    <rPh sb="28" eb="30">
      <t>メンセキ</t>
    </rPh>
    <phoneticPr fontId="6"/>
  </si>
  <si>
    <t>令和元年5月1日</t>
    <rPh sb="0" eb="2">
      <t>レイワ</t>
    </rPh>
    <rPh sb="2" eb="4">
      <t>ガンネン</t>
    </rPh>
    <rPh sb="4" eb="5">
      <t>ヘイネン</t>
    </rPh>
    <rPh sb="5" eb="6">
      <t>ガツ</t>
    </rPh>
    <rPh sb="7" eb="8">
      <t>ニチ</t>
    </rPh>
    <phoneticPr fontId="6"/>
  </si>
  <si>
    <t>学校名</t>
    <rPh sb="0" eb="2">
      <t>ガッコウ</t>
    </rPh>
    <rPh sb="2" eb="3">
      <t>メイ</t>
    </rPh>
    <phoneticPr fontId="6"/>
  </si>
  <si>
    <t>児童数（特別支援学級）</t>
    <rPh sb="0" eb="3">
      <t>ジドウスウ</t>
    </rPh>
    <rPh sb="4" eb="6">
      <t>トクベツ</t>
    </rPh>
    <rPh sb="6" eb="8">
      <t>シエン</t>
    </rPh>
    <rPh sb="8" eb="10">
      <t>ガッキュウ</t>
    </rPh>
    <phoneticPr fontId="6"/>
  </si>
  <si>
    <t>児童１人当り面積（㎡）</t>
    <rPh sb="0" eb="2">
      <t>ジドウ</t>
    </rPh>
    <rPh sb="3" eb="4">
      <t>ヒト</t>
    </rPh>
    <rPh sb="4" eb="5">
      <t>アタ</t>
    </rPh>
    <rPh sb="6" eb="8">
      <t>メンセキ</t>
    </rPh>
    <phoneticPr fontId="6"/>
  </si>
  <si>
    <t>(特別支援学級)</t>
    <rPh sb="1" eb="3">
      <t>トクベツ</t>
    </rPh>
    <rPh sb="3" eb="5">
      <t>シエン</t>
    </rPh>
    <rPh sb="5" eb="7">
      <t>ガッキュウ</t>
    </rPh>
    <phoneticPr fontId="6"/>
  </si>
  <si>
    <t>敷地面積</t>
    <rPh sb="0" eb="4">
      <t>シキチメンセキ</t>
    </rPh>
    <phoneticPr fontId="6"/>
  </si>
  <si>
    <t>校舎面積</t>
    <rPh sb="0" eb="2">
      <t>コウシャ</t>
    </rPh>
    <rPh sb="2" eb="4">
      <t>メンセキ</t>
    </rPh>
    <phoneticPr fontId="6"/>
  </si>
  <si>
    <t>屋内運動場面積</t>
    <rPh sb="0" eb="2">
      <t>オクナイ</t>
    </rPh>
    <rPh sb="2" eb="4">
      <t>ウンドウ</t>
    </rPh>
    <rPh sb="4" eb="5">
      <t>ジョウ</t>
    </rPh>
    <rPh sb="5" eb="7">
      <t>メンセキ</t>
    </rPh>
    <phoneticPr fontId="6"/>
  </si>
  <si>
    <t>合　計</t>
    <rPh sb="0" eb="1">
      <t>ゴウ</t>
    </rPh>
    <rPh sb="2" eb="3">
      <t>ケイ</t>
    </rPh>
    <phoneticPr fontId="6"/>
  </si>
  <si>
    <t>越ヶ谷小学校</t>
    <rPh sb="0" eb="3">
      <t>コシガヤ</t>
    </rPh>
    <rPh sb="3" eb="4">
      <t>ショウ</t>
    </rPh>
    <rPh sb="4" eb="6">
      <t>ガッコウ</t>
    </rPh>
    <phoneticPr fontId="6"/>
  </si>
  <si>
    <t>大沢小学校</t>
    <rPh sb="0" eb="2">
      <t>オオサワ</t>
    </rPh>
    <rPh sb="2" eb="3">
      <t>ショウ</t>
    </rPh>
    <phoneticPr fontId="6"/>
  </si>
  <si>
    <t>新方小学校</t>
    <rPh sb="0" eb="1">
      <t>シン</t>
    </rPh>
    <rPh sb="1" eb="2">
      <t>イカタ</t>
    </rPh>
    <rPh sb="2" eb="3">
      <t>ショウ</t>
    </rPh>
    <phoneticPr fontId="6"/>
  </si>
  <si>
    <t>桜井小学校</t>
    <rPh sb="0" eb="2">
      <t>サクライ</t>
    </rPh>
    <rPh sb="2" eb="3">
      <t>ショウ</t>
    </rPh>
    <phoneticPr fontId="6"/>
  </si>
  <si>
    <t>大袋小学校</t>
    <rPh sb="0" eb="2">
      <t>オオブクロ</t>
    </rPh>
    <rPh sb="2" eb="3">
      <t>ショウ</t>
    </rPh>
    <phoneticPr fontId="6"/>
  </si>
  <si>
    <t>荻島小学校</t>
    <rPh sb="0" eb="2">
      <t>オギシマ</t>
    </rPh>
    <rPh sb="2" eb="3">
      <t>ショウ</t>
    </rPh>
    <phoneticPr fontId="6"/>
  </si>
  <si>
    <t/>
  </si>
  <si>
    <t>出羽小学校</t>
    <rPh sb="0" eb="1">
      <t>デ</t>
    </rPh>
    <rPh sb="1" eb="2">
      <t>ワ</t>
    </rPh>
    <rPh sb="2" eb="3">
      <t>ショウ</t>
    </rPh>
    <phoneticPr fontId="6"/>
  </si>
  <si>
    <t>蒲生小学校</t>
    <rPh sb="0" eb="2">
      <t>ガモウ</t>
    </rPh>
    <rPh sb="2" eb="3">
      <t>ショウ</t>
    </rPh>
    <phoneticPr fontId="6"/>
  </si>
  <si>
    <t>大相模小学校</t>
    <rPh sb="0" eb="3">
      <t>オオサガミ</t>
    </rPh>
    <rPh sb="3" eb="4">
      <t>ショウ</t>
    </rPh>
    <phoneticPr fontId="6"/>
  </si>
  <si>
    <t>増林小学校</t>
    <rPh sb="0" eb="2">
      <t>マシバヤシ</t>
    </rPh>
    <rPh sb="2" eb="3">
      <t>ショウ</t>
    </rPh>
    <phoneticPr fontId="6"/>
  </si>
  <si>
    <t>川柳小学校</t>
    <rPh sb="0" eb="2">
      <t>カワヤナギ</t>
    </rPh>
    <rPh sb="2" eb="3">
      <t>ショウ</t>
    </rPh>
    <phoneticPr fontId="6"/>
  </si>
  <si>
    <t>南越谷小学校</t>
    <rPh sb="0" eb="3">
      <t>ミナミコシガヤ</t>
    </rPh>
    <rPh sb="3" eb="4">
      <t>ショウ</t>
    </rPh>
    <phoneticPr fontId="6"/>
  </si>
  <si>
    <t>蒲生第二小学校</t>
    <rPh sb="0" eb="2">
      <t>ガモウ</t>
    </rPh>
    <rPh sb="2" eb="4">
      <t>ダイニ</t>
    </rPh>
    <rPh sb="4" eb="5">
      <t>ショウ</t>
    </rPh>
    <phoneticPr fontId="6"/>
  </si>
  <si>
    <t>東越谷小学校</t>
    <rPh sb="0" eb="3">
      <t>ヒガシコシガヤ</t>
    </rPh>
    <rPh sb="3" eb="4">
      <t>ショウ</t>
    </rPh>
    <phoneticPr fontId="6"/>
  </si>
  <si>
    <t>大沢北小学校</t>
    <rPh sb="0" eb="2">
      <t>オオサワ</t>
    </rPh>
    <rPh sb="2" eb="3">
      <t>キタ</t>
    </rPh>
    <rPh sb="3" eb="4">
      <t>ショウ</t>
    </rPh>
    <phoneticPr fontId="6"/>
  </si>
  <si>
    <t>大袋北小学校</t>
    <rPh sb="0" eb="2">
      <t>オオブクロ</t>
    </rPh>
    <rPh sb="2" eb="3">
      <t>キタ</t>
    </rPh>
    <rPh sb="3" eb="4">
      <t>ショウ</t>
    </rPh>
    <phoneticPr fontId="6"/>
  </si>
  <si>
    <t>蒲生南小学校</t>
    <rPh sb="0" eb="2">
      <t>ガモウ</t>
    </rPh>
    <rPh sb="2" eb="3">
      <t>ミナミ</t>
    </rPh>
    <rPh sb="3" eb="4">
      <t>ショウ</t>
    </rPh>
    <phoneticPr fontId="6"/>
  </si>
  <si>
    <t>北越谷小学校</t>
    <rPh sb="0" eb="3">
      <t>キタコシガヤ</t>
    </rPh>
    <rPh sb="3" eb="4">
      <t>ショウ</t>
    </rPh>
    <phoneticPr fontId="6"/>
  </si>
  <si>
    <t>大袋東小学校</t>
    <rPh sb="0" eb="2">
      <t>オオブクロ</t>
    </rPh>
    <rPh sb="2" eb="3">
      <t>ヒガシ</t>
    </rPh>
    <rPh sb="3" eb="4">
      <t>ショウ</t>
    </rPh>
    <phoneticPr fontId="6"/>
  </si>
  <si>
    <t>平方小学校</t>
    <rPh sb="0" eb="2">
      <t>ヒラカタ</t>
    </rPh>
    <rPh sb="2" eb="3">
      <t>ショウ</t>
    </rPh>
    <phoneticPr fontId="6"/>
  </si>
  <si>
    <t>弥栄小学校</t>
    <rPh sb="0" eb="1">
      <t>ヤ</t>
    </rPh>
    <rPh sb="1" eb="2">
      <t>サカエ</t>
    </rPh>
    <rPh sb="2" eb="3">
      <t>ショウ</t>
    </rPh>
    <phoneticPr fontId="6"/>
  </si>
  <si>
    <t>大間野小学校</t>
    <rPh sb="0" eb="2">
      <t>オオマ</t>
    </rPh>
    <rPh sb="2" eb="3">
      <t>ノ</t>
    </rPh>
    <rPh sb="3" eb="4">
      <t>ショウ</t>
    </rPh>
    <phoneticPr fontId="6"/>
  </si>
  <si>
    <t>宮本小学校</t>
    <rPh sb="0" eb="2">
      <t>ミヤモト</t>
    </rPh>
    <rPh sb="2" eb="3">
      <t>ショウ</t>
    </rPh>
    <phoneticPr fontId="6"/>
  </si>
  <si>
    <t>西方小学校</t>
    <rPh sb="0" eb="1">
      <t>ニシ</t>
    </rPh>
    <rPh sb="1" eb="2">
      <t>カタ</t>
    </rPh>
    <rPh sb="2" eb="3">
      <t>ショウ</t>
    </rPh>
    <phoneticPr fontId="6"/>
  </si>
  <si>
    <t>鷺後小学校</t>
    <rPh sb="0" eb="1">
      <t>サギ</t>
    </rPh>
    <rPh sb="1" eb="2">
      <t>ウシ</t>
    </rPh>
    <rPh sb="2" eb="3">
      <t>ショウ</t>
    </rPh>
    <phoneticPr fontId="6"/>
  </si>
  <si>
    <t>明正小学校</t>
    <rPh sb="0" eb="1">
      <t>メイ</t>
    </rPh>
    <rPh sb="1" eb="2">
      <t>セイ</t>
    </rPh>
    <rPh sb="2" eb="3">
      <t>ショウ</t>
    </rPh>
    <phoneticPr fontId="6"/>
  </si>
  <si>
    <t>千間台小学校</t>
    <rPh sb="0" eb="3">
      <t>センゲンダイ</t>
    </rPh>
    <rPh sb="3" eb="4">
      <t>ショウ</t>
    </rPh>
    <phoneticPr fontId="6"/>
  </si>
  <si>
    <t>桜井南小学校</t>
    <rPh sb="0" eb="2">
      <t>サクライ</t>
    </rPh>
    <rPh sb="2" eb="3">
      <t>ミナミ</t>
    </rPh>
    <rPh sb="3" eb="4">
      <t>ショウ</t>
    </rPh>
    <phoneticPr fontId="6"/>
  </si>
  <si>
    <t>花田小学校</t>
    <rPh sb="0" eb="2">
      <t>ハナダ</t>
    </rPh>
    <rPh sb="2" eb="3">
      <t>ショウ</t>
    </rPh>
    <phoneticPr fontId="6"/>
  </si>
  <si>
    <t>城ノ上小学校</t>
    <rPh sb="0" eb="1">
      <t>シロ</t>
    </rPh>
    <rPh sb="2" eb="3">
      <t>ウエ</t>
    </rPh>
    <rPh sb="3" eb="4">
      <t>ショウ</t>
    </rPh>
    <phoneticPr fontId="6"/>
  </si>
  <si>
    <t>（注）特別支援学級は再掲である。</t>
    <rPh sb="1" eb="2">
      <t>チュウ</t>
    </rPh>
    <rPh sb="3" eb="5">
      <t>トクベツ</t>
    </rPh>
    <rPh sb="5" eb="7">
      <t>シエン</t>
    </rPh>
    <rPh sb="7" eb="9">
      <t>ガッキュウ</t>
    </rPh>
    <rPh sb="10" eb="12">
      <t>サイケイ</t>
    </rPh>
    <phoneticPr fontId="6"/>
  </si>
  <si>
    <t>資料：教育委員会・学務課、学校管理課</t>
    <rPh sb="9" eb="12">
      <t>ガクムカ</t>
    </rPh>
    <rPh sb="13" eb="15">
      <t>ガッコウ</t>
    </rPh>
    <rPh sb="15" eb="17">
      <t>カンリ</t>
    </rPh>
    <rPh sb="17" eb="18">
      <t>カ</t>
    </rPh>
    <phoneticPr fontId="6"/>
  </si>
  <si>
    <t>10-7. 特別支援教育の状況</t>
    <rPh sb="6" eb="8">
      <t>トクベツ</t>
    </rPh>
    <rPh sb="8" eb="10">
      <t>シエン</t>
    </rPh>
    <rPh sb="10" eb="12">
      <t>キョウイク</t>
    </rPh>
    <rPh sb="13" eb="15">
      <t>ジョウキョウ</t>
    </rPh>
    <phoneticPr fontId="6"/>
  </si>
  <si>
    <t>令和元年5月1日</t>
    <rPh sb="0" eb="2">
      <t>レイワ</t>
    </rPh>
    <rPh sb="2" eb="3">
      <t>ガン</t>
    </rPh>
    <phoneticPr fontId="6"/>
  </si>
  <si>
    <t>学校(部)別</t>
    <rPh sb="0" eb="2">
      <t>ガッコウ</t>
    </rPh>
    <rPh sb="3" eb="4">
      <t>ブ</t>
    </rPh>
    <rPh sb="5" eb="6">
      <t>ベツ</t>
    </rPh>
    <phoneticPr fontId="6"/>
  </si>
  <si>
    <t>在籍種別</t>
    <rPh sb="0" eb="2">
      <t>ザイセキ</t>
    </rPh>
    <rPh sb="2" eb="4">
      <t>シュベツ</t>
    </rPh>
    <phoneticPr fontId="6"/>
  </si>
  <si>
    <t xml:space="preserve"> 総 数</t>
    <rPh sb="1" eb="4">
      <t>ソウスウ</t>
    </rPh>
    <phoneticPr fontId="6"/>
  </si>
  <si>
    <t>小学校（部）</t>
    <rPh sb="0" eb="3">
      <t>ショウガッコウ</t>
    </rPh>
    <rPh sb="4" eb="5">
      <t>ブ</t>
    </rPh>
    <phoneticPr fontId="6"/>
  </si>
  <si>
    <t>中学校（部）</t>
    <rPh sb="0" eb="3">
      <t>チュウガッコウ</t>
    </rPh>
    <rPh sb="4" eb="5">
      <t>ブ</t>
    </rPh>
    <phoneticPr fontId="6"/>
  </si>
  <si>
    <t>知的障がい</t>
    <rPh sb="0" eb="2">
      <t>チテキ</t>
    </rPh>
    <rPh sb="2" eb="3">
      <t>サワ</t>
    </rPh>
    <phoneticPr fontId="6"/>
  </si>
  <si>
    <t>言語障がい</t>
    <rPh sb="0" eb="2">
      <t>ゲンゴ</t>
    </rPh>
    <rPh sb="2" eb="3">
      <t>サワ</t>
    </rPh>
    <phoneticPr fontId="6"/>
  </si>
  <si>
    <t>情緒障がい</t>
    <rPh sb="0" eb="2">
      <t>ジョウチョ</t>
    </rPh>
    <rPh sb="2" eb="3">
      <t>サワ</t>
    </rPh>
    <phoneticPr fontId="6"/>
  </si>
  <si>
    <t>肢体不自由</t>
    <rPh sb="0" eb="2">
      <t>シタイ</t>
    </rPh>
    <rPh sb="2" eb="5">
      <t>フジユウ</t>
    </rPh>
    <phoneticPr fontId="6"/>
  </si>
  <si>
    <t>視覚障がい</t>
    <rPh sb="0" eb="2">
      <t>シカク</t>
    </rPh>
    <rPh sb="2" eb="3">
      <t>サワ</t>
    </rPh>
    <phoneticPr fontId="6"/>
  </si>
  <si>
    <t>聴覚障がい</t>
    <rPh sb="0" eb="2">
      <t>チョウカク</t>
    </rPh>
    <rPh sb="2" eb="3">
      <t>サワ</t>
    </rPh>
    <phoneticPr fontId="6"/>
  </si>
  <si>
    <t>病・虚弱</t>
    <rPh sb="0" eb="1">
      <t>ヤマイ</t>
    </rPh>
    <rPh sb="2" eb="4">
      <t>キョジャク</t>
    </rPh>
    <phoneticPr fontId="6"/>
  </si>
  <si>
    <t>総  数</t>
    <rPh sb="0" eb="4">
      <t>ソウスウ</t>
    </rPh>
    <phoneticPr fontId="6"/>
  </si>
  <si>
    <t>市内小・中学校特別支援学級就学者数</t>
    <rPh sb="0" eb="2">
      <t>シナイ</t>
    </rPh>
    <rPh sb="2" eb="3">
      <t>ショウ</t>
    </rPh>
    <rPh sb="4" eb="5">
      <t>チュウ</t>
    </rPh>
    <rPh sb="5" eb="7">
      <t>ガッコウ</t>
    </rPh>
    <rPh sb="7" eb="9">
      <t>トクベツ</t>
    </rPh>
    <rPh sb="9" eb="11">
      <t>シエン</t>
    </rPh>
    <rPh sb="11" eb="13">
      <t>ガッキュウ</t>
    </rPh>
    <rPh sb="13" eb="15">
      <t>シュウガク</t>
    </rPh>
    <rPh sb="15" eb="16">
      <t>シャ</t>
    </rPh>
    <rPh sb="16" eb="17">
      <t>カズ</t>
    </rPh>
    <phoneticPr fontId="6"/>
  </si>
  <si>
    <t>公立特別支援学校等就学者数</t>
    <rPh sb="0" eb="2">
      <t>コウリツ</t>
    </rPh>
    <rPh sb="2" eb="4">
      <t>トクベツ</t>
    </rPh>
    <rPh sb="4" eb="6">
      <t>シエン</t>
    </rPh>
    <rPh sb="6" eb="8">
      <t>ガッコウ</t>
    </rPh>
    <rPh sb="8" eb="9">
      <t>トウ</t>
    </rPh>
    <rPh sb="9" eb="12">
      <t>シュウガクシャ</t>
    </rPh>
    <rPh sb="12" eb="13">
      <t>スウ</t>
    </rPh>
    <phoneticPr fontId="6"/>
  </si>
  <si>
    <t>資料：教育委員会・学務課</t>
    <rPh sb="9" eb="12">
      <t>ガクムカ</t>
    </rPh>
    <phoneticPr fontId="6"/>
  </si>
  <si>
    <t>10-8. 市立中学校の状況</t>
    <rPh sb="8" eb="9">
      <t>チュウ</t>
    </rPh>
    <rPh sb="9" eb="11">
      <t>ショウガッコウ</t>
    </rPh>
    <rPh sb="12" eb="14">
      <t>ジョウキョウ</t>
    </rPh>
    <phoneticPr fontId="6"/>
  </si>
  <si>
    <t>生徒数</t>
    <rPh sb="0" eb="2">
      <t>セイト</t>
    </rPh>
    <rPh sb="2" eb="3">
      <t>ジドウスウ</t>
    </rPh>
    <phoneticPr fontId="6"/>
  </si>
  <si>
    <t>１学級当り生徒数</t>
    <rPh sb="1" eb="3">
      <t>ガッキュウ</t>
    </rPh>
    <rPh sb="3" eb="4">
      <t>アタ</t>
    </rPh>
    <rPh sb="5" eb="7">
      <t>セイト</t>
    </rPh>
    <rPh sb="7" eb="8">
      <t>ジドウスウ</t>
    </rPh>
    <phoneticPr fontId="6"/>
  </si>
  <si>
    <t>平成29</t>
    <rPh sb="0" eb="2">
      <t>ヘー</t>
    </rPh>
    <phoneticPr fontId="6"/>
  </si>
  <si>
    <t>10-9. 市立中学校別生徒数・学級数・生徒１人当り施設面積</t>
    <rPh sb="8" eb="9">
      <t>チュウ</t>
    </rPh>
    <rPh sb="9" eb="11">
      <t>ショウガッコウ</t>
    </rPh>
    <rPh sb="11" eb="12">
      <t>ベツ</t>
    </rPh>
    <rPh sb="12" eb="14">
      <t>セイト</t>
    </rPh>
    <rPh sb="14" eb="15">
      <t>ジドウスウ</t>
    </rPh>
    <rPh sb="16" eb="18">
      <t>ガッキュウ</t>
    </rPh>
    <rPh sb="18" eb="19">
      <t>スウ</t>
    </rPh>
    <rPh sb="20" eb="22">
      <t>セイト</t>
    </rPh>
    <rPh sb="23" eb="24">
      <t>ヒト</t>
    </rPh>
    <rPh sb="24" eb="25">
      <t>アタ</t>
    </rPh>
    <rPh sb="26" eb="28">
      <t>シセツ</t>
    </rPh>
    <rPh sb="28" eb="30">
      <t>メンセキ</t>
    </rPh>
    <phoneticPr fontId="6"/>
  </si>
  <si>
    <t>令和元年5月1日</t>
    <rPh sb="0" eb="3">
      <t>レイワガン</t>
    </rPh>
    <phoneticPr fontId="6"/>
  </si>
  <si>
    <t>生徒数（特別支援学級）</t>
    <rPh sb="0" eb="2">
      <t>セイト</t>
    </rPh>
    <rPh sb="2" eb="3">
      <t>ジドウスウ</t>
    </rPh>
    <rPh sb="4" eb="6">
      <t>トクベツ</t>
    </rPh>
    <rPh sb="6" eb="8">
      <t>シエン</t>
    </rPh>
    <rPh sb="8" eb="10">
      <t>ガッキュウ</t>
    </rPh>
    <phoneticPr fontId="6"/>
  </si>
  <si>
    <t>生徒１人当り面積（㎡）</t>
    <rPh sb="0" eb="2">
      <t>セイト</t>
    </rPh>
    <rPh sb="3" eb="4">
      <t>ヒト</t>
    </rPh>
    <rPh sb="4" eb="5">
      <t>アタ</t>
    </rPh>
    <rPh sb="6" eb="8">
      <t>メンセキ</t>
    </rPh>
    <phoneticPr fontId="6"/>
  </si>
  <si>
    <t>中央中学校</t>
    <rPh sb="0" eb="2">
      <t>チュウオウ</t>
    </rPh>
    <rPh sb="2" eb="3">
      <t>チュウ</t>
    </rPh>
    <rPh sb="3" eb="5">
      <t>ガッコウ</t>
    </rPh>
    <phoneticPr fontId="6"/>
  </si>
  <si>
    <t>東中学校</t>
    <rPh sb="0" eb="1">
      <t>ヒガシ</t>
    </rPh>
    <rPh sb="1" eb="2">
      <t>チュウ</t>
    </rPh>
    <phoneticPr fontId="6"/>
  </si>
  <si>
    <t>西中学校</t>
    <rPh sb="0" eb="1">
      <t>ニシ</t>
    </rPh>
    <rPh sb="1" eb="2">
      <t>チュウ</t>
    </rPh>
    <phoneticPr fontId="6"/>
  </si>
  <si>
    <t>南中学校</t>
    <rPh sb="0" eb="1">
      <t>ミナミ</t>
    </rPh>
    <rPh sb="1" eb="2">
      <t>チュウ</t>
    </rPh>
    <phoneticPr fontId="6"/>
  </si>
  <si>
    <t>北中学校</t>
    <rPh sb="0" eb="1">
      <t>キタ</t>
    </rPh>
    <rPh sb="1" eb="2">
      <t>チュウ</t>
    </rPh>
    <phoneticPr fontId="6"/>
  </si>
  <si>
    <t>富士中学校</t>
    <rPh sb="0" eb="2">
      <t>フジ</t>
    </rPh>
    <rPh sb="2" eb="3">
      <t>チュウ</t>
    </rPh>
    <phoneticPr fontId="6"/>
  </si>
  <si>
    <t>北陽中学校</t>
    <rPh sb="0" eb="1">
      <t>ホクヨウ</t>
    </rPh>
    <rPh sb="1" eb="2">
      <t>ヨウ</t>
    </rPh>
    <rPh sb="2" eb="3">
      <t>チュウ</t>
    </rPh>
    <phoneticPr fontId="6"/>
  </si>
  <si>
    <t>栄進中学校</t>
    <rPh sb="0" eb="2">
      <t>エイシン</t>
    </rPh>
    <rPh sb="2" eb="3">
      <t>チュウ</t>
    </rPh>
    <phoneticPr fontId="6"/>
  </si>
  <si>
    <t>光陽中学校</t>
    <rPh sb="0" eb="1">
      <t>ヒカリ</t>
    </rPh>
    <rPh sb="1" eb="2">
      <t>ヨウ</t>
    </rPh>
    <rPh sb="2" eb="3">
      <t>チュウ</t>
    </rPh>
    <phoneticPr fontId="6"/>
  </si>
  <si>
    <t>平方中学校</t>
    <rPh sb="0" eb="2">
      <t>ヒラカタ</t>
    </rPh>
    <rPh sb="2" eb="3">
      <t>チュウ</t>
    </rPh>
    <phoneticPr fontId="6"/>
  </si>
  <si>
    <t>武蔵野中学校</t>
    <rPh sb="0" eb="3">
      <t>ムサシノ</t>
    </rPh>
    <rPh sb="3" eb="4">
      <t>チュウ</t>
    </rPh>
    <phoneticPr fontId="6"/>
  </si>
  <si>
    <t>大袋中学校</t>
    <rPh sb="0" eb="2">
      <t>オオブクロ</t>
    </rPh>
    <rPh sb="2" eb="3">
      <t>チュウ</t>
    </rPh>
    <phoneticPr fontId="6"/>
  </si>
  <si>
    <t>新栄中学校</t>
    <rPh sb="0" eb="2">
      <t>シンエイ</t>
    </rPh>
    <rPh sb="2" eb="3">
      <t>チュウ</t>
    </rPh>
    <phoneticPr fontId="6"/>
  </si>
  <si>
    <t>大相模中学校</t>
    <rPh sb="0" eb="3">
      <t>オオサガミ</t>
    </rPh>
    <rPh sb="3" eb="4">
      <t>チュウ</t>
    </rPh>
    <phoneticPr fontId="6"/>
  </si>
  <si>
    <t>千間台中学校</t>
    <rPh sb="0" eb="3">
      <t>センゲンダイ</t>
    </rPh>
    <rPh sb="3" eb="4">
      <t>チュウ</t>
    </rPh>
    <phoneticPr fontId="6"/>
  </si>
  <si>
    <t>10-10. 市立小・中学校児童・生徒1人当りの教育費（公費負担分）</t>
    <rPh sb="9" eb="10">
      <t>ショウ</t>
    </rPh>
    <rPh sb="11" eb="14">
      <t>チュウガッコウ</t>
    </rPh>
    <rPh sb="14" eb="16">
      <t>ジドウ</t>
    </rPh>
    <rPh sb="17" eb="19">
      <t>セイト</t>
    </rPh>
    <rPh sb="20" eb="21">
      <t>ヒト</t>
    </rPh>
    <rPh sb="21" eb="22">
      <t>ア</t>
    </rPh>
    <rPh sb="24" eb="27">
      <t>キョウイクヒ</t>
    </rPh>
    <rPh sb="28" eb="30">
      <t>コウヒ</t>
    </rPh>
    <rPh sb="30" eb="33">
      <t>フタンブン</t>
    </rPh>
    <phoneticPr fontId="6"/>
  </si>
  <si>
    <t>（単位：円）</t>
    <rPh sb="1" eb="3">
      <t>タンイ</t>
    </rPh>
    <rPh sb="4" eb="5">
      <t>エン</t>
    </rPh>
    <phoneticPr fontId="6"/>
  </si>
  <si>
    <t>平成28年度</t>
    <rPh sb="0" eb="2">
      <t>ヘイセイ</t>
    </rPh>
    <rPh sb="4" eb="6">
      <t>ネンド</t>
    </rPh>
    <phoneticPr fontId="6"/>
  </si>
  <si>
    <t>29年度</t>
    <rPh sb="2" eb="4">
      <t>ネンド</t>
    </rPh>
    <phoneticPr fontId="6"/>
  </si>
  <si>
    <t>小　学　校</t>
    <rPh sb="0" eb="1">
      <t>ショウ</t>
    </rPh>
    <rPh sb="2" eb="3">
      <t>ガク</t>
    </rPh>
    <rPh sb="4" eb="5">
      <t>コウ</t>
    </rPh>
    <phoneticPr fontId="6"/>
  </si>
  <si>
    <t>中　学　校</t>
    <rPh sb="0" eb="1">
      <t>ナカ</t>
    </rPh>
    <rPh sb="2" eb="3">
      <t>ガク</t>
    </rPh>
    <rPh sb="4" eb="5">
      <t>コウ</t>
    </rPh>
    <phoneticPr fontId="6"/>
  </si>
  <si>
    <t>資料：「地方教育費調査」教育委員会・教育総務課</t>
    <rPh sb="0" eb="2">
      <t>シリョウ</t>
    </rPh>
    <rPh sb="4" eb="6">
      <t>チホウ</t>
    </rPh>
    <rPh sb="6" eb="9">
      <t>キョウイクヒ</t>
    </rPh>
    <rPh sb="9" eb="11">
      <t>チョウサ</t>
    </rPh>
    <rPh sb="12" eb="17">
      <t>キョウイクイインカイ</t>
    </rPh>
    <rPh sb="18" eb="20">
      <t>キョウイク</t>
    </rPh>
    <rPh sb="20" eb="23">
      <t>ソウムカ</t>
    </rPh>
    <phoneticPr fontId="6"/>
  </si>
  <si>
    <t>10-11. 市立小・中学校就学援助費受給者数</t>
    <rPh sb="9" eb="10">
      <t>ショウ</t>
    </rPh>
    <rPh sb="11" eb="14">
      <t>チュウガッコウ</t>
    </rPh>
    <rPh sb="14" eb="16">
      <t>シュウガク</t>
    </rPh>
    <rPh sb="16" eb="18">
      <t>エンジョ</t>
    </rPh>
    <rPh sb="18" eb="19">
      <t>ヒ</t>
    </rPh>
    <rPh sb="19" eb="22">
      <t>ジュキュウシャ</t>
    </rPh>
    <rPh sb="22" eb="23">
      <t>スウ</t>
    </rPh>
    <phoneticPr fontId="6"/>
  </si>
  <si>
    <t>種　　別</t>
    <rPh sb="0" eb="4">
      <t>シュベツ</t>
    </rPh>
    <phoneticPr fontId="6"/>
  </si>
  <si>
    <t>総　　数</t>
    <rPh sb="0" eb="4">
      <t>ソウスウ</t>
    </rPh>
    <phoneticPr fontId="6"/>
  </si>
  <si>
    <t>小　　学　　校</t>
    <rPh sb="0" eb="7">
      <t>ショウガッコウ</t>
    </rPh>
    <phoneticPr fontId="6"/>
  </si>
  <si>
    <t>中　　学　　校</t>
    <rPh sb="0" eb="7">
      <t>チュウガッコウ</t>
    </rPh>
    <phoneticPr fontId="6"/>
  </si>
  <si>
    <t>28年度</t>
    <phoneticPr fontId="6"/>
  </si>
  <si>
    <t>29年度</t>
    <phoneticPr fontId="6"/>
  </si>
  <si>
    <t>30年度</t>
    <phoneticPr fontId="6"/>
  </si>
  <si>
    <t>学用品費等</t>
    <rPh sb="0" eb="3">
      <t>ガクヨウヒン</t>
    </rPh>
    <rPh sb="3" eb="4">
      <t>ヒ</t>
    </rPh>
    <rPh sb="4" eb="5">
      <t>ナド</t>
    </rPh>
    <phoneticPr fontId="6"/>
  </si>
  <si>
    <t>校外活動費（宿泊無）</t>
    <rPh sb="0" eb="2">
      <t>コウガイ</t>
    </rPh>
    <rPh sb="2" eb="4">
      <t>カツドウ</t>
    </rPh>
    <rPh sb="4" eb="5">
      <t>ヒ</t>
    </rPh>
    <rPh sb="6" eb="8">
      <t>シュクハク</t>
    </rPh>
    <rPh sb="8" eb="9">
      <t>ナシ</t>
    </rPh>
    <phoneticPr fontId="6"/>
  </si>
  <si>
    <t>修学旅行費</t>
    <rPh sb="0" eb="4">
      <t>シュウガクリョコウ</t>
    </rPh>
    <rPh sb="4" eb="5">
      <t>ヒ</t>
    </rPh>
    <phoneticPr fontId="6"/>
  </si>
  <si>
    <t>校外活動費（宿泊有）</t>
    <rPh sb="0" eb="2">
      <t>コウガイ</t>
    </rPh>
    <rPh sb="2" eb="4">
      <t>カツドウ</t>
    </rPh>
    <rPh sb="4" eb="5">
      <t>ヒ</t>
    </rPh>
    <rPh sb="6" eb="8">
      <t>シュクハク</t>
    </rPh>
    <rPh sb="8" eb="9">
      <t>アリ</t>
    </rPh>
    <phoneticPr fontId="6"/>
  </si>
  <si>
    <t>学校給食費</t>
    <rPh sb="0" eb="4">
      <t>ガッコウキュウショク</t>
    </rPh>
    <rPh sb="4" eb="5">
      <t>ヒ</t>
    </rPh>
    <phoneticPr fontId="6"/>
  </si>
  <si>
    <t>医療費</t>
    <rPh sb="0" eb="3">
      <t>イリョウヒ</t>
    </rPh>
    <phoneticPr fontId="6"/>
  </si>
  <si>
    <t>新入学児童・
生徒学用品費</t>
    <rPh sb="0" eb="3">
      <t>シンニュウガク</t>
    </rPh>
    <rPh sb="3" eb="5">
      <t>ジドウ</t>
    </rPh>
    <rPh sb="7" eb="9">
      <t>セイト</t>
    </rPh>
    <rPh sb="9" eb="10">
      <t>ガク</t>
    </rPh>
    <rPh sb="10" eb="11">
      <t>ヨウ</t>
    </rPh>
    <rPh sb="11" eb="12">
      <t>シナ</t>
    </rPh>
    <rPh sb="12" eb="13">
      <t>ヒ</t>
    </rPh>
    <phoneticPr fontId="6"/>
  </si>
  <si>
    <t>10-12. 市立中学校卒業者の進路状況</t>
    <rPh sb="9" eb="12">
      <t>チュウガッコウ</t>
    </rPh>
    <rPh sb="12" eb="15">
      <t>ソツギョウシャ</t>
    </rPh>
    <rPh sb="16" eb="18">
      <t>シンロ</t>
    </rPh>
    <rPh sb="18" eb="20">
      <t>ジョウキョウ</t>
    </rPh>
    <phoneticPr fontId="6"/>
  </si>
  <si>
    <t>各年3月</t>
    <phoneticPr fontId="9"/>
  </si>
  <si>
    <t>卒業者
総  数</t>
    <rPh sb="0" eb="2">
      <t>ソツギョウシャ</t>
    </rPh>
    <rPh sb="2" eb="3">
      <t>モノ</t>
    </rPh>
    <rPh sb="4" eb="5">
      <t>フサ</t>
    </rPh>
    <rPh sb="7" eb="8">
      <t>カズ</t>
    </rPh>
    <phoneticPr fontId="6"/>
  </si>
  <si>
    <t>進学者数</t>
    <rPh sb="0" eb="3">
      <t>シンガクシャ</t>
    </rPh>
    <rPh sb="3" eb="4">
      <t>スウ</t>
    </rPh>
    <phoneticPr fontId="6"/>
  </si>
  <si>
    <t>就職者
数</t>
    <rPh sb="0" eb="3">
      <t>シュウショクシャ</t>
    </rPh>
    <rPh sb="4" eb="5">
      <t>スウ</t>
    </rPh>
    <phoneticPr fontId="6"/>
  </si>
  <si>
    <t>専修学校各種学校等</t>
    <rPh sb="0" eb="4">
      <t>センシュウガッコウ</t>
    </rPh>
    <rPh sb="4" eb="8">
      <t>カクシュガッコウ</t>
    </rPh>
    <rPh sb="8" eb="9">
      <t>ナド</t>
    </rPh>
    <phoneticPr fontId="6"/>
  </si>
  <si>
    <t>無業者</t>
    <rPh sb="0" eb="1">
      <t>ム</t>
    </rPh>
    <rPh sb="1" eb="3">
      <t>ギョウシャ</t>
    </rPh>
    <phoneticPr fontId="6"/>
  </si>
  <si>
    <t>就職
進学者
(再掲)</t>
    <rPh sb="0" eb="2">
      <t>シュウショク</t>
    </rPh>
    <rPh sb="3" eb="6">
      <t>シンガクシャ</t>
    </rPh>
    <rPh sb="8" eb="10">
      <t>サイケイ</t>
    </rPh>
    <phoneticPr fontId="6"/>
  </si>
  <si>
    <t>進学率(％)</t>
    <rPh sb="0" eb="3">
      <t>シンガクリツ</t>
    </rPh>
    <phoneticPr fontId="6"/>
  </si>
  <si>
    <t>全日制</t>
    <rPh sb="0" eb="3">
      <t>ゼンニチセイ</t>
    </rPh>
    <phoneticPr fontId="6"/>
  </si>
  <si>
    <t>定時制</t>
    <rPh sb="0" eb="3">
      <t>テイジセイ</t>
    </rPh>
    <phoneticPr fontId="6"/>
  </si>
  <si>
    <t>別科
・
高専</t>
    <rPh sb="0" eb="1">
      <t>ベツ</t>
    </rPh>
    <rPh sb="1" eb="2">
      <t>カ</t>
    </rPh>
    <rPh sb="5" eb="7">
      <t>コウセン</t>
    </rPh>
    <phoneticPr fontId="6"/>
  </si>
  <si>
    <t>通信制</t>
    <rPh sb="0" eb="2">
      <t>ツウシン</t>
    </rPh>
    <rPh sb="2" eb="3">
      <t>セイ</t>
    </rPh>
    <phoneticPr fontId="6"/>
  </si>
  <si>
    <t>資料：教育委員会・指導課</t>
    <rPh sb="0" eb="2">
      <t>シリョウ</t>
    </rPh>
    <rPh sb="3" eb="8">
      <t>キョウイクイインカイ</t>
    </rPh>
    <rPh sb="9" eb="12">
      <t>シドウカ</t>
    </rPh>
    <phoneticPr fontId="6"/>
  </si>
  <si>
    <t>10-13. 市立小・中学校保健関係職員数</t>
    <rPh sb="9" eb="10">
      <t>ショウ</t>
    </rPh>
    <rPh sb="11" eb="12">
      <t>ナカ</t>
    </rPh>
    <rPh sb="12" eb="14">
      <t>ガッコウ</t>
    </rPh>
    <rPh sb="14" eb="16">
      <t>ホケン</t>
    </rPh>
    <rPh sb="16" eb="18">
      <t>カンケイ</t>
    </rPh>
    <rPh sb="18" eb="20">
      <t>ショクイン</t>
    </rPh>
    <rPh sb="20" eb="21">
      <t>カズ</t>
    </rPh>
    <phoneticPr fontId="6"/>
  </si>
  <si>
    <t>学校医</t>
    <rPh sb="0" eb="2">
      <t>ガッコウ</t>
    </rPh>
    <rPh sb="2" eb="3">
      <t>イ</t>
    </rPh>
    <phoneticPr fontId="6"/>
  </si>
  <si>
    <t>学校歯科医</t>
    <rPh sb="0" eb="2">
      <t>ガッコウ</t>
    </rPh>
    <rPh sb="2" eb="5">
      <t>シカイ</t>
    </rPh>
    <phoneticPr fontId="6"/>
  </si>
  <si>
    <t>学校薬剤師</t>
    <rPh sb="0" eb="2">
      <t>ガッコウ</t>
    </rPh>
    <rPh sb="2" eb="5">
      <t>ヤクザイシ</t>
    </rPh>
    <phoneticPr fontId="6"/>
  </si>
  <si>
    <t>養護教員</t>
    <rPh sb="0" eb="2">
      <t>ヨウゴ</t>
    </rPh>
    <rPh sb="2" eb="4">
      <t>キョウイン</t>
    </rPh>
    <phoneticPr fontId="6"/>
  </si>
  <si>
    <t>保健主事</t>
    <rPh sb="0" eb="2">
      <t>ホケン</t>
    </rPh>
    <rPh sb="2" eb="4">
      <t>シュジ</t>
    </rPh>
    <phoneticPr fontId="6"/>
  </si>
  <si>
    <t>内科</t>
    <rPh sb="0" eb="2">
      <t>ナイカ</t>
    </rPh>
    <phoneticPr fontId="6"/>
  </si>
  <si>
    <t>耳鼻科</t>
    <rPh sb="0" eb="3">
      <t>ジビカ</t>
    </rPh>
    <phoneticPr fontId="6"/>
  </si>
  <si>
    <t>眼科</t>
    <rPh sb="0" eb="2">
      <t>ガンカ</t>
    </rPh>
    <phoneticPr fontId="6"/>
  </si>
  <si>
    <t>整形外科</t>
    <rPh sb="0" eb="2">
      <t>セイケイ</t>
    </rPh>
    <rPh sb="2" eb="4">
      <t>ゲカ</t>
    </rPh>
    <phoneticPr fontId="6"/>
  </si>
  <si>
    <t>令和元</t>
    <rPh sb="0" eb="2">
      <t>レイワガン</t>
    </rPh>
    <phoneticPr fontId="9"/>
  </si>
  <si>
    <t>（注）平成29年度より、整形外科医を学校医として委嘱</t>
    <rPh sb="1" eb="2">
      <t>チュウ</t>
    </rPh>
    <rPh sb="3" eb="5">
      <t>ヘイセイ</t>
    </rPh>
    <rPh sb="7" eb="9">
      <t>ネンド</t>
    </rPh>
    <rPh sb="12" eb="14">
      <t>セイケイ</t>
    </rPh>
    <rPh sb="14" eb="17">
      <t>ゲカイ</t>
    </rPh>
    <rPh sb="18" eb="20">
      <t>ガッコウ</t>
    </rPh>
    <rPh sb="20" eb="21">
      <t>イ</t>
    </rPh>
    <rPh sb="24" eb="26">
      <t>イショク</t>
    </rPh>
    <phoneticPr fontId="6"/>
  </si>
  <si>
    <t>10-14. 市立小・中学校児童・生徒の体位平均値</t>
    <rPh sb="9" eb="10">
      <t>ショウ</t>
    </rPh>
    <rPh sb="11" eb="14">
      <t>チュウガッコウ</t>
    </rPh>
    <rPh sb="14" eb="16">
      <t>ジドウ</t>
    </rPh>
    <rPh sb="17" eb="19">
      <t>セイト</t>
    </rPh>
    <rPh sb="20" eb="22">
      <t>タイイ</t>
    </rPh>
    <rPh sb="22" eb="25">
      <t>ヘイキンチ</t>
    </rPh>
    <phoneticPr fontId="6"/>
  </si>
  <si>
    <t>各年5月1日</t>
    <rPh sb="0" eb="1">
      <t>カク</t>
    </rPh>
    <rPh sb="1" eb="2">
      <t>ネン</t>
    </rPh>
    <rPh sb="2" eb="4">
      <t>５ガツ</t>
    </rPh>
    <rPh sb="4" eb="6">
      <t>１ニチ</t>
    </rPh>
    <phoneticPr fontId="6"/>
  </si>
  <si>
    <t>区分</t>
    <rPh sb="0" eb="2">
      <t>クブン</t>
    </rPh>
    <phoneticPr fontId="6"/>
  </si>
  <si>
    <t>性別</t>
    <rPh sb="0" eb="2">
      <t>セイベツ</t>
    </rPh>
    <phoneticPr fontId="6"/>
  </si>
  <si>
    <t>学年</t>
    <rPh sb="0" eb="2">
      <t>ガクネン</t>
    </rPh>
    <phoneticPr fontId="6"/>
  </si>
  <si>
    <t>身　長（ｃｍ）</t>
    <rPh sb="0" eb="1">
      <t>ミ</t>
    </rPh>
    <rPh sb="2" eb="3">
      <t>チョウ</t>
    </rPh>
    <phoneticPr fontId="6"/>
  </si>
  <si>
    <t>体　重（ｋｇ）</t>
    <rPh sb="0" eb="1">
      <t>カラダ</t>
    </rPh>
    <rPh sb="2" eb="3">
      <t>シゲル</t>
    </rPh>
    <phoneticPr fontId="6"/>
  </si>
  <si>
    <t>平成29年</t>
    <rPh sb="0" eb="2">
      <t>ヘー</t>
    </rPh>
    <rPh sb="4" eb="5">
      <t>９ネン</t>
    </rPh>
    <phoneticPr fontId="6"/>
  </si>
  <si>
    <t>30年</t>
    <rPh sb="2" eb="3">
      <t>９ネン</t>
    </rPh>
    <phoneticPr fontId="6"/>
  </si>
  <si>
    <t>令和元年</t>
    <rPh sb="0" eb="2">
      <t>レイワ</t>
    </rPh>
    <rPh sb="2" eb="3">
      <t>ガン</t>
    </rPh>
    <rPh sb="3" eb="4">
      <t>９ネン</t>
    </rPh>
    <phoneticPr fontId="6"/>
  </si>
  <si>
    <t>小　　学　　校</t>
    <rPh sb="0" eb="1">
      <t>ショウ</t>
    </rPh>
    <rPh sb="3" eb="4">
      <t>ガク</t>
    </rPh>
    <rPh sb="6" eb="7">
      <t>コウ</t>
    </rPh>
    <phoneticPr fontId="6"/>
  </si>
  <si>
    <t>10-15. 学校給食センターの概要</t>
    <rPh sb="7" eb="9">
      <t>ガッコウ</t>
    </rPh>
    <rPh sb="9" eb="11">
      <t>キュウショク</t>
    </rPh>
    <rPh sb="16" eb="18">
      <t>ガイヨウ</t>
    </rPh>
    <phoneticPr fontId="6"/>
  </si>
  <si>
    <t>平成31年4月1日</t>
    <rPh sb="0" eb="2">
      <t>ヘイセイ</t>
    </rPh>
    <rPh sb="4" eb="5">
      <t>ネン</t>
    </rPh>
    <rPh sb="6" eb="7">
      <t>ガツ</t>
    </rPh>
    <rPh sb="8" eb="9">
      <t>ニチ</t>
    </rPh>
    <phoneticPr fontId="6"/>
  </si>
  <si>
    <t>施設名</t>
    <rPh sb="0" eb="2">
      <t>シセツ</t>
    </rPh>
    <rPh sb="2" eb="3">
      <t>メイ</t>
    </rPh>
    <phoneticPr fontId="6"/>
  </si>
  <si>
    <t>調理能力
（食）</t>
    <rPh sb="0" eb="2">
      <t>チョウリ</t>
    </rPh>
    <rPh sb="2" eb="4">
      <t>ノウリョク</t>
    </rPh>
    <rPh sb="6" eb="7">
      <t>ショク</t>
    </rPh>
    <phoneticPr fontId="6"/>
  </si>
  <si>
    <t>規模（㎡）</t>
    <rPh sb="0" eb="2">
      <t>キボ</t>
    </rPh>
    <phoneticPr fontId="6"/>
  </si>
  <si>
    <t>職員数</t>
    <rPh sb="0" eb="3">
      <t>ショクインスウ</t>
    </rPh>
    <phoneticPr fontId="6"/>
  </si>
  <si>
    <t>敷地面積</t>
    <rPh sb="0" eb="2">
      <t>シキチ</t>
    </rPh>
    <rPh sb="2" eb="4">
      <t>メンセキ</t>
    </rPh>
    <phoneticPr fontId="6"/>
  </si>
  <si>
    <t>延床面積</t>
    <rPh sb="0" eb="1">
      <t>ノ</t>
    </rPh>
    <rPh sb="1" eb="2">
      <t>ユカ</t>
    </rPh>
    <rPh sb="2" eb="4">
      <t>メンセキ</t>
    </rPh>
    <phoneticPr fontId="6"/>
  </si>
  <si>
    <t>所長</t>
    <rPh sb="0" eb="2">
      <t>ショチョウ</t>
    </rPh>
    <phoneticPr fontId="6"/>
  </si>
  <si>
    <t>事務員</t>
    <rPh sb="0" eb="3">
      <t>ジムイン</t>
    </rPh>
    <phoneticPr fontId="6"/>
  </si>
  <si>
    <t>栄養士</t>
    <rPh sb="0" eb="3">
      <t>エイヨウシ</t>
    </rPh>
    <phoneticPr fontId="6"/>
  </si>
  <si>
    <t>調理員</t>
    <rPh sb="0" eb="3">
      <t>チョウリイン</t>
    </rPh>
    <phoneticPr fontId="6"/>
  </si>
  <si>
    <t>ボイラー</t>
    <phoneticPr fontId="6"/>
  </si>
  <si>
    <t>施設衛生
管理員</t>
    <rPh sb="0" eb="2">
      <t>シセツ</t>
    </rPh>
    <rPh sb="2" eb="4">
      <t>エイセイ</t>
    </rPh>
    <rPh sb="5" eb="7">
      <t>カンリ</t>
    </rPh>
    <rPh sb="7" eb="8">
      <t>イン</t>
    </rPh>
    <phoneticPr fontId="6"/>
  </si>
  <si>
    <t>合計</t>
    <rPh sb="0" eb="2">
      <t>ゴウケイ</t>
    </rPh>
    <phoneticPr fontId="6"/>
  </si>
  <si>
    <t>第一学校給食センター</t>
    <rPh sb="0" eb="2">
      <t>ダイイチ</t>
    </rPh>
    <rPh sb="2" eb="4">
      <t>ガッコウ</t>
    </rPh>
    <rPh sb="4" eb="6">
      <t>キュウショク</t>
    </rPh>
    <phoneticPr fontId="6"/>
  </si>
  <si>
    <t>第二学校給食センター</t>
    <rPh sb="0" eb="2">
      <t>ダイニ</t>
    </rPh>
    <rPh sb="2" eb="4">
      <t>ガッコウ</t>
    </rPh>
    <rPh sb="4" eb="6">
      <t>キュウショク</t>
    </rPh>
    <phoneticPr fontId="6"/>
  </si>
  <si>
    <t>第三学校給食センター</t>
    <rPh sb="0" eb="2">
      <t>ダイサン</t>
    </rPh>
    <rPh sb="2" eb="4">
      <t>ガッコウ</t>
    </rPh>
    <rPh sb="4" eb="6">
      <t>キュウショク</t>
    </rPh>
    <phoneticPr fontId="6"/>
  </si>
  <si>
    <t>資料：教育委員会・給食課</t>
    <phoneticPr fontId="6"/>
  </si>
  <si>
    <t>10-16. 学校給食の実施状況</t>
    <rPh sb="7" eb="11">
      <t>ガッコウキュウショク</t>
    </rPh>
    <rPh sb="12" eb="16">
      <t>ジッシジョウキョウ</t>
    </rPh>
    <phoneticPr fontId="6"/>
  </si>
  <si>
    <t>令和元年5月1日</t>
    <rPh sb="0" eb="2">
      <t>レイワ</t>
    </rPh>
    <rPh sb="2" eb="3">
      <t>ガン</t>
    </rPh>
    <rPh sb="3" eb="4">
      <t>ネン</t>
    </rPh>
    <rPh sb="5" eb="6">
      <t>ガツ</t>
    </rPh>
    <rPh sb="7" eb="8">
      <t>ニチ</t>
    </rPh>
    <phoneticPr fontId="9"/>
  </si>
  <si>
    <t>施設名</t>
    <rPh sb="0" eb="2">
      <t>シセツ</t>
    </rPh>
    <rPh sb="2" eb="3">
      <t>ナ</t>
    </rPh>
    <phoneticPr fontId="6"/>
  </si>
  <si>
    <t>総数</t>
    <rPh sb="0" eb="2">
      <t>ソウスウ</t>
    </rPh>
    <phoneticPr fontId="6"/>
  </si>
  <si>
    <t>市立小学校</t>
    <rPh sb="2" eb="5">
      <t>ショウガッコウ</t>
    </rPh>
    <phoneticPr fontId="6"/>
  </si>
  <si>
    <t>市立中学校</t>
    <rPh sb="2" eb="5">
      <t>チュウガッコウ</t>
    </rPh>
    <phoneticPr fontId="6"/>
  </si>
  <si>
    <t>学校数</t>
    <rPh sb="0" eb="2">
      <t>ガッコウ</t>
    </rPh>
    <rPh sb="2" eb="3">
      <t>スウ</t>
    </rPh>
    <phoneticPr fontId="6"/>
  </si>
  <si>
    <t>食　数</t>
    <rPh sb="0" eb="1">
      <t>ショク</t>
    </rPh>
    <rPh sb="2" eb="3">
      <t>セイトスウ</t>
    </rPh>
    <phoneticPr fontId="6"/>
  </si>
  <si>
    <t>第二学校給食センター</t>
    <rPh sb="0" eb="1">
      <t>ダイイチ</t>
    </rPh>
    <rPh sb="1" eb="2">
      <t>２</t>
    </rPh>
    <rPh sb="2" eb="4">
      <t>ガッコウ</t>
    </rPh>
    <rPh sb="4" eb="6">
      <t>キュウショク</t>
    </rPh>
    <phoneticPr fontId="6"/>
  </si>
  <si>
    <t>第三学校給食センター</t>
    <rPh sb="0" eb="1">
      <t>ダイイチ</t>
    </rPh>
    <rPh sb="1" eb="2">
      <t>３</t>
    </rPh>
    <rPh sb="2" eb="4">
      <t>ガッコウ</t>
    </rPh>
    <rPh sb="4" eb="6">
      <t>キュウショク</t>
    </rPh>
    <phoneticPr fontId="6"/>
  </si>
  <si>
    <t>資料：教育委員会・給食課</t>
    <phoneticPr fontId="6"/>
  </si>
  <si>
    <t>10-17. 1人1食当りの給食基準額</t>
    <rPh sb="8" eb="9">
      <t>ヒト</t>
    </rPh>
    <rPh sb="9" eb="11">
      <t>１ショク</t>
    </rPh>
    <rPh sb="11" eb="12">
      <t>ア</t>
    </rPh>
    <rPh sb="14" eb="16">
      <t>キュウショク</t>
    </rPh>
    <rPh sb="16" eb="18">
      <t>キジュン</t>
    </rPh>
    <rPh sb="18" eb="19">
      <t>ガク</t>
    </rPh>
    <phoneticPr fontId="6"/>
  </si>
  <si>
    <t>平成29年</t>
    <rPh sb="0" eb="2">
      <t>ヘイセイ</t>
    </rPh>
    <rPh sb="4" eb="5">
      <t>９ネン</t>
    </rPh>
    <phoneticPr fontId="6"/>
  </si>
  <si>
    <t>31年</t>
    <rPh sb="2" eb="3">
      <t>９ネン</t>
    </rPh>
    <phoneticPr fontId="6"/>
  </si>
  <si>
    <t>パン・麺・ごはん</t>
    <rPh sb="3" eb="4">
      <t>メン</t>
    </rPh>
    <phoneticPr fontId="6"/>
  </si>
  <si>
    <t>牛　乳</t>
    <rPh sb="0" eb="1">
      <t>ウシ</t>
    </rPh>
    <rPh sb="2" eb="3">
      <t>チチ</t>
    </rPh>
    <phoneticPr fontId="6"/>
  </si>
  <si>
    <t>おかず</t>
    <phoneticPr fontId="6"/>
  </si>
  <si>
    <t>合  計</t>
    <rPh sb="0" eb="4">
      <t>ゴウケイ</t>
    </rPh>
    <phoneticPr fontId="6"/>
  </si>
  <si>
    <t>10-18. 市内の高等学校の状況</t>
    <rPh sb="7" eb="9">
      <t>シナイ</t>
    </rPh>
    <rPh sb="10" eb="14">
      <t>コウトウガッコウ</t>
    </rPh>
    <rPh sb="15" eb="17">
      <t>ジョウキョウ</t>
    </rPh>
    <phoneticPr fontId="6"/>
  </si>
  <si>
    <t>生徒数</t>
    <rPh sb="0" eb="3">
      <t>セイトスウ</t>
    </rPh>
    <phoneticPr fontId="6"/>
  </si>
  <si>
    <t>10-19. 市内高等学校別入学者・生徒数・教員数</t>
    <rPh sb="7" eb="9">
      <t>シナイ</t>
    </rPh>
    <rPh sb="9" eb="13">
      <t>コウトウガッコウ</t>
    </rPh>
    <rPh sb="13" eb="14">
      <t>ベツ</t>
    </rPh>
    <rPh sb="14" eb="17">
      <t>ニュウガクシャ</t>
    </rPh>
    <rPh sb="18" eb="21">
      <t>セイトスウ</t>
    </rPh>
    <rPh sb="22" eb="25">
      <t>キョウインスウ</t>
    </rPh>
    <phoneticPr fontId="6"/>
  </si>
  <si>
    <t>令和元年5月1日</t>
    <rPh sb="0" eb="3">
      <t>レイワガン</t>
    </rPh>
    <phoneticPr fontId="9"/>
  </si>
  <si>
    <t>学校名</t>
    <rPh sb="0" eb="3">
      <t>ガッコウメイ</t>
    </rPh>
    <phoneticPr fontId="6"/>
  </si>
  <si>
    <t>募集人員</t>
    <rPh sb="0" eb="2">
      <t>ボシュウ</t>
    </rPh>
    <rPh sb="2" eb="4">
      <t>ジンイン</t>
    </rPh>
    <phoneticPr fontId="6"/>
  </si>
  <si>
    <t>一般募集
志願者数</t>
    <rPh sb="0" eb="2">
      <t>イッパン</t>
    </rPh>
    <rPh sb="2" eb="4">
      <t>ボシュウ</t>
    </rPh>
    <rPh sb="5" eb="8">
      <t>シガンシャ</t>
    </rPh>
    <rPh sb="8" eb="9">
      <t>スウ</t>
    </rPh>
    <phoneticPr fontId="6"/>
  </si>
  <si>
    <t>入学者数</t>
    <rPh sb="0" eb="3">
      <t>ニュウガクシャ</t>
    </rPh>
    <rPh sb="3" eb="4">
      <t>スウ</t>
    </rPh>
    <phoneticPr fontId="6"/>
  </si>
  <si>
    <t>教員数</t>
    <rPh sb="0" eb="2">
      <t>キョウイン</t>
    </rPh>
    <rPh sb="2" eb="3">
      <t>スウ</t>
    </rPh>
    <phoneticPr fontId="6"/>
  </si>
  <si>
    <t>合計</t>
    <rPh sb="0" eb="1">
      <t>ゴウ</t>
    </rPh>
    <rPh sb="1" eb="2">
      <t>ケイ</t>
    </rPh>
    <phoneticPr fontId="6"/>
  </si>
  <si>
    <t>１年</t>
    <rPh sb="1" eb="2">
      <t>ネン</t>
    </rPh>
    <phoneticPr fontId="6"/>
  </si>
  <si>
    <t>２年</t>
    <rPh sb="1" eb="2">
      <t>ネン</t>
    </rPh>
    <phoneticPr fontId="6"/>
  </si>
  <si>
    <t>３年</t>
    <rPh sb="1" eb="2">
      <t>ネン</t>
    </rPh>
    <phoneticPr fontId="6"/>
  </si>
  <si>
    <t>４年</t>
    <rPh sb="1" eb="2">
      <t>ネン</t>
    </rPh>
    <phoneticPr fontId="6"/>
  </si>
  <si>
    <t>公 立</t>
    <phoneticPr fontId="9"/>
  </si>
  <si>
    <t>越ヶ谷高校</t>
    <rPh sb="0" eb="3">
      <t>コシガヤ</t>
    </rPh>
    <rPh sb="3" eb="5">
      <t>コウコウ</t>
    </rPh>
    <phoneticPr fontId="6"/>
  </si>
  <si>
    <t>普通科</t>
    <phoneticPr fontId="9"/>
  </si>
  <si>
    <t>普通科（定時制）</t>
    <rPh sb="0" eb="3">
      <t>フツウカ</t>
    </rPh>
    <phoneticPr fontId="9"/>
  </si>
  <si>
    <t>越谷北高校</t>
    <rPh sb="0" eb="2">
      <t>コシガヤ</t>
    </rPh>
    <rPh sb="2" eb="3">
      <t>キタ</t>
    </rPh>
    <rPh sb="3" eb="5">
      <t>コウコウ</t>
    </rPh>
    <phoneticPr fontId="6"/>
  </si>
  <si>
    <t>普通科</t>
    <rPh sb="0" eb="3">
      <t>フツウカ</t>
    </rPh>
    <phoneticPr fontId="9"/>
  </si>
  <si>
    <t>数学科</t>
    <rPh sb="0" eb="2">
      <t>スウガク</t>
    </rPh>
    <rPh sb="2" eb="3">
      <t>カ</t>
    </rPh>
    <phoneticPr fontId="9"/>
  </si>
  <si>
    <t>越谷西高校</t>
    <phoneticPr fontId="9"/>
  </si>
  <si>
    <t>越谷東高校</t>
    <phoneticPr fontId="6"/>
  </si>
  <si>
    <t>越谷南高校</t>
    <phoneticPr fontId="6"/>
  </si>
  <si>
    <t>外国語科</t>
    <rPh sb="0" eb="3">
      <t>ガイコクゴ</t>
    </rPh>
    <rPh sb="3" eb="4">
      <t>カ</t>
    </rPh>
    <phoneticPr fontId="9"/>
  </si>
  <si>
    <t>越谷総合技術高校</t>
    <phoneticPr fontId="9"/>
  </si>
  <si>
    <t>電子機械科</t>
    <rPh sb="0" eb="2">
      <t>デンシ</t>
    </rPh>
    <rPh sb="2" eb="5">
      <t>キカイカ</t>
    </rPh>
    <phoneticPr fontId="9"/>
  </si>
  <si>
    <t>情報技術科</t>
    <rPh sb="0" eb="2">
      <t>ジョウホウ</t>
    </rPh>
    <rPh sb="2" eb="5">
      <t>ギジュツカ</t>
    </rPh>
    <phoneticPr fontId="9"/>
  </si>
  <si>
    <t>流通経済科</t>
    <rPh sb="0" eb="2">
      <t>リュウツウ</t>
    </rPh>
    <rPh sb="2" eb="4">
      <t>ケイザイ</t>
    </rPh>
    <rPh sb="4" eb="5">
      <t>カ</t>
    </rPh>
    <phoneticPr fontId="9"/>
  </si>
  <si>
    <t>情報処理科</t>
    <rPh sb="0" eb="2">
      <t>ジョウホウ</t>
    </rPh>
    <rPh sb="2" eb="5">
      <t>ショリカ</t>
    </rPh>
    <phoneticPr fontId="9"/>
  </si>
  <si>
    <t>服飾デザイン科</t>
    <rPh sb="0" eb="2">
      <t>フクショク</t>
    </rPh>
    <rPh sb="6" eb="7">
      <t>カ</t>
    </rPh>
    <phoneticPr fontId="9"/>
  </si>
  <si>
    <t>食物調理科</t>
    <rPh sb="0" eb="2">
      <t>ショクモツ</t>
    </rPh>
    <rPh sb="2" eb="4">
      <t>チョウリ</t>
    </rPh>
    <rPh sb="4" eb="5">
      <t>カ</t>
    </rPh>
    <phoneticPr fontId="9"/>
  </si>
  <si>
    <t>私 立</t>
    <rPh sb="0" eb="1">
      <t>ワタシ</t>
    </rPh>
    <rPh sb="2" eb="3">
      <t>タテ</t>
    </rPh>
    <phoneticPr fontId="9"/>
  </si>
  <si>
    <t>獨協埼玉高校</t>
    <rPh sb="0" eb="2">
      <t>ドッキョウ</t>
    </rPh>
    <rPh sb="2" eb="4">
      <t>サイタマ</t>
    </rPh>
    <rPh sb="4" eb="6">
      <t>コウコウ</t>
    </rPh>
    <phoneticPr fontId="6"/>
  </si>
  <si>
    <t>普通科</t>
  </si>
  <si>
    <t>叡明高校</t>
    <rPh sb="0" eb="1">
      <t>エイ</t>
    </rPh>
    <rPh sb="1" eb="2">
      <t>メイ</t>
    </rPh>
    <rPh sb="2" eb="4">
      <t>コウコウ</t>
    </rPh>
    <phoneticPr fontId="6"/>
  </si>
  <si>
    <t>普通科</t>
    <phoneticPr fontId="9"/>
  </si>
  <si>
    <t>情報科</t>
    <rPh sb="0" eb="2">
      <t>ジョウホウ</t>
    </rPh>
    <rPh sb="2" eb="3">
      <t>カ</t>
    </rPh>
    <phoneticPr fontId="9"/>
  </si>
  <si>
    <t>武蔵野星城高校</t>
    <rPh sb="0" eb="3">
      <t>ムサシノ</t>
    </rPh>
    <rPh sb="3" eb="5">
      <t>セイジョウ</t>
    </rPh>
    <rPh sb="5" eb="7">
      <t>コウコウ</t>
    </rPh>
    <phoneticPr fontId="6"/>
  </si>
  <si>
    <t>普通科（通信制）</t>
    <rPh sb="0" eb="3">
      <t>フツウカ</t>
    </rPh>
    <phoneticPr fontId="9"/>
  </si>
  <si>
    <t>合　計</t>
    <rPh sb="0" eb="1">
      <t>ゴウ</t>
    </rPh>
    <rPh sb="2" eb="3">
      <t>ケイ</t>
    </rPh>
    <phoneticPr fontId="9"/>
  </si>
  <si>
    <t>（注）獨協埼玉高校の１年の生徒数は、一般募集の入学者数と獨協埼玉中学校からの進学者の合計値。</t>
    <phoneticPr fontId="9"/>
  </si>
  <si>
    <t>資料：学校基本調査、高等学校入学状況調査、埼玉県学校便覧</t>
    <rPh sb="0" eb="2">
      <t>シリョウ</t>
    </rPh>
    <rPh sb="3" eb="5">
      <t>ガッコウ</t>
    </rPh>
    <rPh sb="5" eb="7">
      <t>キホン</t>
    </rPh>
    <rPh sb="7" eb="9">
      <t>チョウサ</t>
    </rPh>
    <rPh sb="10" eb="12">
      <t>コウトウ</t>
    </rPh>
    <rPh sb="12" eb="14">
      <t>ガッコウ</t>
    </rPh>
    <rPh sb="14" eb="16">
      <t>ニュウガク</t>
    </rPh>
    <rPh sb="16" eb="18">
      <t>ジョウキョウ</t>
    </rPh>
    <rPh sb="18" eb="20">
      <t>チョウサ</t>
    </rPh>
    <phoneticPr fontId="6"/>
  </si>
  <si>
    <t>獨協埼玉高校、叡明高校、武蔵野星城高校</t>
    <phoneticPr fontId="9"/>
  </si>
  <si>
    <t>10-20. 大学の概況</t>
    <rPh sb="7" eb="9">
      <t>ダイガク</t>
    </rPh>
    <rPh sb="10" eb="12">
      <t>ガイキョウ</t>
    </rPh>
    <phoneticPr fontId="6"/>
  </si>
  <si>
    <t>（1）文教大学</t>
    <rPh sb="3" eb="5">
      <t>ブンキョウ</t>
    </rPh>
    <rPh sb="5" eb="7">
      <t>ダイガク</t>
    </rPh>
    <phoneticPr fontId="6"/>
  </si>
  <si>
    <t>（単位：人）</t>
    <rPh sb="1" eb="3">
      <t>タンイ</t>
    </rPh>
    <rPh sb="4" eb="5">
      <t>ニン</t>
    </rPh>
    <phoneticPr fontId="6"/>
  </si>
  <si>
    <t>学部名</t>
    <rPh sb="0" eb="3">
      <t>ガクブメイ</t>
    </rPh>
    <phoneticPr fontId="6"/>
  </si>
  <si>
    <t>入学
志願者</t>
    <rPh sb="0" eb="2">
      <t>ニュウガク</t>
    </rPh>
    <rPh sb="3" eb="6">
      <t>シガンシャ</t>
    </rPh>
    <phoneticPr fontId="6"/>
  </si>
  <si>
    <t>入学者</t>
    <rPh sb="0" eb="3">
      <t>ニュウガクシャ</t>
    </rPh>
    <phoneticPr fontId="6"/>
  </si>
  <si>
    <t>学生数</t>
    <rPh sb="0" eb="3">
      <t>ガクセイスウ</t>
    </rPh>
    <phoneticPr fontId="6"/>
  </si>
  <si>
    <t>専任教員数</t>
    <rPh sb="0" eb="2">
      <t>センニン</t>
    </rPh>
    <rPh sb="2" eb="5">
      <t>キョウインスウ</t>
    </rPh>
    <phoneticPr fontId="6"/>
  </si>
  <si>
    <t>教育学部</t>
    <rPh sb="0" eb="2">
      <t>キョウイク</t>
    </rPh>
    <rPh sb="2" eb="4">
      <t>ガクブ</t>
    </rPh>
    <phoneticPr fontId="3"/>
  </si>
  <si>
    <t>人間科学部</t>
    <rPh sb="0" eb="2">
      <t>ニンゲン</t>
    </rPh>
    <rPh sb="2" eb="5">
      <t>カガクブ</t>
    </rPh>
    <phoneticPr fontId="3"/>
  </si>
  <si>
    <t>文学部</t>
    <rPh sb="0" eb="3">
      <t>ブンガクブ</t>
    </rPh>
    <phoneticPr fontId="3"/>
  </si>
  <si>
    <t>情報学部</t>
    <rPh sb="0" eb="2">
      <t>ジョウホウ</t>
    </rPh>
    <rPh sb="2" eb="4">
      <t>ガクブ</t>
    </rPh>
    <phoneticPr fontId="3"/>
  </si>
  <si>
    <t>国際学部</t>
    <rPh sb="0" eb="2">
      <t>コクサイ</t>
    </rPh>
    <rPh sb="2" eb="4">
      <t>ガクブ</t>
    </rPh>
    <phoneticPr fontId="3"/>
  </si>
  <si>
    <t>健康栄養学部</t>
  </si>
  <si>
    <t>経営学部</t>
    <rPh sb="0" eb="2">
      <t>ケイエイ</t>
    </rPh>
    <rPh sb="2" eb="4">
      <t>ガクブ</t>
    </rPh>
    <phoneticPr fontId="3"/>
  </si>
  <si>
    <t>越谷校舎（再掲）</t>
    <rPh sb="0" eb="2">
      <t>コシガヤ</t>
    </rPh>
    <rPh sb="2" eb="4">
      <t>コウシャ</t>
    </rPh>
    <rPh sb="5" eb="7">
      <t>サイケイ</t>
    </rPh>
    <phoneticPr fontId="4"/>
  </si>
  <si>
    <t>（注）情報学部・国際学部・健康栄養学部・経営学部は湘南校舎。</t>
    <rPh sb="1" eb="2">
      <t>チュウ</t>
    </rPh>
    <rPh sb="3" eb="5">
      <t>ジョウホウ</t>
    </rPh>
    <rPh sb="5" eb="7">
      <t>ガクブ</t>
    </rPh>
    <rPh sb="8" eb="10">
      <t>コクサイ</t>
    </rPh>
    <rPh sb="10" eb="12">
      <t>ガクブ</t>
    </rPh>
    <rPh sb="13" eb="15">
      <t>ケンコウ</t>
    </rPh>
    <rPh sb="15" eb="17">
      <t>エイヨウ</t>
    </rPh>
    <rPh sb="17" eb="19">
      <t>ガクブ</t>
    </rPh>
    <rPh sb="20" eb="22">
      <t>ケイエイ</t>
    </rPh>
    <rPh sb="22" eb="24">
      <t>ガクブ</t>
    </rPh>
    <rPh sb="25" eb="27">
      <t>ショウナン</t>
    </rPh>
    <rPh sb="27" eb="29">
      <t>コウシャ</t>
    </rPh>
    <phoneticPr fontId="6"/>
  </si>
  <si>
    <t>教育学研究科（修士）</t>
    <rPh sb="0" eb="2">
      <t>キョウイク</t>
    </rPh>
    <rPh sb="2" eb="3">
      <t>ガク</t>
    </rPh>
    <rPh sb="3" eb="5">
      <t>ケンキュウ</t>
    </rPh>
    <rPh sb="5" eb="6">
      <t>カ</t>
    </rPh>
    <rPh sb="7" eb="9">
      <t>シュウシ</t>
    </rPh>
    <phoneticPr fontId="6"/>
  </si>
  <si>
    <t>学校教育専攻</t>
    <rPh sb="0" eb="2">
      <t>ガッコウ</t>
    </rPh>
    <rPh sb="2" eb="4">
      <t>キョウイク</t>
    </rPh>
    <rPh sb="4" eb="6">
      <t>センコウ</t>
    </rPh>
    <phoneticPr fontId="6"/>
  </si>
  <si>
    <t>専攻科</t>
    <rPh sb="0" eb="3">
      <t>センコウカ</t>
    </rPh>
    <phoneticPr fontId="6"/>
  </si>
  <si>
    <t>人間科学研究科（修士）</t>
    <rPh sb="0" eb="2">
      <t>ニンゲン</t>
    </rPh>
    <rPh sb="2" eb="4">
      <t>カガク</t>
    </rPh>
    <rPh sb="4" eb="6">
      <t>ケンキュウ</t>
    </rPh>
    <rPh sb="6" eb="7">
      <t>カ</t>
    </rPh>
    <rPh sb="8" eb="10">
      <t>シュウシ</t>
    </rPh>
    <phoneticPr fontId="6"/>
  </si>
  <si>
    <t>臨床心理学専攻</t>
    <rPh sb="0" eb="2">
      <t>リンショウ</t>
    </rPh>
    <rPh sb="2" eb="5">
      <t>シンリガク</t>
    </rPh>
    <rPh sb="5" eb="7">
      <t>センコウ</t>
    </rPh>
    <phoneticPr fontId="6"/>
  </si>
  <si>
    <t>外国人留学生別科</t>
    <rPh sb="0" eb="3">
      <t>ガイコクジン</t>
    </rPh>
    <rPh sb="3" eb="6">
      <t>リュウガクセイ</t>
    </rPh>
    <rPh sb="6" eb="7">
      <t>ベツ</t>
    </rPh>
    <rPh sb="7" eb="8">
      <t>カ</t>
    </rPh>
    <phoneticPr fontId="6"/>
  </si>
  <si>
    <t>人間科学専攻</t>
    <rPh sb="0" eb="2">
      <t>ニンゲン</t>
    </rPh>
    <rPh sb="2" eb="4">
      <t>カガク</t>
    </rPh>
    <rPh sb="4" eb="6">
      <t>センコウ</t>
    </rPh>
    <phoneticPr fontId="6"/>
  </si>
  <si>
    <t>人間科学研究科（博士）</t>
    <rPh sb="0" eb="2">
      <t>ニンゲン</t>
    </rPh>
    <rPh sb="2" eb="4">
      <t>カガク</t>
    </rPh>
    <rPh sb="4" eb="6">
      <t>ケンキュウ</t>
    </rPh>
    <rPh sb="6" eb="7">
      <t>カ</t>
    </rPh>
    <rPh sb="8" eb="10">
      <t>ハカセ</t>
    </rPh>
    <phoneticPr fontId="6"/>
  </si>
  <si>
    <t>言語文化研究科（修士）</t>
    <rPh sb="0" eb="2">
      <t>ゲンゴ</t>
    </rPh>
    <rPh sb="2" eb="4">
      <t>ブンカ</t>
    </rPh>
    <rPh sb="4" eb="6">
      <t>ケンキュウ</t>
    </rPh>
    <rPh sb="6" eb="7">
      <t>カ</t>
    </rPh>
    <rPh sb="8" eb="10">
      <t>シュウシ</t>
    </rPh>
    <phoneticPr fontId="6"/>
  </si>
  <si>
    <t>言語文化専攻</t>
    <rPh sb="0" eb="2">
      <t>ゲンゴ</t>
    </rPh>
    <rPh sb="2" eb="4">
      <t>ブンカ</t>
    </rPh>
    <rPh sb="4" eb="6">
      <t>センコウ</t>
    </rPh>
    <phoneticPr fontId="6"/>
  </si>
  <si>
    <t>言語文化研究科（博士）</t>
    <rPh sb="0" eb="2">
      <t>ゲンゴ</t>
    </rPh>
    <rPh sb="2" eb="4">
      <t>ブンカ</t>
    </rPh>
    <rPh sb="4" eb="7">
      <t>ケンキュウカ</t>
    </rPh>
    <rPh sb="8" eb="10">
      <t>ハカセ</t>
    </rPh>
    <phoneticPr fontId="6"/>
  </si>
  <si>
    <t>情報学研究科（修士）</t>
    <rPh sb="0" eb="2">
      <t>ジョウホウ</t>
    </rPh>
    <rPh sb="2" eb="3">
      <t>ガク</t>
    </rPh>
    <rPh sb="3" eb="5">
      <t>ケンキュウ</t>
    </rPh>
    <rPh sb="5" eb="6">
      <t>カ</t>
    </rPh>
    <rPh sb="7" eb="9">
      <t>シュウシ</t>
    </rPh>
    <phoneticPr fontId="6"/>
  </si>
  <si>
    <t>情報学専攻</t>
    <rPh sb="0" eb="2">
      <t>ジョウホウ</t>
    </rPh>
    <rPh sb="2" eb="3">
      <t>ガク</t>
    </rPh>
    <rPh sb="3" eb="5">
      <t>センコウ</t>
    </rPh>
    <phoneticPr fontId="6"/>
  </si>
  <si>
    <t>国際学研究科（修士）</t>
    <rPh sb="0" eb="2">
      <t>コクサイ</t>
    </rPh>
    <rPh sb="2" eb="3">
      <t>ガク</t>
    </rPh>
    <rPh sb="3" eb="5">
      <t>ケンキュウ</t>
    </rPh>
    <rPh sb="5" eb="6">
      <t>カ</t>
    </rPh>
    <rPh sb="7" eb="9">
      <t>シュウシ</t>
    </rPh>
    <phoneticPr fontId="6"/>
  </si>
  <si>
    <t>国際学専攻</t>
    <rPh sb="0" eb="2">
      <t>コクサイ</t>
    </rPh>
    <rPh sb="2" eb="3">
      <t>ガク</t>
    </rPh>
    <rPh sb="3" eb="5">
      <t>センコウ</t>
    </rPh>
    <phoneticPr fontId="6"/>
  </si>
  <si>
    <t>（注）情報学研究科・国際学研究科は湘南校舎。</t>
    <rPh sb="1" eb="2">
      <t>チュウ</t>
    </rPh>
    <rPh sb="3" eb="5">
      <t>ジョウホウ</t>
    </rPh>
    <rPh sb="6" eb="9">
      <t>ケンキュウカ</t>
    </rPh>
    <rPh sb="17" eb="19">
      <t>ショウナン</t>
    </rPh>
    <rPh sb="19" eb="21">
      <t>コウシャ</t>
    </rPh>
    <phoneticPr fontId="6"/>
  </si>
  <si>
    <t>資料：文教大学</t>
    <rPh sb="0" eb="2">
      <t>シリョウ</t>
    </rPh>
    <rPh sb="3" eb="5">
      <t>ブンキョウ</t>
    </rPh>
    <rPh sb="5" eb="7">
      <t>ダイガク</t>
    </rPh>
    <phoneticPr fontId="6"/>
  </si>
  <si>
    <t>（2）埼玉県立大学</t>
    <rPh sb="3" eb="5">
      <t>サイタマ</t>
    </rPh>
    <rPh sb="5" eb="7">
      <t>ケンリツ</t>
    </rPh>
    <rPh sb="7" eb="9">
      <t>ダイガク</t>
    </rPh>
    <phoneticPr fontId="6"/>
  </si>
  <si>
    <t>令和元年5月1日</t>
    <rPh sb="0" eb="3">
      <t>レイワガン</t>
    </rPh>
    <rPh sb="5" eb="6">
      <t>ツキ</t>
    </rPh>
    <phoneticPr fontId="6"/>
  </si>
  <si>
    <t>(単位：人)</t>
    <rPh sb="1" eb="3">
      <t>タンイ</t>
    </rPh>
    <rPh sb="4" eb="5">
      <t>ニン</t>
    </rPh>
    <phoneticPr fontId="6"/>
  </si>
  <si>
    <t>保健医療福祉学部</t>
    <rPh sb="0" eb="2">
      <t>ホケン</t>
    </rPh>
    <rPh sb="2" eb="4">
      <t>イリョウ</t>
    </rPh>
    <rPh sb="4" eb="6">
      <t>フクシ</t>
    </rPh>
    <rPh sb="6" eb="8">
      <t>ガクブ</t>
    </rPh>
    <phoneticPr fontId="6"/>
  </si>
  <si>
    <t>大学院</t>
    <rPh sb="0" eb="2">
      <t>ダイガク</t>
    </rPh>
    <rPh sb="2" eb="3">
      <t>イン</t>
    </rPh>
    <phoneticPr fontId="6"/>
  </si>
  <si>
    <t>保健医療福祉学研究科</t>
    <rPh sb="0" eb="2">
      <t>ホケン</t>
    </rPh>
    <rPh sb="2" eb="4">
      <t>イリョウ</t>
    </rPh>
    <rPh sb="4" eb="6">
      <t>フクシ</t>
    </rPh>
    <rPh sb="6" eb="7">
      <t>ガク</t>
    </rPh>
    <rPh sb="7" eb="10">
      <t>ケンキュウカ</t>
    </rPh>
    <phoneticPr fontId="6"/>
  </si>
  <si>
    <t>資料：埼玉県立大学</t>
    <rPh sb="0" eb="2">
      <t>シリョウ</t>
    </rPh>
    <rPh sb="3" eb="5">
      <t>サイタマ</t>
    </rPh>
    <rPh sb="5" eb="7">
      <t>ケンリツ</t>
    </rPh>
    <rPh sb="7" eb="9">
      <t>ダイガク</t>
    </rPh>
    <phoneticPr fontId="6"/>
  </si>
  <si>
    <t>普通科（通信制）</t>
    <rPh sb="0" eb="3">
      <t>フツウカ</t>
    </rPh>
    <phoneticPr fontId="3"/>
  </si>
  <si>
    <t>…</t>
  </si>
  <si>
    <t>松栄学園高校（越谷校）</t>
    <rPh sb="4" eb="6">
      <t>コウコウ</t>
    </rPh>
    <rPh sb="7" eb="9">
      <t>コシガヤ</t>
    </rPh>
    <rPh sb="9" eb="10">
      <t>コウ</t>
    </rPh>
    <phoneticPr fontId="9"/>
  </si>
  <si>
    <t>新入学準備費</t>
    <rPh sb="0" eb="6">
      <t>シンニュウガクジュンビヒ</t>
    </rPh>
    <phoneticPr fontId="9"/>
  </si>
  <si>
    <t>（注1）支給対象は、準要保護及び要保護(修学旅行費、医療費のみ)世帯の児童・生徒である。</t>
    <rPh sb="20" eb="22">
      <t>シュウガク</t>
    </rPh>
    <rPh sb="22" eb="24">
      <t>リョコウ</t>
    </rPh>
    <rPh sb="24" eb="25">
      <t>ヒ</t>
    </rPh>
    <rPh sb="26" eb="29">
      <t>イリョウヒ</t>
    </rPh>
    <phoneticPr fontId="6"/>
  </si>
  <si>
    <t>（注2）新入学準備費は、30年度より小６に支給開始。</t>
    <phoneticPr fontId="6"/>
  </si>
  <si>
    <t>‐</t>
    <phoneticPr fontId="4"/>
  </si>
  <si>
    <t>目次</t>
    <rPh sb="0" eb="2">
      <t>モクジ</t>
    </rPh>
    <phoneticPr fontId="4"/>
  </si>
  <si>
    <t>10-21. 生涯学習施設等の概要</t>
    <phoneticPr fontId="6"/>
  </si>
  <si>
    <t>令和元年12月1日</t>
    <rPh sb="0" eb="2">
      <t>レイワ</t>
    </rPh>
    <rPh sb="2" eb="3">
      <t>ガン</t>
    </rPh>
    <phoneticPr fontId="6"/>
  </si>
  <si>
    <t>（単位：㎡）</t>
  </si>
  <si>
    <t>施設名</t>
  </si>
  <si>
    <t>所在地</t>
  </si>
  <si>
    <t>開館
年月日</t>
  </si>
  <si>
    <t>敷地面積</t>
  </si>
  <si>
    <t>建物(床)
面積</t>
    <phoneticPr fontId="6"/>
  </si>
  <si>
    <t>備　考</t>
    <phoneticPr fontId="6"/>
  </si>
  <si>
    <t>桜井地区センター・公民館</t>
  </si>
  <si>
    <t>越谷市大字下間久里792-1</t>
    <phoneticPr fontId="6"/>
  </si>
  <si>
    <t>S47. 5.15</t>
    <phoneticPr fontId="9"/>
  </si>
  <si>
    <t>H12.11.1 建替え</t>
    <rPh sb="9" eb="11">
      <t>タテカ</t>
    </rPh>
    <phoneticPr fontId="6"/>
  </si>
  <si>
    <t>新方地区センター・公民館</t>
  </si>
  <si>
    <t>　〃　大字大吉470-1</t>
    <phoneticPr fontId="6"/>
  </si>
  <si>
    <t>S47. 4.15</t>
    <phoneticPr fontId="9"/>
  </si>
  <si>
    <t>H11.4.1 建替え</t>
    <rPh sb="8" eb="10">
      <t>タテカ</t>
    </rPh>
    <phoneticPr fontId="6"/>
  </si>
  <si>
    <t>河川防災ステーション併設</t>
    <rPh sb="0" eb="2">
      <t>カセン</t>
    </rPh>
    <rPh sb="2" eb="4">
      <t>ボウサイ</t>
    </rPh>
    <rPh sb="10" eb="12">
      <t>ヘイセツ</t>
    </rPh>
    <phoneticPr fontId="6"/>
  </si>
  <si>
    <t>増林地区センター・公民館</t>
  </si>
  <si>
    <t>　〃　増林3丁目4-1</t>
    <phoneticPr fontId="6"/>
  </si>
  <si>
    <t>S48. 6.13</t>
    <phoneticPr fontId="9"/>
  </si>
  <si>
    <t>H19.4.1 建替え</t>
    <rPh sb="8" eb="10">
      <t>タテカ</t>
    </rPh>
    <phoneticPr fontId="6"/>
  </si>
  <si>
    <t>教育センター併設</t>
    <rPh sb="0" eb="2">
      <t>キョウイク</t>
    </rPh>
    <rPh sb="6" eb="8">
      <t>ヘイセツ</t>
    </rPh>
    <phoneticPr fontId="6"/>
  </si>
  <si>
    <t>大袋地区センター・公民館</t>
  </si>
  <si>
    <t>　〃　大字大竹160-2</t>
    <phoneticPr fontId="6"/>
  </si>
  <si>
    <t>S47. 6. 6</t>
    <phoneticPr fontId="9"/>
  </si>
  <si>
    <t>荻島地区センター・公民館</t>
  </si>
  <si>
    <t>　〃　大字南荻島190-1</t>
    <phoneticPr fontId="6"/>
  </si>
  <si>
    <t>S45.11. 1</t>
    <phoneticPr fontId="9"/>
  </si>
  <si>
    <t>H18.4.1 建替え</t>
    <rPh sb="8" eb="10">
      <t>タテカ</t>
    </rPh>
    <phoneticPr fontId="6"/>
  </si>
  <si>
    <t>出羽地区センター・公民館</t>
  </si>
  <si>
    <t>　〃　七左町4丁目248-1</t>
  </si>
  <si>
    <t>S48. 6.22</t>
    <phoneticPr fontId="9"/>
  </si>
  <si>
    <t>H25.12.1 建替え</t>
    <rPh sb="9" eb="11">
      <t>タテカ</t>
    </rPh>
    <phoneticPr fontId="6"/>
  </si>
  <si>
    <t>蒲生地区センター・公民館</t>
  </si>
  <si>
    <t>　〃　登戸町33-16</t>
    <phoneticPr fontId="6"/>
  </si>
  <si>
    <t>S44. 7.31</t>
    <phoneticPr fontId="9"/>
  </si>
  <si>
    <t>H10.5.15 建替え</t>
    <rPh sb="9" eb="11">
      <t>タテカ</t>
    </rPh>
    <phoneticPr fontId="6"/>
  </si>
  <si>
    <t>川柳地区センター・公民館</t>
  </si>
  <si>
    <t>　〃　川柳町2丁目485</t>
  </si>
  <si>
    <t>S50. 5.16</t>
    <phoneticPr fontId="9"/>
  </si>
  <si>
    <t>大相模地区センター・公民館</t>
    <rPh sb="10" eb="13">
      <t>コウミンカン</t>
    </rPh>
    <phoneticPr fontId="6"/>
  </si>
  <si>
    <t>　〃　相模町3丁目42-1</t>
    <phoneticPr fontId="6"/>
  </si>
  <si>
    <t>H21. 4. 1</t>
    <phoneticPr fontId="9"/>
  </si>
  <si>
    <t>H28.4.1 大相模公民館が移転</t>
    <rPh sb="8" eb="9">
      <t>オオ</t>
    </rPh>
    <rPh sb="9" eb="11">
      <t>サガミ</t>
    </rPh>
    <rPh sb="11" eb="14">
      <t>コウミンカン</t>
    </rPh>
    <rPh sb="15" eb="17">
      <t>イテン</t>
    </rPh>
    <phoneticPr fontId="6"/>
  </si>
  <si>
    <t>大沢地区センター・公民館</t>
  </si>
  <si>
    <t>　〃　大沢2丁目10-40</t>
    <phoneticPr fontId="6"/>
  </si>
  <si>
    <t>S48. 4. 1</t>
    <phoneticPr fontId="9"/>
  </si>
  <si>
    <t>越ヶ谷地区センター・公民館</t>
    <phoneticPr fontId="6"/>
  </si>
  <si>
    <t>　〃　越ヶ谷4丁目1-1</t>
    <phoneticPr fontId="6"/>
  </si>
  <si>
    <t>S50. 4. 1</t>
    <phoneticPr fontId="9"/>
  </si>
  <si>
    <t>‐</t>
    <phoneticPr fontId="4"/>
  </si>
  <si>
    <t>H4.4.1 中央市民会館内に併設</t>
    <rPh sb="7" eb="9">
      <t>チュウオウ</t>
    </rPh>
    <rPh sb="9" eb="11">
      <t>シミン</t>
    </rPh>
    <rPh sb="11" eb="13">
      <t>カイカン</t>
    </rPh>
    <rPh sb="13" eb="14">
      <t>ナイ</t>
    </rPh>
    <rPh sb="15" eb="17">
      <t>ヘイセツ</t>
    </rPh>
    <phoneticPr fontId="6"/>
  </si>
  <si>
    <t>南越谷地区センター・公民館</t>
  </si>
  <si>
    <t>　〃　南越谷4丁目21-1</t>
    <phoneticPr fontId="6"/>
  </si>
  <si>
    <t>S44. 4. 1</t>
    <phoneticPr fontId="9"/>
  </si>
  <si>
    <t>‐</t>
    <phoneticPr fontId="4"/>
  </si>
  <si>
    <t>H14.11.1 建替え</t>
    <rPh sb="9" eb="11">
      <t>タテカ</t>
    </rPh>
    <phoneticPr fontId="6"/>
  </si>
  <si>
    <t>南越谷小学校地内に併設</t>
    <rPh sb="0" eb="3">
      <t>ミナミコシガヤ</t>
    </rPh>
    <rPh sb="3" eb="6">
      <t>ショウガッコウ</t>
    </rPh>
    <rPh sb="6" eb="7">
      <t>チ</t>
    </rPh>
    <rPh sb="7" eb="8">
      <t>ナイ</t>
    </rPh>
    <rPh sb="9" eb="11">
      <t>ヘイセツ</t>
    </rPh>
    <phoneticPr fontId="6"/>
  </si>
  <si>
    <t>北越谷地区センター・公民館</t>
  </si>
  <si>
    <t>　〃　北越谷4丁目8-35</t>
    <phoneticPr fontId="6"/>
  </si>
  <si>
    <t>S54. 4. 1</t>
    <phoneticPr fontId="9"/>
  </si>
  <si>
    <t>H3.4.1 建替え</t>
    <rPh sb="7" eb="9">
      <t>タテカ</t>
    </rPh>
    <phoneticPr fontId="6"/>
  </si>
  <si>
    <t>千間台記念会館</t>
  </si>
  <si>
    <t>　〃　千間台西1丁目9-9</t>
    <phoneticPr fontId="6"/>
  </si>
  <si>
    <t>S58. 4. 1</t>
    <phoneticPr fontId="9"/>
  </si>
  <si>
    <t>市立図書館</t>
  </si>
  <si>
    <t>　〃　東越谷4丁目9-1</t>
  </si>
  <si>
    <t>S58. 4. 1</t>
  </si>
  <si>
    <t>あだたら高原少年自然の家</t>
  </si>
  <si>
    <t>福島県二本松市大字永田
字長坂国有林14林班ゐ2小班</t>
  </si>
  <si>
    <t>S56. 5.14</t>
    <phoneticPr fontId="9"/>
  </si>
  <si>
    <t>旧東方村中村家住宅</t>
  </si>
  <si>
    <t>越谷市レイクタウン9丁目51</t>
  </si>
  <si>
    <t>H26.10. 1</t>
    <phoneticPr fontId="9"/>
  </si>
  <si>
    <t>大間野町旧中村家住宅</t>
  </si>
  <si>
    <t>　〃　大間野町1丁目100-4</t>
    <phoneticPr fontId="6"/>
  </si>
  <si>
    <t>H16.11.14</t>
    <phoneticPr fontId="9"/>
  </si>
  <si>
    <t>日本文化伝承の館こしがや能楽堂</t>
  </si>
  <si>
    <t>　〃　花田6丁目6-1</t>
    <phoneticPr fontId="6"/>
  </si>
  <si>
    <t>H 5. 5. 1</t>
    <phoneticPr fontId="9"/>
  </si>
  <si>
    <t>越谷コミュニティセンター</t>
  </si>
  <si>
    <t>　〃　南越谷1丁目2876-1</t>
    <phoneticPr fontId="6"/>
  </si>
  <si>
    <t>S54. 8.27</t>
    <phoneticPr fontId="9"/>
  </si>
  <si>
    <t>サンシティ内市専有部分（床面積のみ）</t>
    <rPh sb="12" eb="15">
      <t>ユカメンセキ</t>
    </rPh>
    <phoneticPr fontId="6"/>
  </si>
  <si>
    <t>科学技術体験センター</t>
  </si>
  <si>
    <t>　〃　新越谷1丁目59</t>
    <rPh sb="3" eb="6">
      <t>シンコシガヤ</t>
    </rPh>
    <rPh sb="7" eb="9">
      <t>チョウメ</t>
    </rPh>
    <phoneticPr fontId="3"/>
  </si>
  <si>
    <t>H13. 5. 3</t>
    <phoneticPr fontId="9"/>
  </si>
  <si>
    <t>資料：教育委員会・生涯学習課、教育委員会・図書館、市民活動支援課</t>
    <rPh sb="15" eb="17">
      <t>キョウイク</t>
    </rPh>
    <rPh sb="17" eb="20">
      <t>イインカイ</t>
    </rPh>
    <rPh sb="25" eb="27">
      <t>シミン</t>
    </rPh>
    <rPh sb="27" eb="29">
      <t>カツドウ</t>
    </rPh>
    <rPh sb="29" eb="31">
      <t>シエン</t>
    </rPh>
    <rPh sb="31" eb="32">
      <t>カ</t>
    </rPh>
    <phoneticPr fontId="6"/>
  </si>
  <si>
    <t>10-22. 越谷コミュニティセンター施設の概要</t>
    <rPh sb="7" eb="9">
      <t>コシガヤ</t>
    </rPh>
    <rPh sb="19" eb="21">
      <t>シセツ</t>
    </rPh>
    <rPh sb="22" eb="24">
      <t>ガイヨウ</t>
    </rPh>
    <phoneticPr fontId="6"/>
  </si>
  <si>
    <t>令和2年1月1日</t>
    <rPh sb="0" eb="1">
      <t>レイワ</t>
    </rPh>
    <phoneticPr fontId="6"/>
  </si>
  <si>
    <t>市民ホール等</t>
    <rPh sb="5" eb="6">
      <t>トウ</t>
    </rPh>
    <phoneticPr fontId="6"/>
  </si>
  <si>
    <t>会議室</t>
  </si>
  <si>
    <t>宴会場</t>
  </si>
  <si>
    <t>○大ホール</t>
  </si>
  <si>
    <t>定員　　</t>
  </si>
  <si>
    <t>1,675人（注1）</t>
    <rPh sb="7" eb="8">
      <t>チュウ</t>
    </rPh>
    <phoneticPr fontId="1"/>
  </si>
  <si>
    <t>○視聴覚室</t>
  </si>
  <si>
    <t>定員　80席</t>
  </si>
  <si>
    <t>○宴会場</t>
  </si>
  <si>
    <t>楓の間</t>
  </si>
  <si>
    <t>舞台</t>
  </si>
  <si>
    <t>間口18m、奥行17m、高さ9m</t>
  </si>
  <si>
    <t>○第1会議室</t>
  </si>
  <si>
    <t>定員　36席</t>
  </si>
  <si>
    <t>　40～70名</t>
  </si>
  <si>
    <t>○第2会議室</t>
  </si>
  <si>
    <t>桐の間</t>
  </si>
  <si>
    <t>○小ホール</t>
  </si>
  <si>
    <t>定員</t>
  </si>
  <si>
    <t>490人（注2）</t>
    <rPh sb="5" eb="6">
      <t>チュウ</t>
    </rPh>
    <phoneticPr fontId="1"/>
  </si>
  <si>
    <t>○第3会議室</t>
  </si>
  <si>
    <t>　90～150名</t>
  </si>
  <si>
    <t>間口12m、奥行10m、高さ6m</t>
  </si>
  <si>
    <t>○第4会議室</t>
  </si>
  <si>
    <t>欅の間</t>
  </si>
  <si>
    <t>○第1和室</t>
  </si>
  <si>
    <t>24畳、3畳</t>
  </si>
  <si>
    <t>　60～90名</t>
  </si>
  <si>
    <t>○展示ホール</t>
  </si>
  <si>
    <t>広さ</t>
  </si>
  <si>
    <t>394.76㎡</t>
  </si>
  <si>
    <t>○第2和室</t>
  </si>
  <si>
    <t>8畳2間、3畳</t>
  </si>
  <si>
    <t>130～300名</t>
  </si>
  <si>
    <t>○特別会議室</t>
  </si>
  <si>
    <t>定員　24席</t>
  </si>
  <si>
    <t>○レストラン 76席　</t>
  </si>
  <si>
    <t>○南部図書室</t>
  </si>
  <si>
    <t>2,302.17㎡</t>
  </si>
  <si>
    <t>○特別応接室</t>
  </si>
  <si>
    <t>定員　8席</t>
  </si>
  <si>
    <t>（注1）車椅子用スペース8席分含む</t>
    <rPh sb="1" eb="2">
      <t>チュウ</t>
    </rPh>
    <rPh sb="4" eb="7">
      <t>クルマイス</t>
    </rPh>
    <rPh sb="7" eb="8">
      <t>ヨウ</t>
    </rPh>
    <rPh sb="13" eb="14">
      <t>セキ</t>
    </rPh>
    <rPh sb="14" eb="15">
      <t>ブン</t>
    </rPh>
    <rPh sb="15" eb="16">
      <t>フク</t>
    </rPh>
    <phoneticPr fontId="6"/>
  </si>
  <si>
    <t>資料：教育委員会・生涯学習課</t>
  </si>
  <si>
    <t>（注2）車椅子用スペース6席分含む</t>
    <rPh sb="1" eb="2">
      <t>チュウ</t>
    </rPh>
    <rPh sb="4" eb="7">
      <t>クルマイス</t>
    </rPh>
    <rPh sb="7" eb="8">
      <t>ヨウ</t>
    </rPh>
    <rPh sb="13" eb="14">
      <t>セキ</t>
    </rPh>
    <rPh sb="14" eb="15">
      <t>ブン</t>
    </rPh>
    <rPh sb="15" eb="16">
      <t>フク</t>
    </rPh>
    <phoneticPr fontId="6"/>
  </si>
  <si>
    <t>10-23. 地区センター・公民館利用状況</t>
    <rPh sb="7" eb="9">
      <t>チク</t>
    </rPh>
    <rPh sb="14" eb="17">
      <t>コウミンカン</t>
    </rPh>
    <rPh sb="17" eb="19">
      <t>リヨウ</t>
    </rPh>
    <rPh sb="19" eb="21">
      <t>ジョウキョウ</t>
    </rPh>
    <phoneticPr fontId="6"/>
  </si>
  <si>
    <t>（単位：件、人）</t>
    <rPh sb="1" eb="3">
      <t>タンイ</t>
    </rPh>
    <rPh sb="4" eb="5">
      <t>ケン</t>
    </rPh>
    <rPh sb="6" eb="7">
      <t>ヒト</t>
    </rPh>
    <phoneticPr fontId="6"/>
  </si>
  <si>
    <t>区  分</t>
    <rPh sb="0" eb="4">
      <t>クブン</t>
    </rPh>
    <phoneticPr fontId="6"/>
  </si>
  <si>
    <t>平成28年度</t>
    <rPh sb="0" eb="2">
      <t>ヘー</t>
    </rPh>
    <rPh sb="4" eb="6">
      <t>８ネンド</t>
    </rPh>
    <phoneticPr fontId="6"/>
  </si>
  <si>
    <t>29年度</t>
    <rPh sb="2" eb="4">
      <t>８ネンド</t>
    </rPh>
    <phoneticPr fontId="6"/>
  </si>
  <si>
    <t>30年度</t>
    <rPh sb="2" eb="4">
      <t>８ネンド</t>
    </rPh>
    <phoneticPr fontId="6"/>
  </si>
  <si>
    <t>利用件数</t>
    <rPh sb="0" eb="2">
      <t>リヨウ</t>
    </rPh>
    <rPh sb="2" eb="4">
      <t>ケンスウ</t>
    </rPh>
    <phoneticPr fontId="6"/>
  </si>
  <si>
    <t>利用者数</t>
    <rPh sb="0" eb="4">
      <t>リヨウシャスウ</t>
    </rPh>
    <phoneticPr fontId="6"/>
  </si>
  <si>
    <t>総　数</t>
    <rPh sb="0" eb="1">
      <t>フサ</t>
    </rPh>
    <rPh sb="2" eb="3">
      <t>カズ</t>
    </rPh>
    <phoneticPr fontId="6"/>
  </si>
  <si>
    <t>公民館主催教室等</t>
    <rPh sb="0" eb="3">
      <t>コウミンカン</t>
    </rPh>
    <rPh sb="3" eb="5">
      <t>シュサイ</t>
    </rPh>
    <rPh sb="5" eb="7">
      <t>キョウシツ</t>
    </rPh>
    <rPh sb="7" eb="8">
      <t>ナド</t>
    </rPh>
    <phoneticPr fontId="6"/>
  </si>
  <si>
    <t>公民館主催大会事業等</t>
    <rPh sb="0" eb="3">
      <t>コウミンカン</t>
    </rPh>
    <rPh sb="3" eb="5">
      <t>シュサイ</t>
    </rPh>
    <rPh sb="5" eb="7">
      <t>タイカイ</t>
    </rPh>
    <rPh sb="7" eb="9">
      <t>ジギョウ</t>
    </rPh>
    <rPh sb="9" eb="10">
      <t>ナド</t>
    </rPh>
    <phoneticPr fontId="6"/>
  </si>
  <si>
    <t>クラブ・サークル事業等</t>
    <rPh sb="8" eb="10">
      <t>ジギョウ</t>
    </rPh>
    <rPh sb="10" eb="11">
      <t>ナド</t>
    </rPh>
    <phoneticPr fontId="6"/>
  </si>
  <si>
    <t>関係諸団体利用</t>
    <rPh sb="0" eb="2">
      <t>カンケイ</t>
    </rPh>
    <rPh sb="2" eb="5">
      <t>ショダンタイ</t>
    </rPh>
    <rPh sb="5" eb="7">
      <t>リヨウ</t>
    </rPh>
    <phoneticPr fontId="6"/>
  </si>
  <si>
    <t>資料：教育委員会・生涯学習課</t>
    <rPh sb="3" eb="5">
      <t>キョウイク</t>
    </rPh>
    <rPh sb="5" eb="8">
      <t>イインカイ</t>
    </rPh>
    <rPh sb="9" eb="14">
      <t>ショウガイガクシュウカ</t>
    </rPh>
    <phoneticPr fontId="6"/>
  </si>
  <si>
    <t>10-24. 地区センター・公民館別利用状況</t>
    <rPh sb="7" eb="9">
      <t>チク</t>
    </rPh>
    <rPh sb="14" eb="16">
      <t>コウミン</t>
    </rPh>
    <rPh sb="16" eb="17">
      <t>カン</t>
    </rPh>
    <rPh sb="17" eb="18">
      <t>ベツ</t>
    </rPh>
    <rPh sb="18" eb="20">
      <t>リヨウ</t>
    </rPh>
    <rPh sb="20" eb="22">
      <t>ジョウキョウ</t>
    </rPh>
    <phoneticPr fontId="6"/>
  </si>
  <si>
    <t>区  分</t>
    <phoneticPr fontId="6"/>
  </si>
  <si>
    <t>総　数</t>
  </si>
  <si>
    <t>大相模地区センター</t>
  </si>
  <si>
    <t>大相模公民館</t>
  </si>
  <si>
    <t>越ヶ谷地区センター・公民館</t>
  </si>
  <si>
    <t>資料：教育委員会・生涯学習課、市民活動支援課</t>
    <rPh sb="3" eb="5">
      <t>キョウイク</t>
    </rPh>
    <rPh sb="5" eb="8">
      <t>イインカイ</t>
    </rPh>
    <rPh sb="9" eb="14">
      <t>ショウガイガクシュウカ</t>
    </rPh>
    <rPh sb="15" eb="17">
      <t>シミン</t>
    </rPh>
    <rPh sb="17" eb="19">
      <t>カツドウ</t>
    </rPh>
    <rPh sb="19" eb="21">
      <t>シエン</t>
    </rPh>
    <rPh sb="21" eb="22">
      <t>カ</t>
    </rPh>
    <phoneticPr fontId="6"/>
  </si>
  <si>
    <t>10-25. 越谷コミュニティセンター利用状況</t>
    <rPh sb="7" eb="9">
      <t>コシガヤ</t>
    </rPh>
    <rPh sb="19" eb="21">
      <t>リヨウ</t>
    </rPh>
    <rPh sb="21" eb="23">
      <t>ジョウキョウ</t>
    </rPh>
    <phoneticPr fontId="6"/>
  </si>
  <si>
    <t>期  間</t>
    <rPh sb="0" eb="4">
      <t>キカン</t>
    </rPh>
    <phoneticPr fontId="6"/>
  </si>
  <si>
    <t>平成29年度</t>
    <rPh sb="0" eb="2">
      <t>ヘイセイ</t>
    </rPh>
    <rPh sb="4" eb="6">
      <t>ネンド</t>
    </rPh>
    <phoneticPr fontId="6"/>
  </si>
  <si>
    <t>利用区分数</t>
    <rPh sb="0" eb="2">
      <t>リヨウ</t>
    </rPh>
    <rPh sb="2" eb="4">
      <t>クブン</t>
    </rPh>
    <rPh sb="4" eb="5">
      <t>スウ</t>
    </rPh>
    <phoneticPr fontId="6"/>
  </si>
  <si>
    <t>大ホール</t>
    <rPh sb="0" eb="1">
      <t>ダイ</t>
    </rPh>
    <phoneticPr fontId="6"/>
  </si>
  <si>
    <t>小ホール</t>
    <rPh sb="0" eb="1">
      <t>ショウ</t>
    </rPh>
    <phoneticPr fontId="6"/>
  </si>
  <si>
    <t>展示ホール</t>
    <rPh sb="0" eb="2">
      <t>テンジ</t>
    </rPh>
    <phoneticPr fontId="6"/>
  </si>
  <si>
    <t>集会議室（和室を含む）</t>
    <rPh sb="0" eb="1">
      <t>シュウゴウ</t>
    </rPh>
    <rPh sb="1" eb="4">
      <t>ショウカイギシツ</t>
    </rPh>
    <rPh sb="5" eb="7">
      <t>ワシツ</t>
    </rPh>
    <rPh sb="8" eb="9">
      <t>フク</t>
    </rPh>
    <phoneticPr fontId="6"/>
  </si>
  <si>
    <t>宴会室</t>
    <rPh sb="0" eb="3">
      <t>エンカイシツ</t>
    </rPh>
    <phoneticPr fontId="6"/>
  </si>
  <si>
    <t>南部図書室</t>
    <rPh sb="0" eb="2">
      <t>ナンブ</t>
    </rPh>
    <rPh sb="2" eb="5">
      <t>トショシツ</t>
    </rPh>
    <phoneticPr fontId="6"/>
  </si>
  <si>
    <t>資料：教育委員会・生涯学習課</t>
    <rPh sb="0" eb="2">
      <t>シリョウ</t>
    </rPh>
    <rPh sb="3" eb="5">
      <t>キョウイク</t>
    </rPh>
    <rPh sb="5" eb="7">
      <t>イイン</t>
    </rPh>
    <rPh sb="7" eb="8">
      <t>カイ</t>
    </rPh>
    <rPh sb="9" eb="11">
      <t>ショウガイ</t>
    </rPh>
    <rPh sb="11" eb="13">
      <t>ガクシュウ</t>
    </rPh>
    <rPh sb="13" eb="14">
      <t>カ</t>
    </rPh>
    <phoneticPr fontId="6"/>
  </si>
  <si>
    <t>10-26. 交流館別利用状況</t>
    <rPh sb="7" eb="9">
      <t>コウリュウ</t>
    </rPh>
    <rPh sb="9" eb="10">
      <t>カン</t>
    </rPh>
    <rPh sb="10" eb="11">
      <t>ベツ</t>
    </rPh>
    <rPh sb="11" eb="13">
      <t>リヨウ</t>
    </rPh>
    <rPh sb="13" eb="15">
      <t>ジョウキョウ</t>
    </rPh>
    <phoneticPr fontId="6"/>
  </si>
  <si>
    <t>交流館名</t>
    <rPh sb="0" eb="2">
      <t>コウリュウ</t>
    </rPh>
    <rPh sb="2" eb="3">
      <t>カン</t>
    </rPh>
    <rPh sb="3" eb="4">
      <t>ナ</t>
    </rPh>
    <phoneticPr fontId="6"/>
  </si>
  <si>
    <t>平成28年度</t>
    <rPh sb="0" eb="2">
      <t>ヘイセイ</t>
    </rPh>
    <rPh sb="4" eb="6">
      <t>８ネンド</t>
    </rPh>
    <phoneticPr fontId="6"/>
  </si>
  <si>
    <t>赤山交流館</t>
  </si>
  <si>
    <t>大沢北交流館</t>
  </si>
  <si>
    <t>蒲生交流館</t>
  </si>
  <si>
    <t>南部交流館</t>
  </si>
  <si>
    <t>新方交流館</t>
  </si>
  <si>
    <t>大袋北交流館</t>
  </si>
  <si>
    <t>桜井交流館</t>
  </si>
  <si>
    <t>南越谷交流館</t>
  </si>
  <si>
    <t>資料：市民活動支援課</t>
    <rPh sb="3" eb="5">
      <t>シミン</t>
    </rPh>
    <rPh sb="5" eb="7">
      <t>カツドウ</t>
    </rPh>
    <rPh sb="7" eb="9">
      <t>シエン</t>
    </rPh>
    <rPh sb="9" eb="10">
      <t>カ</t>
    </rPh>
    <phoneticPr fontId="6"/>
  </si>
  <si>
    <t>10-27. 北部市民会館利用状況</t>
    <rPh sb="7" eb="9">
      <t>ホクブ</t>
    </rPh>
    <rPh sb="9" eb="11">
      <t>シミン</t>
    </rPh>
    <rPh sb="11" eb="13">
      <t>カイカン</t>
    </rPh>
    <rPh sb="13" eb="15">
      <t>リヨウ</t>
    </rPh>
    <rPh sb="15" eb="17">
      <t>ジョウキョウ</t>
    </rPh>
    <phoneticPr fontId="6"/>
  </si>
  <si>
    <t>平成29年度</t>
    <rPh sb="0" eb="2">
      <t>ヘイセイ</t>
    </rPh>
    <rPh sb="4" eb="6">
      <t>ネンド</t>
    </rPh>
    <phoneticPr fontId="3"/>
  </si>
  <si>
    <t>30年度</t>
    <rPh sb="2" eb="4">
      <t>ネンド</t>
    </rPh>
    <phoneticPr fontId="3"/>
  </si>
  <si>
    <t>劇場</t>
    <rPh sb="0" eb="2">
      <t>ゲキジョウ</t>
    </rPh>
    <phoneticPr fontId="6"/>
  </si>
  <si>
    <t>ホール</t>
    <phoneticPr fontId="6"/>
  </si>
  <si>
    <t>第1～3会議室</t>
    <rPh sb="0" eb="1">
      <t>ダイ</t>
    </rPh>
    <rPh sb="4" eb="7">
      <t>カイギシツ</t>
    </rPh>
    <phoneticPr fontId="6"/>
  </si>
  <si>
    <t>和室（2室）</t>
    <rPh sb="0" eb="2">
      <t>ワシツ</t>
    </rPh>
    <rPh sb="4" eb="5">
      <t>シツ</t>
    </rPh>
    <phoneticPr fontId="6"/>
  </si>
  <si>
    <t>展示ロビー</t>
    <rPh sb="0" eb="2">
      <t>テンジ</t>
    </rPh>
    <phoneticPr fontId="6"/>
  </si>
  <si>
    <t>音楽室</t>
    <rPh sb="0" eb="3">
      <t>オンガクシツ</t>
    </rPh>
    <phoneticPr fontId="6"/>
  </si>
  <si>
    <t>10-28. 中央市民会館利用状況</t>
    <rPh sb="7" eb="9">
      <t>チュウオウ</t>
    </rPh>
    <rPh sb="9" eb="11">
      <t>シミン</t>
    </rPh>
    <rPh sb="11" eb="13">
      <t>カイカン</t>
    </rPh>
    <rPh sb="13" eb="15">
      <t>リヨウ</t>
    </rPh>
    <rPh sb="15" eb="17">
      <t>ジョウキョウ</t>
    </rPh>
    <phoneticPr fontId="6"/>
  </si>
  <si>
    <t>ギャラリー</t>
    <phoneticPr fontId="6"/>
  </si>
  <si>
    <t>集会室</t>
    <rPh sb="0" eb="3">
      <t>シュウカイシツ</t>
    </rPh>
    <phoneticPr fontId="6"/>
  </si>
  <si>
    <t>工作工芸室</t>
    <rPh sb="0" eb="2">
      <t>コウサク</t>
    </rPh>
    <rPh sb="2" eb="4">
      <t>コウゲイ</t>
    </rPh>
    <rPh sb="4" eb="5">
      <t>シツ</t>
    </rPh>
    <phoneticPr fontId="6"/>
  </si>
  <si>
    <t>特別会議室</t>
    <rPh sb="0" eb="2">
      <t>トクベツ</t>
    </rPh>
    <rPh sb="2" eb="5">
      <t>カイギシツ</t>
    </rPh>
    <phoneticPr fontId="6"/>
  </si>
  <si>
    <t>第1～18会議室</t>
    <rPh sb="0" eb="1">
      <t>ダイ</t>
    </rPh>
    <rPh sb="5" eb="8">
      <t>カイギシツ</t>
    </rPh>
    <phoneticPr fontId="6"/>
  </si>
  <si>
    <t>10-29. 市民活動支援センター利用状況</t>
    <rPh sb="7" eb="9">
      <t>シミン</t>
    </rPh>
    <rPh sb="9" eb="11">
      <t>カツドウ</t>
    </rPh>
    <rPh sb="11" eb="13">
      <t>シエン</t>
    </rPh>
    <rPh sb="17" eb="19">
      <t>リヨウ</t>
    </rPh>
    <rPh sb="19" eb="21">
      <t>ジョウキョウ</t>
    </rPh>
    <phoneticPr fontId="6"/>
  </si>
  <si>
    <t>（単位：人、日、団体）</t>
    <rPh sb="1" eb="3">
      <t>タンイ</t>
    </rPh>
    <rPh sb="4" eb="5">
      <t>ヒト</t>
    </rPh>
    <rPh sb="6" eb="7">
      <t>ヒ</t>
    </rPh>
    <rPh sb="8" eb="10">
      <t>ダンタイ</t>
    </rPh>
    <phoneticPr fontId="6"/>
  </si>
  <si>
    <t>平成29年度</t>
    <rPh sb="0" eb="2">
      <t>ヘイセイ</t>
    </rPh>
    <phoneticPr fontId="6"/>
  </si>
  <si>
    <t>30年度</t>
    <phoneticPr fontId="6"/>
  </si>
  <si>
    <t>総利用者数</t>
  </si>
  <si>
    <t>開所日数</t>
  </si>
  <si>
    <t>登録団体数</t>
  </si>
  <si>
    <t>市民活動支援センター</t>
    <rPh sb="0" eb="10">
      <t>シ</t>
    </rPh>
    <phoneticPr fontId="6"/>
  </si>
  <si>
    <t>観光・物産情報コーナー</t>
    <rPh sb="0" eb="11">
      <t>カ</t>
    </rPh>
    <phoneticPr fontId="6"/>
  </si>
  <si>
    <t>中央図書室</t>
    <rPh sb="0" eb="5">
      <t>チ</t>
    </rPh>
    <phoneticPr fontId="6"/>
  </si>
  <si>
    <t>10-30. 日本文化伝承の館「こしがや能楽堂」利用状況</t>
    <rPh sb="7" eb="9">
      <t>ニホン</t>
    </rPh>
    <rPh sb="9" eb="11">
      <t>ブンカ</t>
    </rPh>
    <rPh sb="11" eb="13">
      <t>デンショウ</t>
    </rPh>
    <rPh sb="14" eb="15">
      <t>ヤカタ</t>
    </rPh>
    <rPh sb="20" eb="21">
      <t>ノウ</t>
    </rPh>
    <rPh sb="21" eb="22">
      <t>ラク</t>
    </rPh>
    <rPh sb="22" eb="23">
      <t>ドウ</t>
    </rPh>
    <rPh sb="24" eb="26">
      <t>リヨウ</t>
    </rPh>
    <rPh sb="26" eb="28">
      <t>ジョウキョウ</t>
    </rPh>
    <phoneticPr fontId="6"/>
  </si>
  <si>
    <t>（単位：件、人）</t>
  </si>
  <si>
    <t>年度</t>
  </si>
  <si>
    <t>利用件数</t>
  </si>
  <si>
    <t>利用者数</t>
  </si>
  <si>
    <t>平成28</t>
    <phoneticPr fontId="6"/>
  </si>
  <si>
    <t>10-31. 図書館分類別蔵書冊数</t>
    <rPh sb="7" eb="10">
      <t>トショカン</t>
    </rPh>
    <rPh sb="10" eb="11">
      <t>ブン</t>
    </rPh>
    <rPh sb="11" eb="13">
      <t>ルイベツ</t>
    </rPh>
    <rPh sb="13" eb="15">
      <t>ゾウショ</t>
    </rPh>
    <rPh sb="15" eb="17">
      <t>サッスウ</t>
    </rPh>
    <phoneticPr fontId="6"/>
  </si>
  <si>
    <t>（単位：冊）</t>
    <rPh sb="1" eb="3">
      <t>タンイ</t>
    </rPh>
    <rPh sb="4" eb="5">
      <t>サツ</t>
    </rPh>
    <phoneticPr fontId="6"/>
  </si>
  <si>
    <t>分　類</t>
    <rPh sb="0" eb="1">
      <t>ブン</t>
    </rPh>
    <rPh sb="2" eb="3">
      <t>タグイ</t>
    </rPh>
    <phoneticPr fontId="6"/>
  </si>
  <si>
    <t>平成28年度</t>
    <rPh sb="0" eb="2">
      <t>ヘー</t>
    </rPh>
    <rPh sb="4" eb="6">
      <t>ネンド</t>
    </rPh>
    <phoneticPr fontId="6"/>
  </si>
  <si>
    <t>総  数</t>
    <rPh sb="0" eb="1">
      <t>フサ</t>
    </rPh>
    <rPh sb="3" eb="4">
      <t>カズ</t>
    </rPh>
    <phoneticPr fontId="6"/>
  </si>
  <si>
    <t>総　記</t>
    <rPh sb="0" eb="1">
      <t>フサ</t>
    </rPh>
    <rPh sb="2" eb="3">
      <t>キ</t>
    </rPh>
    <phoneticPr fontId="6"/>
  </si>
  <si>
    <t>哲　学</t>
    <rPh sb="0" eb="1">
      <t>テツ</t>
    </rPh>
    <rPh sb="2" eb="3">
      <t>ガク</t>
    </rPh>
    <phoneticPr fontId="6"/>
  </si>
  <si>
    <t>歴　史</t>
    <rPh sb="0" eb="1">
      <t>レキ</t>
    </rPh>
    <rPh sb="2" eb="3">
      <t>シ</t>
    </rPh>
    <phoneticPr fontId="6"/>
  </si>
  <si>
    <t>社会科学</t>
    <rPh sb="0" eb="4">
      <t>シャカイカガク</t>
    </rPh>
    <phoneticPr fontId="6"/>
  </si>
  <si>
    <t>自然科学</t>
    <rPh sb="0" eb="2">
      <t>シゼン</t>
    </rPh>
    <rPh sb="2" eb="4">
      <t>カガク</t>
    </rPh>
    <phoneticPr fontId="6"/>
  </si>
  <si>
    <t>技　術</t>
    <rPh sb="0" eb="1">
      <t>ワザ</t>
    </rPh>
    <rPh sb="2" eb="3">
      <t>ジュツ</t>
    </rPh>
    <phoneticPr fontId="6"/>
  </si>
  <si>
    <t>産　業</t>
    <rPh sb="0" eb="1">
      <t>サン</t>
    </rPh>
    <rPh sb="2" eb="3">
      <t>ギョウ</t>
    </rPh>
    <phoneticPr fontId="6"/>
  </si>
  <si>
    <t>芸　術</t>
    <rPh sb="0" eb="1">
      <t>ゲイ</t>
    </rPh>
    <rPh sb="2" eb="3">
      <t>ジュツ</t>
    </rPh>
    <phoneticPr fontId="6"/>
  </si>
  <si>
    <t>言　語</t>
    <rPh sb="0" eb="1">
      <t>ゲン</t>
    </rPh>
    <rPh sb="2" eb="3">
      <t>ゴ</t>
    </rPh>
    <phoneticPr fontId="6"/>
  </si>
  <si>
    <t>文　学</t>
    <rPh sb="0" eb="1">
      <t>ブン</t>
    </rPh>
    <rPh sb="2" eb="3">
      <t>ガク</t>
    </rPh>
    <phoneticPr fontId="6"/>
  </si>
  <si>
    <t>Y</t>
    <phoneticPr fontId="6"/>
  </si>
  <si>
    <t>ヤング</t>
    <phoneticPr fontId="6"/>
  </si>
  <si>
    <t>G</t>
    <phoneticPr fontId="6"/>
  </si>
  <si>
    <t>洋　書</t>
    <rPh sb="0" eb="1">
      <t>ヨウ</t>
    </rPh>
    <rPh sb="2" eb="3">
      <t>ショ</t>
    </rPh>
    <phoneticPr fontId="6"/>
  </si>
  <si>
    <t>L</t>
    <phoneticPr fontId="6"/>
  </si>
  <si>
    <t>郷土資料</t>
    <rPh sb="0" eb="2">
      <t>キョウドシリョウ</t>
    </rPh>
    <rPh sb="2" eb="4">
      <t>シリョウ</t>
    </rPh>
    <phoneticPr fontId="6"/>
  </si>
  <si>
    <t>R</t>
    <phoneticPr fontId="6"/>
  </si>
  <si>
    <t>参考図書</t>
    <rPh sb="0" eb="2">
      <t>サンコウ</t>
    </rPh>
    <rPh sb="2" eb="4">
      <t>トショ</t>
    </rPh>
    <phoneticPr fontId="6"/>
  </si>
  <si>
    <t>K</t>
    <phoneticPr fontId="6"/>
  </si>
  <si>
    <t>障害奉仕</t>
    <phoneticPr fontId="6"/>
  </si>
  <si>
    <t>児童書</t>
    <phoneticPr fontId="6"/>
  </si>
  <si>
    <t>紙芝居</t>
    <phoneticPr fontId="6"/>
  </si>
  <si>
    <t>資料：教育委員会・図書館</t>
    <rPh sb="0" eb="2">
      <t>シリョウ</t>
    </rPh>
    <rPh sb="3" eb="5">
      <t>キョウイク</t>
    </rPh>
    <rPh sb="5" eb="8">
      <t>イインカイ</t>
    </rPh>
    <rPh sb="9" eb="12">
      <t>トショカン</t>
    </rPh>
    <phoneticPr fontId="6"/>
  </si>
  <si>
    <t>10-32. 図書館サービス指標</t>
    <rPh sb="7" eb="10">
      <t>トショカン</t>
    </rPh>
    <rPh sb="14" eb="16">
      <t>シヒョウ</t>
    </rPh>
    <phoneticPr fontId="6"/>
  </si>
  <si>
    <t>サービス指標</t>
    <rPh sb="4" eb="6">
      <t>シヒョウ</t>
    </rPh>
    <phoneticPr fontId="6"/>
  </si>
  <si>
    <t>平成28年度</t>
    <rPh sb="0" eb="2">
      <t>ヘー</t>
    </rPh>
    <phoneticPr fontId="6"/>
  </si>
  <si>
    <t>29年度</t>
    <phoneticPr fontId="6"/>
  </si>
  <si>
    <t>30年度</t>
    <phoneticPr fontId="6"/>
  </si>
  <si>
    <t>人口1人当たり貸出冊数（貸出冊数/人口）</t>
    <rPh sb="0" eb="2">
      <t>ジンコウ</t>
    </rPh>
    <rPh sb="3" eb="5">
      <t>ヒトアタ</t>
    </rPh>
    <rPh sb="7" eb="9">
      <t>カシダシ</t>
    </rPh>
    <rPh sb="9" eb="11">
      <t>サッスウ</t>
    </rPh>
    <rPh sb="12" eb="14">
      <t>カシダシ</t>
    </rPh>
    <rPh sb="14" eb="16">
      <t>サッスウ</t>
    </rPh>
    <rPh sb="17" eb="19">
      <t>ジンコウ</t>
    </rPh>
    <phoneticPr fontId="6"/>
  </si>
  <si>
    <t>登録率（登録者数/人口×100）</t>
    <rPh sb="0" eb="2">
      <t>トウロク</t>
    </rPh>
    <rPh sb="2" eb="3">
      <t>リツ</t>
    </rPh>
    <rPh sb="4" eb="8">
      <t>トウロクシャスウ</t>
    </rPh>
    <rPh sb="9" eb="11">
      <t>ジンコウ</t>
    </rPh>
    <phoneticPr fontId="6"/>
  </si>
  <si>
    <t>実質貸出密度（貸出冊数/登録者数）</t>
    <rPh sb="0" eb="2">
      <t>ジッシツ</t>
    </rPh>
    <rPh sb="2" eb="4">
      <t>カシダシ</t>
    </rPh>
    <rPh sb="4" eb="6">
      <t>ミツド</t>
    </rPh>
    <rPh sb="7" eb="9">
      <t>カシダシ</t>
    </rPh>
    <rPh sb="9" eb="11">
      <t>サッスウ</t>
    </rPh>
    <rPh sb="12" eb="16">
      <t>トウロクシャスウ</t>
    </rPh>
    <phoneticPr fontId="6"/>
  </si>
  <si>
    <t>蔵書回転率（貸出冊数/蔵書冊数×100）</t>
    <rPh sb="0" eb="2">
      <t>ゾウショ</t>
    </rPh>
    <rPh sb="2" eb="4">
      <t>カイテンスウ</t>
    </rPh>
    <rPh sb="4" eb="5">
      <t>リツ</t>
    </rPh>
    <rPh sb="6" eb="8">
      <t>カシダシ</t>
    </rPh>
    <rPh sb="8" eb="10">
      <t>サッスウ</t>
    </rPh>
    <rPh sb="11" eb="13">
      <t>ゾウショ</t>
    </rPh>
    <rPh sb="13" eb="15">
      <t>サッスウ</t>
    </rPh>
    <phoneticPr fontId="6"/>
  </si>
  <si>
    <t>人口1人当たり蔵書冊数（蔵書冊数/人口）</t>
    <rPh sb="0" eb="2">
      <t>ジンコウ</t>
    </rPh>
    <rPh sb="3" eb="4">
      <t>ヒト</t>
    </rPh>
    <rPh sb="4" eb="5">
      <t>アタ</t>
    </rPh>
    <rPh sb="7" eb="9">
      <t>ゾウショ</t>
    </rPh>
    <rPh sb="9" eb="11">
      <t>サッスウ</t>
    </rPh>
    <rPh sb="12" eb="14">
      <t>ゾウショ</t>
    </rPh>
    <rPh sb="14" eb="16">
      <t>サッスウ</t>
    </rPh>
    <rPh sb="17" eb="19">
      <t>ジンコウ</t>
    </rPh>
    <phoneticPr fontId="6"/>
  </si>
  <si>
    <t>人口1人当たり図書購入費（図書購入費/人口）</t>
    <rPh sb="0" eb="2">
      <t>ジンコウ</t>
    </rPh>
    <rPh sb="3" eb="4">
      <t>ヒト</t>
    </rPh>
    <rPh sb="4" eb="5">
      <t>アタ</t>
    </rPh>
    <rPh sb="7" eb="9">
      <t>トショ</t>
    </rPh>
    <rPh sb="9" eb="12">
      <t>コウニュウヒ</t>
    </rPh>
    <rPh sb="13" eb="15">
      <t>トショ</t>
    </rPh>
    <rPh sb="15" eb="17">
      <t>コウニュウ</t>
    </rPh>
    <rPh sb="17" eb="18">
      <t>ヒ</t>
    </rPh>
    <rPh sb="19" eb="21">
      <t>ジンコウ</t>
    </rPh>
    <phoneticPr fontId="6"/>
  </si>
  <si>
    <t>貸出コスト（図書館総経費/貸出冊数）</t>
    <rPh sb="0" eb="2">
      <t>カシダシ</t>
    </rPh>
    <rPh sb="6" eb="9">
      <t>トショカン</t>
    </rPh>
    <rPh sb="9" eb="10">
      <t>ソウケイヒ</t>
    </rPh>
    <rPh sb="11" eb="12">
      <t>ヒ</t>
    </rPh>
    <rPh sb="13" eb="15">
      <t>カシダシ</t>
    </rPh>
    <rPh sb="15" eb="17">
      <t>サッスウ</t>
    </rPh>
    <phoneticPr fontId="6"/>
  </si>
  <si>
    <t>（注1）貸出冊数には広域利用者への貸出を含む。</t>
    <phoneticPr fontId="6"/>
  </si>
  <si>
    <t>（注2）登録者数には広域利用者を含む。</t>
    <phoneticPr fontId="6"/>
  </si>
  <si>
    <t>10-33. 図書館利用状況</t>
    <rPh sb="7" eb="10">
      <t>トショカン</t>
    </rPh>
    <rPh sb="10" eb="12">
      <t>リヨウ</t>
    </rPh>
    <rPh sb="12" eb="14">
      <t>ジョウキョウ</t>
    </rPh>
    <phoneticPr fontId="6"/>
  </si>
  <si>
    <t>（1）本　館</t>
    <phoneticPr fontId="6"/>
  </si>
  <si>
    <t>区　分</t>
    <rPh sb="0" eb="1">
      <t>ク</t>
    </rPh>
    <rPh sb="2" eb="3">
      <t>ブン</t>
    </rPh>
    <phoneticPr fontId="6"/>
  </si>
  <si>
    <t>平成28年度</t>
    <phoneticPr fontId="6"/>
  </si>
  <si>
    <t>平成28年度</t>
    <phoneticPr fontId="6"/>
  </si>
  <si>
    <t>29年度</t>
    <phoneticPr fontId="6"/>
  </si>
  <si>
    <t>30年度</t>
    <phoneticPr fontId="6"/>
  </si>
  <si>
    <t>入館者数</t>
  </si>
  <si>
    <t>開館日数</t>
  </si>
  <si>
    <t>登録者数</t>
  </si>
  <si>
    <t>貸出冊数</t>
  </si>
  <si>
    <t>一般書</t>
  </si>
  <si>
    <t>児童書</t>
  </si>
  <si>
    <t>紙芝居</t>
  </si>
  <si>
    <t>参考図書・郷土資料</t>
  </si>
  <si>
    <t>雑　誌</t>
    <phoneticPr fontId="6"/>
  </si>
  <si>
    <t>雑　誌</t>
    <phoneticPr fontId="6"/>
  </si>
  <si>
    <t>その他</t>
  </si>
  <si>
    <t>計</t>
  </si>
  <si>
    <t>視聴覚資料貸出数（ＣＤ・ＤＶＤ、枚）</t>
    <phoneticPr fontId="6"/>
  </si>
  <si>
    <t>視覚障害者用貸出数</t>
  </si>
  <si>
    <t>録音テープ（巻）</t>
  </si>
  <si>
    <t>ＣＤ（枚）</t>
  </si>
  <si>
    <t>点字図書（冊）</t>
  </si>
  <si>
    <t xml:space="preserve"> 　　</t>
    <phoneticPr fontId="4"/>
  </si>
  <si>
    <t>資料：教育委員会・図書館</t>
    <rPh sb="3" eb="5">
      <t>キョウイク</t>
    </rPh>
    <rPh sb="5" eb="8">
      <t>イインカイ</t>
    </rPh>
    <phoneticPr fontId="1"/>
  </si>
  <si>
    <t>（2）北部市民会館図書室</t>
    <rPh sb="3" eb="5">
      <t>ホクブ</t>
    </rPh>
    <rPh sb="5" eb="9">
      <t>シミンカイカン</t>
    </rPh>
    <rPh sb="9" eb="12">
      <t>トショシツ</t>
    </rPh>
    <phoneticPr fontId="6"/>
  </si>
  <si>
    <t>平成28年度</t>
    <phoneticPr fontId="6"/>
  </si>
  <si>
    <t>29年度</t>
    <rPh sb="2" eb="3">
      <t>ネン</t>
    </rPh>
    <phoneticPr fontId="6"/>
  </si>
  <si>
    <t>開室日数</t>
  </si>
  <si>
    <t>雑　誌</t>
    <phoneticPr fontId="6"/>
  </si>
  <si>
    <t>視聴覚資料貸出数（ＣＤ・ＤＶＤ、枚）</t>
    <phoneticPr fontId="6"/>
  </si>
  <si>
    <t>資料：教育委員会・図書館</t>
    <rPh sb="3" eb="5">
      <t>キョウイク</t>
    </rPh>
    <rPh sb="5" eb="8">
      <t>イインカイ</t>
    </rPh>
    <phoneticPr fontId="3"/>
  </si>
  <si>
    <t>（3）南部図書室</t>
    <phoneticPr fontId="6"/>
  </si>
  <si>
    <t>雑　誌</t>
    <phoneticPr fontId="6"/>
  </si>
  <si>
    <t>資料：教育委員会・図書館</t>
    <rPh sb="3" eb="5">
      <t>キョウイク</t>
    </rPh>
    <rPh sb="5" eb="8">
      <t>イインカイ</t>
    </rPh>
    <phoneticPr fontId="6"/>
  </si>
  <si>
    <t>（4）中央図書室</t>
    <rPh sb="3" eb="5">
      <t>チュウオウ</t>
    </rPh>
    <rPh sb="5" eb="8">
      <t>トショシツ</t>
    </rPh>
    <phoneticPr fontId="6"/>
  </si>
  <si>
    <t>開室日数</t>
    <rPh sb="0" eb="1">
      <t>カイ</t>
    </rPh>
    <rPh sb="1" eb="2">
      <t>シツ</t>
    </rPh>
    <rPh sb="2" eb="3">
      <t>ヒ</t>
    </rPh>
    <rPh sb="3" eb="4">
      <t>カズ</t>
    </rPh>
    <phoneticPr fontId="6"/>
  </si>
  <si>
    <t>利用者数</t>
    <rPh sb="0" eb="1">
      <t>リ</t>
    </rPh>
    <rPh sb="1" eb="2">
      <t>ヨウ</t>
    </rPh>
    <rPh sb="2" eb="3">
      <t>シャ</t>
    </rPh>
    <rPh sb="3" eb="4">
      <t>カズ</t>
    </rPh>
    <phoneticPr fontId="6"/>
  </si>
  <si>
    <t>貸出冊数</t>
    <rPh sb="0" eb="2">
      <t>カシダシ</t>
    </rPh>
    <rPh sb="2" eb="4">
      <t>サッスウ</t>
    </rPh>
    <phoneticPr fontId="6"/>
  </si>
  <si>
    <t>一般書</t>
    <rPh sb="0" eb="3">
      <t>イッパンショ</t>
    </rPh>
    <phoneticPr fontId="6"/>
  </si>
  <si>
    <t>児童書</t>
    <rPh sb="0" eb="3">
      <t>ジドウショ</t>
    </rPh>
    <phoneticPr fontId="6"/>
  </si>
  <si>
    <t>紙芝居</t>
    <rPh sb="0" eb="3">
      <t>カミシバイ</t>
    </rPh>
    <phoneticPr fontId="6"/>
  </si>
  <si>
    <t>参考図書・郷土資料</t>
    <rPh sb="0" eb="4">
      <t>サンコウトショ</t>
    </rPh>
    <rPh sb="5" eb="7">
      <t>キョウド</t>
    </rPh>
    <rPh sb="7" eb="9">
      <t>シリョウ</t>
    </rPh>
    <phoneticPr fontId="6"/>
  </si>
  <si>
    <t>その他</t>
    <rPh sb="0" eb="3">
      <t>ソノタ</t>
    </rPh>
    <phoneticPr fontId="6"/>
  </si>
  <si>
    <t>視聴覚資料貸出数（ＣＤ・ＤＶＤ、枚）</t>
    <phoneticPr fontId="6"/>
  </si>
  <si>
    <t>資料：教育委員会・図書館</t>
    <rPh sb="0" eb="2">
      <t>シリョウ</t>
    </rPh>
    <rPh sb="3" eb="5">
      <t>キョウイク</t>
    </rPh>
    <rPh sb="5" eb="8">
      <t>イインカイ</t>
    </rPh>
    <rPh sb="9" eb="12">
      <t>トショカン</t>
    </rPh>
    <phoneticPr fontId="3"/>
  </si>
  <si>
    <t>目次へもどる</t>
  </si>
  <si>
    <t>10-1. 市内教育機関の状況</t>
  </si>
  <si>
    <t>10-2. 幼稚園の状況</t>
  </si>
  <si>
    <t>10-3. 私立幼稚園就園奨励費補助の状況</t>
  </si>
  <si>
    <t>10-4. 幼保連携型認定こども園（1号）の状況</t>
  </si>
  <si>
    <t>10-5. 市立小学校の状況</t>
  </si>
  <si>
    <t>10-6. 市立小学校別児童数・学級数・児童１人当り施設面積</t>
  </si>
  <si>
    <t>10-7. 特別支援教育の状況</t>
  </si>
  <si>
    <t>10-8. 市立中学校の状況</t>
  </si>
  <si>
    <t>10-9. 市立中学校別生徒数・学級数・生徒１人当り施設面積</t>
  </si>
  <si>
    <t>10-10. 市立小・中学校児童・生徒1人当りの教育費（公費負担分）</t>
  </si>
  <si>
    <t>10-11. 市立小・中学校就学援助費受給者数</t>
  </si>
  <si>
    <t>10-12. 市立中学校卒業者の進路状況</t>
  </si>
  <si>
    <t>10-13. 市立小・中学校保健関係職員数</t>
  </si>
  <si>
    <t>10-14. 市立小・中学校児童・生徒の体位平均値</t>
  </si>
  <si>
    <t>10-15. 学校給食センターの概要</t>
  </si>
  <si>
    <t>10-16. 学校給食の実施状況</t>
  </si>
  <si>
    <t>10-17. 1人1食当りの給食基準額</t>
  </si>
  <si>
    <t>10-18. 市内の高等学校の状況</t>
  </si>
  <si>
    <t>10-19. 市内高等学校別入学者・生徒数・教員数</t>
  </si>
  <si>
    <t>10-20. 大学の概況　（1）文教大学</t>
  </si>
  <si>
    <t>10-20. 大学の概況　（2）埼玉県立大学</t>
  </si>
  <si>
    <t>10-21. 生涯学習施設等の概要</t>
  </si>
  <si>
    <t>10-22. 越谷コミュニティセンター施設の概要</t>
  </si>
  <si>
    <t>10-23. 地区センター・公民館利用状況</t>
  </si>
  <si>
    <t>10-24. 地区センター・公民館別利用状況</t>
  </si>
  <si>
    <t>10-25. 越谷コミュニティセンター利用状況</t>
  </si>
  <si>
    <t>10-26. 交流館別利用状況</t>
  </si>
  <si>
    <t>10-27. 北部市民会館利用状況</t>
  </si>
  <si>
    <t>10-28. 中央市民会館利用状況</t>
  </si>
  <si>
    <t>10-29. 市民活動支援センター利用状況</t>
  </si>
  <si>
    <t>10-30. 日本文化伝承の館「こしがや能楽堂」利用状況</t>
  </si>
  <si>
    <t>10-31. 図書館分類別蔵書冊数</t>
  </si>
  <si>
    <t>10-32. 図書館サービス指標</t>
  </si>
  <si>
    <t>10-33. 図書館利用状況　（1）本　館</t>
  </si>
  <si>
    <t>10-33. 図書館利用状況　（2）北部市民会館図書室</t>
  </si>
  <si>
    <t>10-33. 図書館利用状況　（3）南部図書室</t>
  </si>
  <si>
    <t>10-33. 図書館利用状況　（4）中央図書室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</si>
</sst>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411]ge\.m\.d;@"/>
    <numFmt numFmtId="177" formatCode="#,##0_ "/>
    <numFmt numFmtId="178" formatCode="#,##0\ ;\-#,##0\ ;&quot;‐&quot;"/>
    <numFmt numFmtId="179" formatCode="#,##0.0_ "/>
    <numFmt numFmtId="180" formatCode="\(#,##0\)"/>
    <numFmt numFmtId="181" formatCode="0.0_ "/>
  </numFmts>
  <fonts count="24">
    <font>
      <sz val="11"/>
      <color theme="1"/>
      <name val="ＭＳ Ｐゴシック"/>
      <family val="2"/>
      <charset val="128"/>
    </font>
    <font>
      <sz val="11"/>
      <color theme="1"/>
      <name val="ＭＳ Ｐゴシック"/>
      <family val="2"/>
      <charset val="128"/>
    </font>
    <font>
      <sz val="11"/>
      <name val="ＭＳ Ｐゴシック"/>
      <family val="3"/>
      <charset val="128"/>
    </font>
    <font>
      <sz val="10"/>
      <name val="ＭＳ Ｐゴシック"/>
      <family val="3"/>
      <charset val="128"/>
    </font>
    <font>
      <sz val="6"/>
      <name val="ＭＳ Ｐゴシック"/>
      <family val="2"/>
      <charset val="128"/>
    </font>
    <font>
      <sz val="10"/>
      <name val="ＭＳ ゴシック"/>
      <family val="3"/>
      <charset val="128"/>
    </font>
    <font>
      <sz val="6"/>
      <name val="ＭＳ Ｐゴシック"/>
      <family val="3"/>
      <charset val="128"/>
    </font>
    <font>
      <sz val="10"/>
      <name val="ＭＳ 明朝"/>
      <family val="1"/>
      <charset val="128"/>
    </font>
    <font>
      <sz val="9"/>
      <name val="ＭＳ 明朝"/>
      <family val="1"/>
      <charset val="128"/>
    </font>
    <font>
      <sz val="6"/>
      <name val="游ゴシック"/>
      <family val="2"/>
      <charset val="128"/>
      <scheme val="minor"/>
    </font>
    <font>
      <sz val="10"/>
      <color theme="1"/>
      <name val="ＭＳ 明朝"/>
      <family val="1"/>
      <charset val="128"/>
    </font>
    <font>
      <sz val="6"/>
      <name val="ＭＳ 明朝"/>
      <family val="1"/>
      <charset val="128"/>
    </font>
    <font>
      <sz val="12"/>
      <name val="ＭＳ Ｐゴシック"/>
      <family val="3"/>
      <charset val="128"/>
    </font>
    <font>
      <sz val="9.5"/>
      <name val="ＭＳ 明朝"/>
      <family val="1"/>
      <charset val="128"/>
    </font>
    <font>
      <sz val="12"/>
      <name val="ＭＳ 明朝"/>
      <family val="1"/>
      <charset val="128"/>
    </font>
    <font>
      <sz val="8"/>
      <name val="ＭＳ 明朝"/>
      <family val="1"/>
      <charset val="128"/>
    </font>
    <font>
      <sz val="10"/>
      <name val="ｺﾞｼｯｸ"/>
      <family val="3"/>
      <charset val="128"/>
    </font>
    <font>
      <sz val="11"/>
      <name val="ＭＳ Ｐゴシック"/>
      <family val="2"/>
      <charset val="128"/>
    </font>
    <font>
      <sz val="11"/>
      <name val="ＭＳ 明朝"/>
      <family val="1"/>
      <charset val="128"/>
    </font>
    <font>
      <b/>
      <sz val="10"/>
      <name val="ＭＳ Ｐゴシック"/>
      <family val="3"/>
      <charset val="128"/>
    </font>
    <font>
      <b/>
      <sz val="10"/>
      <color indexed="10"/>
      <name val="ＭＳ Ｐゴシック"/>
      <family val="3"/>
      <charset val="128"/>
    </font>
    <font>
      <sz val="11"/>
      <name val="ＭＳ ゴシック"/>
      <family val="3"/>
      <charset val="128"/>
    </font>
    <font>
      <b/>
      <sz val="10"/>
      <color rgb="FFFF0000"/>
      <name val="ＭＳ 明朝"/>
      <family val="1"/>
      <charset val="128"/>
    </font>
    <font>
      <u/>
      <sz val="11"/>
      <color theme="10"/>
      <name val="ＭＳ Ｐゴシック"/>
      <family val="2"/>
      <charset val="128"/>
    </font>
  </fonts>
  <fills count="2">
    <fill>
      <patternFill patternType="none"/>
    </fill>
    <fill>
      <patternFill patternType="gray125"/>
    </fill>
  </fills>
  <borders count="25">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style="thin">
        <color indexed="64"/>
      </right>
      <top style="hair">
        <color auto="1"/>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s>
  <cellStyleXfs count="9">
    <xf numFmtId="0" fontId="0" fillId="0" borderId="0">
      <alignment vertical="center"/>
    </xf>
    <xf numFmtId="176" fontId="2" fillId="0" borderId="0"/>
    <xf numFmtId="176" fontId="8" fillId="0" borderId="0"/>
    <xf numFmtId="38" fontId="2" fillId="0" borderId="0" applyFont="0" applyFill="0" applyBorder="0" applyAlignment="0" applyProtection="0"/>
    <xf numFmtId="38" fontId="2" fillId="0" borderId="0" applyFont="0" applyFill="0" applyBorder="0" applyAlignment="0" applyProtection="0"/>
    <xf numFmtId="176" fontId="7" fillId="0" borderId="0"/>
    <xf numFmtId="38" fontId="2" fillId="0" borderId="0" applyFont="0" applyFill="0" applyBorder="0" applyAlignment="0" applyProtection="0"/>
    <xf numFmtId="176" fontId="1" fillId="0" borderId="0">
      <alignment vertical="center"/>
    </xf>
    <xf numFmtId="0" fontId="23" fillId="0" borderId="0" applyNumberFormat="0" applyFill="0" applyBorder="0" applyAlignment="0" applyProtection="0">
      <alignment vertical="center"/>
    </xf>
  </cellStyleXfs>
  <cellXfs count="483">
    <xf numFmtId="0" fontId="0" fillId="0" borderId="0" xfId="0">
      <alignment vertical="center"/>
    </xf>
    <xf numFmtId="0" fontId="5" fillId="0" borderId="0" xfId="1" applyNumberFormat="1" applyFont="1" applyFill="1" applyAlignment="1" applyProtection="1">
      <alignment vertical="center"/>
    </xf>
    <xf numFmtId="0" fontId="3" fillId="0" borderId="0" xfId="1" applyNumberFormat="1" applyFont="1" applyFill="1" applyAlignment="1" applyProtection="1">
      <alignment horizontal="right" vertical="center"/>
    </xf>
    <xf numFmtId="0" fontId="3" fillId="0" borderId="0" xfId="1" applyNumberFormat="1" applyFont="1" applyFill="1" applyAlignment="1" applyProtection="1">
      <alignment horizontal="right"/>
    </xf>
    <xf numFmtId="0" fontId="7" fillId="0" borderId="1" xfId="1" applyNumberFormat="1" applyFont="1" applyFill="1" applyBorder="1" applyAlignment="1" applyProtection="1">
      <alignment horizontal="left" vertical="center" indent="1"/>
    </xf>
    <xf numFmtId="0" fontId="7" fillId="0" borderId="0" xfId="1" applyNumberFormat="1" applyFont="1" applyFill="1" applyAlignment="1" applyProtection="1">
      <alignment horizontal="right"/>
    </xf>
    <xf numFmtId="0" fontId="7" fillId="0" borderId="0" xfId="1" applyNumberFormat="1" applyFont="1" applyFill="1" applyAlignment="1" applyProtection="1">
      <alignment horizontal="center" vertical="center"/>
    </xf>
    <xf numFmtId="0" fontId="7" fillId="0" borderId="7" xfId="2" applyNumberFormat="1" applyFont="1" applyFill="1" applyBorder="1" applyAlignment="1" applyProtection="1">
      <alignment horizontal="center" vertical="center"/>
    </xf>
    <xf numFmtId="0" fontId="7" fillId="0" borderId="5" xfId="2" applyNumberFormat="1" applyFont="1" applyFill="1" applyBorder="1" applyAlignment="1" applyProtection="1">
      <alignment horizontal="center" vertical="center"/>
    </xf>
    <xf numFmtId="0" fontId="7" fillId="0" borderId="8" xfId="1" applyNumberFormat="1" applyFont="1" applyFill="1" applyBorder="1" applyAlignment="1" applyProtection="1">
      <alignment horizontal="left" vertical="center" indent="1"/>
    </xf>
    <xf numFmtId="177" fontId="7" fillId="0" borderId="0" xfId="2" applyNumberFormat="1" applyFont="1" applyFill="1" applyBorder="1" applyAlignment="1" applyProtection="1">
      <alignment horizontal="right" vertical="center"/>
    </xf>
    <xf numFmtId="178" fontId="7" fillId="0" borderId="0" xfId="2" applyNumberFormat="1" applyFont="1" applyFill="1" applyBorder="1" applyAlignment="1" applyProtection="1">
      <alignment horizontal="right" vertical="center"/>
    </xf>
    <xf numFmtId="177" fontId="7" fillId="0" borderId="0" xfId="2" quotePrefix="1" applyNumberFormat="1" applyFont="1" applyFill="1" applyBorder="1" applyAlignment="1" applyProtection="1">
      <alignment horizontal="right" vertical="center"/>
    </xf>
    <xf numFmtId="0" fontId="7" fillId="0" borderId="8" xfId="1" applyNumberFormat="1" applyFont="1" applyFill="1" applyBorder="1" applyAlignment="1" applyProtection="1">
      <alignment horizontal="left" vertical="center" indent="1" shrinkToFit="1"/>
    </xf>
    <xf numFmtId="177" fontId="7" fillId="0" borderId="0" xfId="2" applyNumberFormat="1" applyFont="1" applyFill="1" applyAlignment="1" applyProtection="1">
      <alignment horizontal="right" vertical="center"/>
    </xf>
    <xf numFmtId="0" fontId="7" fillId="0" borderId="8" xfId="1" applyNumberFormat="1" applyFont="1" applyFill="1" applyBorder="1" applyAlignment="1" applyProtection="1">
      <alignment horizontal="left" vertical="center" indent="2"/>
    </xf>
    <xf numFmtId="177" fontId="7" fillId="0" borderId="0" xfId="2" applyNumberFormat="1" applyFont="1" applyFill="1" applyBorder="1" applyAlignment="1" applyProtection="1">
      <alignment vertical="center"/>
    </xf>
    <xf numFmtId="0" fontId="7" fillId="0" borderId="2" xfId="1" applyNumberFormat="1" applyFont="1" applyFill="1" applyBorder="1" applyAlignment="1" applyProtection="1">
      <alignment vertical="center"/>
    </xf>
    <xf numFmtId="0" fontId="7" fillId="0" borderId="2" xfId="1" applyNumberFormat="1" applyFont="1" applyFill="1" applyBorder="1" applyAlignment="1" applyProtection="1">
      <alignment horizontal="right" vertical="center"/>
    </xf>
    <xf numFmtId="0" fontId="5" fillId="0" borderId="0" xfId="1" applyNumberFormat="1" applyFont="1" applyAlignment="1" applyProtection="1">
      <alignment vertical="center"/>
    </xf>
    <xf numFmtId="0" fontId="3" fillId="0" borderId="0" xfId="1" applyNumberFormat="1" applyFont="1" applyAlignment="1" applyProtection="1">
      <alignment vertical="center"/>
    </xf>
    <xf numFmtId="0" fontId="7" fillId="0" borderId="0" xfId="3" applyNumberFormat="1" applyFont="1" applyFill="1" applyAlignment="1" applyProtection="1">
      <alignment horizontal="left" vertical="center" indent="1"/>
    </xf>
    <xf numFmtId="0" fontId="7" fillId="0" borderId="0" xfId="1" applyNumberFormat="1" applyFont="1" applyAlignment="1" applyProtection="1">
      <alignment vertical="center"/>
    </xf>
    <xf numFmtId="0" fontId="7" fillId="0" borderId="0" xfId="1" applyNumberFormat="1" applyFont="1" applyAlignment="1" applyProtection="1">
      <alignment horizontal="right"/>
    </xf>
    <xf numFmtId="0" fontId="7" fillId="0" borderId="10" xfId="1" applyNumberFormat="1" applyFont="1" applyBorder="1" applyAlignment="1" applyProtection="1">
      <alignment horizontal="center" vertical="center"/>
    </xf>
    <xf numFmtId="0" fontId="7" fillId="0" borderId="5" xfId="1" applyNumberFormat="1" applyFont="1" applyBorder="1" applyAlignment="1" applyProtection="1">
      <alignment horizontal="center" vertical="center"/>
    </xf>
    <xf numFmtId="0" fontId="7" fillId="0" borderId="8" xfId="2" quotePrefix="1" applyNumberFormat="1" applyFont="1" applyBorder="1" applyAlignment="1" applyProtection="1">
      <alignment horizontal="right" vertical="center" indent="1"/>
    </xf>
    <xf numFmtId="177" fontId="7" fillId="0" borderId="0" xfId="3" applyNumberFormat="1" applyFont="1" applyBorder="1" applyAlignment="1" applyProtection="1">
      <alignment vertical="center"/>
    </xf>
    <xf numFmtId="177" fontId="7" fillId="0" borderId="0" xfId="3" applyNumberFormat="1" applyFont="1" applyBorder="1" applyAlignment="1" applyProtection="1">
      <alignment horizontal="right" vertical="center"/>
    </xf>
    <xf numFmtId="0" fontId="7" fillId="0" borderId="8" xfId="2" quotePrefix="1" applyNumberFormat="1" applyFont="1" applyFill="1" applyBorder="1" applyAlignment="1" applyProtection="1">
      <alignment horizontal="right" vertical="center" indent="1"/>
    </xf>
    <xf numFmtId="0" fontId="7" fillId="0" borderId="11" xfId="2" quotePrefix="1" applyNumberFormat="1" applyFont="1" applyFill="1" applyBorder="1" applyAlignment="1" applyProtection="1">
      <alignment horizontal="right" vertical="center" indent="1"/>
    </xf>
    <xf numFmtId="177" fontId="7" fillId="0" borderId="10" xfId="3" applyNumberFormat="1" applyFont="1" applyFill="1" applyBorder="1" applyAlignment="1" applyProtection="1">
      <alignment vertical="center"/>
    </xf>
    <xf numFmtId="177" fontId="7" fillId="0" borderId="1" xfId="3" applyNumberFormat="1" applyFont="1" applyFill="1" applyBorder="1" applyAlignment="1" applyProtection="1">
      <alignment vertical="center"/>
    </xf>
    <xf numFmtId="177" fontId="7" fillId="0" borderId="1" xfId="3" applyNumberFormat="1" applyFont="1" applyFill="1" applyBorder="1" applyAlignment="1" applyProtection="1">
      <alignment horizontal="right" vertical="center"/>
    </xf>
    <xf numFmtId="0" fontId="7" fillId="0" borderId="0" xfId="1" applyNumberFormat="1" applyFont="1" applyAlignment="1" applyProtection="1">
      <alignment horizontal="right" vertical="center"/>
    </xf>
    <xf numFmtId="0" fontId="5" fillId="0" borderId="0" xfId="1" applyNumberFormat="1" applyFont="1" applyFill="1" applyBorder="1" applyAlignment="1" applyProtection="1">
      <alignment vertical="center"/>
    </xf>
    <xf numFmtId="0" fontId="3" fillId="0" borderId="0" xfId="1" applyNumberFormat="1" applyFont="1" applyFill="1" applyBorder="1" applyAlignment="1" applyProtection="1">
      <alignment vertical="center"/>
    </xf>
    <xf numFmtId="0" fontId="3" fillId="0" borderId="0" xfId="1" applyNumberFormat="1" applyFont="1" applyFill="1" applyAlignment="1" applyProtection="1">
      <alignment vertical="center"/>
    </xf>
    <xf numFmtId="0" fontId="7" fillId="0" borderId="1" xfId="1" applyNumberFormat="1" applyFont="1" applyFill="1" applyBorder="1" applyAlignment="1" applyProtection="1">
      <alignment vertical="center"/>
    </xf>
    <xf numFmtId="0" fontId="7" fillId="0" borderId="0" xfId="1" applyNumberFormat="1" applyFont="1" applyFill="1" applyBorder="1" applyAlignment="1" applyProtection="1">
      <alignment vertical="center"/>
    </xf>
    <xf numFmtId="0" fontId="7" fillId="0" borderId="0" xfId="1" applyNumberFormat="1" applyFont="1" applyFill="1" applyAlignment="1" applyProtection="1">
      <alignment vertical="center"/>
    </xf>
    <xf numFmtId="0" fontId="8" fillId="0" borderId="7" xfId="1" applyNumberFormat="1" applyFont="1" applyFill="1" applyBorder="1" applyAlignment="1" applyProtection="1">
      <alignment horizontal="center" vertical="center" wrapText="1"/>
    </xf>
    <xf numFmtId="0" fontId="8" fillId="0" borderId="5" xfId="1" applyNumberFormat="1" applyFont="1" applyFill="1" applyBorder="1" applyAlignment="1" applyProtection="1">
      <alignment horizontal="center" vertical="center" wrapText="1"/>
    </xf>
    <xf numFmtId="0" fontId="7" fillId="0" borderId="7" xfId="1" applyNumberFormat="1" applyFont="1" applyFill="1" applyBorder="1" applyAlignment="1" applyProtection="1">
      <alignment horizontal="center" vertical="center" wrapText="1"/>
    </xf>
    <xf numFmtId="0" fontId="7" fillId="0" borderId="4" xfId="1" applyNumberFormat="1" applyFont="1" applyFill="1" applyBorder="1" applyAlignment="1" applyProtection="1">
      <alignment horizontal="center" vertical="center" wrapText="1"/>
    </xf>
    <xf numFmtId="177" fontId="7" fillId="0" borderId="2" xfId="4" applyNumberFormat="1" applyFont="1" applyFill="1" applyBorder="1" applyAlignment="1" applyProtection="1">
      <alignment horizontal="right" vertical="center"/>
    </xf>
    <xf numFmtId="0" fontId="7" fillId="0" borderId="8" xfId="1" applyNumberFormat="1" applyFont="1" applyFill="1" applyBorder="1" applyAlignment="1" applyProtection="1">
      <alignment horizontal="center" vertical="center" wrapText="1"/>
    </xf>
    <xf numFmtId="177" fontId="7" fillId="0" borderId="0" xfId="4" applyNumberFormat="1" applyFont="1" applyFill="1" applyBorder="1" applyAlignment="1" applyProtection="1">
      <alignment horizontal="right" vertical="center"/>
    </xf>
    <xf numFmtId="0" fontId="7" fillId="0" borderId="14" xfId="1" applyNumberFormat="1" applyFont="1" applyFill="1" applyBorder="1" applyAlignment="1" applyProtection="1">
      <alignment horizontal="center" vertical="center" wrapText="1"/>
    </xf>
    <xf numFmtId="177" fontId="7" fillId="0" borderId="15" xfId="4" applyNumberFormat="1" applyFont="1" applyFill="1" applyBorder="1" applyAlignment="1" applyProtection="1">
      <alignment horizontal="right" vertical="center"/>
    </xf>
    <xf numFmtId="177" fontId="7" fillId="0" borderId="16" xfId="4" applyNumberFormat="1" applyFont="1" applyFill="1" applyBorder="1" applyAlignment="1" applyProtection="1">
      <alignment horizontal="right" vertical="center"/>
    </xf>
    <xf numFmtId="0" fontId="7" fillId="0" borderId="11" xfId="1" applyNumberFormat="1" applyFont="1" applyFill="1" applyBorder="1" applyAlignment="1" applyProtection="1">
      <alignment horizontal="center" vertical="center" wrapText="1"/>
    </xf>
    <xf numFmtId="177" fontId="7" fillId="0" borderId="1" xfId="4" applyNumberFormat="1" applyFont="1" applyFill="1" applyBorder="1" applyAlignment="1" applyProtection="1">
      <alignment horizontal="right" vertical="center"/>
    </xf>
    <xf numFmtId="177" fontId="7" fillId="0" borderId="18" xfId="4" applyNumberFormat="1" applyFont="1" applyFill="1" applyBorder="1" applyAlignment="1" applyProtection="1">
      <alignment horizontal="right" vertical="center"/>
    </xf>
    <xf numFmtId="177" fontId="7" fillId="0" borderId="10" xfId="4" applyNumberFormat="1" applyFont="1" applyFill="1" applyBorder="1" applyAlignment="1" applyProtection="1">
      <alignment horizontal="right" vertical="center"/>
    </xf>
    <xf numFmtId="0" fontId="7" fillId="0" borderId="0" xfId="1" applyNumberFormat="1" applyFont="1" applyFill="1" applyBorder="1" applyAlignment="1" applyProtection="1">
      <alignment horizontal="left" vertical="center"/>
    </xf>
    <xf numFmtId="0" fontId="7" fillId="0" borderId="0" xfId="1" applyNumberFormat="1" applyFont="1" applyFill="1" applyBorder="1" applyAlignment="1" applyProtection="1">
      <alignment horizontal="center" vertical="center"/>
    </xf>
    <xf numFmtId="0" fontId="7" fillId="0" borderId="0" xfId="4" applyNumberFormat="1" applyFont="1" applyFill="1" applyBorder="1" applyAlignment="1" applyProtection="1">
      <alignment horizontal="right" vertical="center"/>
    </xf>
    <xf numFmtId="0" fontId="7" fillId="0" borderId="0" xfId="1" applyNumberFormat="1" applyFont="1" applyFill="1" applyAlignment="1" applyProtection="1">
      <alignment horizontal="right" vertical="center"/>
    </xf>
    <xf numFmtId="0" fontId="7" fillId="0" borderId="0" xfId="1" applyNumberFormat="1" applyFont="1" applyFill="1" applyBorder="1" applyAlignment="1" applyProtection="1">
      <alignment horizontal="right" vertical="center"/>
    </xf>
    <xf numFmtId="0" fontId="7" fillId="0" borderId="1" xfId="5" applyNumberFormat="1" applyFont="1" applyFill="1" applyBorder="1" applyAlignment="1" applyProtection="1">
      <alignment horizontal="left" vertical="center" indent="1"/>
    </xf>
    <xf numFmtId="0" fontId="7" fillId="0" borderId="10" xfId="1" applyNumberFormat="1" applyFont="1" applyFill="1" applyBorder="1" applyAlignment="1" applyProtection="1">
      <alignment horizontal="center" vertical="center"/>
    </xf>
    <xf numFmtId="0" fontId="7" fillId="0" borderId="4" xfId="1" quotePrefix="1" applyNumberFormat="1" applyFont="1" applyFill="1" applyBorder="1" applyAlignment="1" applyProtection="1">
      <alignment horizontal="right" vertical="center" indent="1"/>
    </xf>
    <xf numFmtId="177" fontId="7" fillId="0" borderId="2" xfId="6" applyNumberFormat="1" applyFont="1" applyFill="1" applyBorder="1" applyAlignment="1" applyProtection="1">
      <alignment vertical="center"/>
    </xf>
    <xf numFmtId="0" fontId="10" fillId="0" borderId="8" xfId="1" quotePrefix="1" applyNumberFormat="1" applyFont="1" applyFill="1" applyBorder="1" applyAlignment="1" applyProtection="1">
      <alignment horizontal="right" vertical="center" indent="1"/>
    </xf>
    <xf numFmtId="177" fontId="7" fillId="0" borderId="0" xfId="6" applyNumberFormat="1" applyFont="1" applyFill="1" applyBorder="1" applyAlignment="1" applyProtection="1">
      <alignment vertical="center"/>
    </xf>
    <xf numFmtId="0" fontId="10" fillId="0" borderId="11" xfId="1" quotePrefix="1" applyNumberFormat="1" applyFont="1" applyFill="1" applyBorder="1" applyAlignment="1" applyProtection="1">
      <alignment horizontal="right" vertical="center" indent="1"/>
    </xf>
    <xf numFmtId="177" fontId="7" fillId="0" borderId="1" xfId="6" applyNumberFormat="1" applyFont="1" applyFill="1" applyBorder="1" applyAlignment="1" applyProtection="1">
      <alignment vertical="center"/>
    </xf>
    <xf numFmtId="0" fontId="10" fillId="0" borderId="2" xfId="1" applyNumberFormat="1" applyFont="1" applyFill="1" applyBorder="1" applyAlignment="1" applyProtection="1">
      <alignment vertical="center"/>
    </xf>
    <xf numFmtId="0" fontId="7" fillId="0" borderId="2" xfId="1" applyNumberFormat="1" applyFont="1" applyFill="1" applyBorder="1" applyAlignment="1" applyProtection="1">
      <alignment vertical="center" wrapText="1"/>
    </xf>
    <xf numFmtId="0" fontId="10" fillId="0" borderId="0" xfId="1" applyNumberFormat="1" applyFont="1" applyFill="1" applyAlignment="1" applyProtection="1">
      <alignment horizontal="right" vertical="center"/>
    </xf>
    <xf numFmtId="0" fontId="7" fillId="0" borderId="5" xfId="1" applyNumberFormat="1" applyFont="1" applyFill="1" applyBorder="1" applyAlignment="1" applyProtection="1">
      <alignment horizontal="center" vertical="center"/>
    </xf>
    <xf numFmtId="0" fontId="7" fillId="0" borderId="0" xfId="1" applyNumberFormat="1" applyFont="1" applyFill="1" applyBorder="1" applyAlignment="1" applyProtection="1">
      <alignment horizontal="right" vertical="center" indent="1"/>
    </xf>
    <xf numFmtId="177" fontId="7" fillId="0" borderId="18" xfId="4" applyNumberFormat="1" applyFont="1" applyFill="1" applyBorder="1" applyAlignment="1" applyProtection="1">
      <alignment vertical="center"/>
    </xf>
    <xf numFmtId="177" fontId="7" fillId="0" borderId="0" xfId="4" applyNumberFormat="1" applyFont="1" applyFill="1" applyBorder="1" applyAlignment="1" applyProtection="1">
      <alignment vertical="center"/>
    </xf>
    <xf numFmtId="179" fontId="7" fillId="0" borderId="0" xfId="4" applyNumberFormat="1" applyFont="1" applyFill="1" applyBorder="1" applyAlignment="1" applyProtection="1">
      <alignment vertical="center"/>
    </xf>
    <xf numFmtId="0" fontId="7" fillId="0" borderId="8" xfId="1" quotePrefix="1" applyNumberFormat="1" applyFont="1" applyFill="1" applyBorder="1" applyAlignment="1" applyProtection="1">
      <alignment horizontal="right" vertical="center" indent="1"/>
    </xf>
    <xf numFmtId="0" fontId="2" fillId="0" borderId="0" xfId="1" applyNumberFormat="1" applyFont="1" applyFill="1" applyAlignment="1" applyProtection="1">
      <alignment vertical="center"/>
    </xf>
    <xf numFmtId="0" fontId="7" fillId="0" borderId="1" xfId="1" quotePrefix="1" applyNumberFormat="1" applyFont="1" applyFill="1" applyBorder="1" applyAlignment="1" applyProtection="1">
      <alignment horizontal="left" vertical="center" indent="1"/>
    </xf>
    <xf numFmtId="0" fontId="2" fillId="0" borderId="1" xfId="1" applyNumberFormat="1" applyFont="1" applyFill="1" applyBorder="1" applyAlignment="1">
      <alignment horizontal="left" vertical="center" indent="1"/>
    </xf>
    <xf numFmtId="0" fontId="12" fillId="0" borderId="1" xfId="1" applyNumberFormat="1" applyFont="1" applyFill="1" applyBorder="1" applyAlignment="1" applyProtection="1">
      <alignment vertical="center"/>
    </xf>
    <xf numFmtId="0" fontId="8" fillId="0" borderId="10" xfId="1" applyNumberFormat="1" applyFont="1" applyFill="1" applyBorder="1" applyAlignment="1" applyProtection="1">
      <alignment horizontal="center" vertical="center"/>
    </xf>
    <xf numFmtId="0" fontId="8" fillId="0" borderId="5" xfId="1" applyNumberFormat="1" applyFont="1" applyFill="1" applyBorder="1" applyAlignment="1" applyProtection="1">
      <alignment horizontal="center" vertical="center"/>
    </xf>
    <xf numFmtId="0" fontId="8" fillId="0" borderId="5" xfId="1" applyNumberFormat="1" applyFont="1" applyFill="1" applyBorder="1" applyAlignment="1" applyProtection="1">
      <alignment horizontal="distributed" vertical="center" wrapText="1"/>
    </xf>
    <xf numFmtId="177" fontId="5" fillId="0" borderId="2" xfId="4" applyNumberFormat="1" applyFont="1" applyFill="1" applyBorder="1" applyAlignment="1" applyProtection="1">
      <alignment vertical="center"/>
    </xf>
    <xf numFmtId="180" fontId="5" fillId="0" borderId="2" xfId="1" applyNumberFormat="1" applyFont="1" applyFill="1" applyBorder="1" applyAlignment="1">
      <alignment vertical="center" shrinkToFit="1"/>
    </xf>
    <xf numFmtId="177" fontId="5" fillId="0" borderId="2" xfId="1" applyNumberFormat="1" applyFont="1" applyFill="1" applyBorder="1" applyAlignment="1">
      <alignment vertical="center"/>
    </xf>
    <xf numFmtId="177" fontId="5" fillId="0" borderId="2" xfId="1" applyNumberFormat="1" applyFont="1" applyFill="1" applyBorder="1" applyAlignment="1" applyProtection="1">
      <alignment vertical="center"/>
    </xf>
    <xf numFmtId="179" fontId="5" fillId="0" borderId="0" xfId="1" applyNumberFormat="1" applyFont="1" applyFill="1" applyAlignment="1" applyProtection="1">
      <alignment vertical="center"/>
    </xf>
    <xf numFmtId="0" fontId="7" fillId="0" borderId="8" xfId="1" applyNumberFormat="1" applyFont="1" applyFill="1" applyBorder="1" applyAlignment="1" applyProtection="1">
      <alignment vertical="center"/>
    </xf>
    <xf numFmtId="177" fontId="7" fillId="0" borderId="0" xfId="4" applyNumberFormat="1" applyFont="1" applyFill="1" applyBorder="1" applyAlignment="1">
      <alignment vertical="center"/>
    </xf>
    <xf numFmtId="180" fontId="7" fillId="0" borderId="0" xfId="1" applyNumberFormat="1" applyFont="1" applyFill="1" applyAlignment="1">
      <alignment vertical="center" shrinkToFit="1"/>
    </xf>
    <xf numFmtId="177" fontId="7" fillId="0" borderId="0" xfId="1" applyNumberFormat="1" applyFont="1" applyFill="1" applyBorder="1" applyAlignment="1">
      <alignment vertical="center"/>
    </xf>
    <xf numFmtId="177" fontId="7" fillId="0" borderId="0" xfId="1" applyNumberFormat="1" applyFont="1" applyFill="1" applyAlignment="1" applyProtection="1">
      <alignment horizontal="right" vertical="center"/>
    </xf>
    <xf numFmtId="180" fontId="7" fillId="0" borderId="0" xfId="1" applyNumberFormat="1" applyFont="1" applyFill="1" applyAlignment="1" applyProtection="1">
      <alignment vertical="center" shrinkToFit="1"/>
    </xf>
    <xf numFmtId="179" fontId="7" fillId="0" borderId="0" xfId="1" applyNumberFormat="1" applyFont="1" applyFill="1" applyAlignment="1" applyProtection="1">
      <alignment vertical="center"/>
    </xf>
    <xf numFmtId="180" fontId="7" fillId="0" borderId="0" xfId="1" applyNumberFormat="1" applyFont="1" applyFill="1" applyBorder="1" applyAlignment="1">
      <alignment vertical="center" shrinkToFit="1"/>
    </xf>
    <xf numFmtId="180" fontId="7" fillId="0" borderId="0" xfId="1" applyNumberFormat="1" applyFont="1" applyFill="1" applyBorder="1" applyAlignment="1" applyProtection="1">
      <alignment vertical="center" shrinkToFit="1"/>
    </xf>
    <xf numFmtId="0" fontId="8" fillId="0" borderId="8" xfId="1" applyNumberFormat="1" applyFont="1" applyFill="1" applyBorder="1" applyAlignment="1" applyProtection="1">
      <alignment vertical="center"/>
    </xf>
    <xf numFmtId="177" fontId="7" fillId="0" borderId="0" xfId="1" applyNumberFormat="1" applyFont="1" applyFill="1" applyBorder="1" applyAlignment="1" applyProtection="1">
      <alignment horizontal="right" vertical="center"/>
    </xf>
    <xf numFmtId="0" fontId="7" fillId="0" borderId="0" xfId="1" quotePrefix="1" applyNumberFormat="1" applyFont="1" applyFill="1" applyAlignment="1" applyProtection="1">
      <alignment horizontal="left" vertical="center" indent="1"/>
    </xf>
    <xf numFmtId="0" fontId="7" fillId="0" borderId="3" xfId="1" applyNumberFormat="1" applyFont="1" applyFill="1" applyBorder="1" applyAlignment="1" applyProtection="1">
      <alignment vertical="center"/>
    </xf>
    <xf numFmtId="0" fontId="7" fillId="0" borderId="17" xfId="1" applyNumberFormat="1" applyFont="1" applyFill="1" applyBorder="1" applyAlignment="1" applyProtection="1">
      <alignment horizontal="center" vertical="top" textRotation="255"/>
    </xf>
    <xf numFmtId="0" fontId="8" fillId="0" borderId="5" xfId="1" applyNumberFormat="1" applyFont="1" applyFill="1" applyBorder="1" applyAlignment="1" applyProtection="1">
      <alignment vertical="top" textRotation="255" indent="1"/>
    </xf>
    <xf numFmtId="0" fontId="7" fillId="0" borderId="5" xfId="1" applyNumberFormat="1" applyFont="1" applyFill="1" applyBorder="1" applyAlignment="1" applyProtection="1">
      <alignment vertical="top" textRotation="255" indent="1"/>
    </xf>
    <xf numFmtId="0" fontId="5" fillId="0" borderId="4" xfId="1" applyNumberFormat="1" applyFont="1" applyFill="1" applyBorder="1" applyAlignment="1" applyProtection="1">
      <alignment horizontal="center" vertical="center"/>
    </xf>
    <xf numFmtId="177" fontId="5" fillId="0" borderId="2" xfId="1" applyNumberFormat="1" applyFont="1" applyFill="1" applyBorder="1" applyAlignment="1" applyProtection="1">
      <alignment horizontal="right" vertical="center"/>
    </xf>
    <xf numFmtId="0" fontId="7" fillId="0" borderId="0" xfId="1" applyNumberFormat="1" applyFont="1" applyFill="1" applyAlignment="1" applyProtection="1">
      <alignment horizontal="left" vertical="center" indent="1"/>
    </xf>
    <xf numFmtId="177" fontId="7" fillId="0" borderId="18" xfId="1" applyNumberFormat="1" applyFont="1" applyFill="1" applyBorder="1" applyAlignment="1" applyProtection="1">
      <alignment horizontal="right" vertical="center"/>
    </xf>
    <xf numFmtId="177" fontId="7" fillId="0" borderId="0" xfId="1" quotePrefix="1" applyNumberFormat="1" applyFont="1" applyFill="1" applyBorder="1" applyAlignment="1" applyProtection="1">
      <alignment horizontal="right" vertical="center"/>
    </xf>
    <xf numFmtId="177" fontId="7" fillId="0" borderId="1" xfId="1" applyNumberFormat="1" applyFont="1" applyFill="1" applyBorder="1" applyAlignment="1" applyProtection="1">
      <alignment horizontal="right" vertical="center"/>
    </xf>
    <xf numFmtId="0" fontId="13" fillId="0" borderId="2" xfId="1" applyNumberFormat="1" applyFont="1" applyFill="1" applyBorder="1" applyAlignment="1" applyProtection="1">
      <alignment horizontal="left" vertical="center" indent="1"/>
    </xf>
    <xf numFmtId="0" fontId="8" fillId="0" borderId="2" xfId="1" applyNumberFormat="1" applyFont="1" applyFill="1" applyBorder="1" applyAlignment="1" applyProtection="1">
      <alignment vertical="center"/>
    </xf>
    <xf numFmtId="0" fontId="7" fillId="0" borderId="0" xfId="1" quotePrefix="1" applyNumberFormat="1" applyFont="1" applyFill="1" applyBorder="1" applyAlignment="1" applyProtection="1">
      <alignment horizontal="right" vertical="center" indent="1"/>
    </xf>
    <xf numFmtId="0" fontId="12" fillId="0" borderId="0" xfId="1" applyNumberFormat="1" applyFont="1" applyFill="1" applyAlignment="1" applyProtection="1">
      <alignment vertical="center"/>
    </xf>
    <xf numFmtId="0" fontId="7" fillId="0" borderId="0" xfId="1" quotePrefix="1" applyNumberFormat="1" applyFont="1" applyFill="1" applyBorder="1" applyAlignment="1" applyProtection="1">
      <alignment horizontal="left" vertical="center" indent="1"/>
    </xf>
    <xf numFmtId="0" fontId="2" fillId="0" borderId="0" xfId="1" applyNumberFormat="1" applyFont="1" applyFill="1" applyBorder="1" applyAlignment="1">
      <alignment vertical="center"/>
    </xf>
    <xf numFmtId="0" fontId="14" fillId="0" borderId="0" xfId="1" applyNumberFormat="1" applyFont="1" applyFill="1" applyAlignment="1" applyProtection="1">
      <alignment vertical="center"/>
    </xf>
    <xf numFmtId="0" fontId="8" fillId="0" borderId="7" xfId="1" applyNumberFormat="1" applyFont="1" applyFill="1" applyBorder="1" applyAlignment="1" applyProtection="1">
      <alignment horizontal="center" vertical="center"/>
    </xf>
    <xf numFmtId="177" fontId="5" fillId="0" borderId="0" xfId="4" applyNumberFormat="1" applyFont="1" applyFill="1" applyBorder="1" applyAlignment="1">
      <alignment vertical="center"/>
    </xf>
    <xf numFmtId="180" fontId="5" fillId="0" borderId="0" xfId="1" applyNumberFormat="1" applyFont="1" applyFill="1" applyBorder="1" applyAlignment="1">
      <alignment vertical="center" shrinkToFit="1"/>
    </xf>
    <xf numFmtId="181" fontId="5" fillId="0" borderId="0" xfId="1" applyNumberFormat="1" applyFont="1" applyFill="1" applyBorder="1" applyAlignment="1" applyProtection="1">
      <alignment vertical="center"/>
    </xf>
    <xf numFmtId="177" fontId="7" fillId="0" borderId="0" xfId="1" applyNumberFormat="1" applyFont="1" applyFill="1" applyAlignment="1" applyProtection="1">
      <alignment vertical="center"/>
    </xf>
    <xf numFmtId="181" fontId="7" fillId="0" borderId="0" xfId="1" applyNumberFormat="1" applyFont="1" applyFill="1" applyAlignment="1" applyProtection="1">
      <alignment vertical="center"/>
    </xf>
    <xf numFmtId="177" fontId="7" fillId="0" borderId="0" xfId="1" applyNumberFormat="1" applyFont="1" applyFill="1" applyBorder="1" applyAlignment="1" applyProtection="1">
      <alignment vertical="center"/>
    </xf>
    <xf numFmtId="0" fontId="5" fillId="0" borderId="0" xfId="4" applyNumberFormat="1" applyFont="1" applyFill="1" applyAlignment="1" applyProtection="1">
      <alignment vertical="center"/>
    </xf>
    <xf numFmtId="0" fontId="3" fillId="0" borderId="0" xfId="4" applyNumberFormat="1" applyFont="1" applyFill="1" applyAlignment="1" applyProtection="1">
      <alignment vertical="center"/>
    </xf>
    <xf numFmtId="0" fontId="7" fillId="0" borderId="0" xfId="4" applyNumberFormat="1" applyFont="1" applyFill="1" applyAlignment="1" applyProtection="1">
      <alignment vertical="center"/>
    </xf>
    <xf numFmtId="0" fontId="7" fillId="0" borderId="0" xfId="4" applyNumberFormat="1" applyFont="1" applyFill="1" applyAlignment="1" applyProtection="1">
      <alignment horizontal="right"/>
    </xf>
    <xf numFmtId="0" fontId="3" fillId="0" borderId="9" xfId="4" applyNumberFormat="1" applyFont="1" applyFill="1" applyBorder="1" applyAlignment="1" applyProtection="1">
      <alignment vertical="center"/>
    </xf>
    <xf numFmtId="0" fontId="7" fillId="0" borderId="5" xfId="4" applyNumberFormat="1" applyFont="1" applyFill="1" applyBorder="1" applyAlignment="1" applyProtection="1">
      <alignment horizontal="center" vertical="center"/>
    </xf>
    <xf numFmtId="0" fontId="7" fillId="0" borderId="7" xfId="4" applyNumberFormat="1" applyFont="1" applyFill="1" applyBorder="1" applyAlignment="1" applyProtection="1">
      <alignment horizontal="center" vertical="center"/>
    </xf>
    <xf numFmtId="0" fontId="7" fillId="0" borderId="8" xfId="4" applyNumberFormat="1" applyFont="1" applyFill="1" applyBorder="1" applyAlignment="1" applyProtection="1">
      <alignment horizontal="center" vertical="center"/>
    </xf>
    <xf numFmtId="177" fontId="7" fillId="0" borderId="2" xfId="4" applyNumberFormat="1" applyFont="1" applyFill="1" applyBorder="1" applyAlignment="1" applyProtection="1">
      <alignment vertical="center"/>
    </xf>
    <xf numFmtId="0" fontId="7" fillId="0" borderId="11" xfId="4" applyNumberFormat="1" applyFont="1" applyFill="1" applyBorder="1" applyAlignment="1" applyProtection="1">
      <alignment horizontal="center" vertical="center"/>
    </xf>
    <xf numFmtId="177" fontId="7" fillId="0" borderId="1" xfId="4" applyNumberFormat="1" applyFont="1" applyFill="1" applyBorder="1" applyAlignment="1" applyProtection="1">
      <alignment vertical="center"/>
    </xf>
    <xf numFmtId="0" fontId="7" fillId="0" borderId="0" xfId="4" applyNumberFormat="1" applyFont="1" applyFill="1" applyAlignment="1" applyProtection="1">
      <alignment horizontal="right" vertical="center"/>
    </xf>
    <xf numFmtId="0" fontId="7" fillId="0" borderId="1" xfId="4" applyNumberFormat="1" applyFont="1" applyFill="1" applyBorder="1" applyAlignment="1" applyProtection="1">
      <alignment horizontal="right"/>
    </xf>
    <xf numFmtId="0" fontId="7" fillId="0" borderId="7" xfId="4" applyNumberFormat="1" applyFont="1" applyFill="1" applyBorder="1" applyAlignment="1" applyProtection="1">
      <alignment horizontal="center" vertical="center" shrinkToFit="1"/>
    </xf>
    <xf numFmtId="0" fontId="7" fillId="0" borderId="6" xfId="4" applyNumberFormat="1" applyFont="1" applyFill="1" applyBorder="1" applyAlignment="1" applyProtection="1">
      <alignment horizontal="center" vertical="center" shrinkToFit="1"/>
    </xf>
    <xf numFmtId="0" fontId="7" fillId="0" borderId="8" xfId="4" applyNumberFormat="1" applyFont="1" applyFill="1" applyBorder="1" applyAlignment="1" applyProtection="1">
      <alignment horizontal="left" vertical="center" indent="1"/>
    </xf>
    <xf numFmtId="177" fontId="5" fillId="0" borderId="18" xfId="4" applyNumberFormat="1" applyFont="1" applyFill="1" applyBorder="1" applyAlignment="1" applyProtection="1">
      <alignment vertical="center"/>
    </xf>
    <xf numFmtId="177" fontId="7" fillId="0" borderId="4" xfId="4" applyNumberFormat="1" applyFont="1" applyFill="1" applyBorder="1" applyAlignment="1" applyProtection="1">
      <alignment vertical="center"/>
    </xf>
    <xf numFmtId="177" fontId="7" fillId="0" borderId="0" xfId="4" applyNumberFormat="1" applyFont="1" applyFill="1" applyAlignment="1" applyProtection="1">
      <alignment vertical="center"/>
    </xf>
    <xf numFmtId="0" fontId="7" fillId="0" borderId="8" xfId="4" applyNumberFormat="1" applyFont="1" applyFill="1" applyBorder="1" applyAlignment="1" applyProtection="1">
      <alignment horizontal="left" vertical="center" indent="1" shrinkToFit="1"/>
    </xf>
    <xf numFmtId="177" fontId="7" fillId="0" borderId="8" xfId="4" applyNumberFormat="1" applyFont="1" applyFill="1" applyBorder="1" applyAlignment="1" applyProtection="1">
      <alignment vertical="center"/>
    </xf>
    <xf numFmtId="0" fontId="7" fillId="0" borderId="8" xfId="4" applyNumberFormat="1" applyFont="1" applyFill="1" applyBorder="1" applyAlignment="1" applyProtection="1">
      <alignment horizontal="left" vertical="center" wrapText="1" indent="1"/>
    </xf>
    <xf numFmtId="0" fontId="7" fillId="0" borderId="1" xfId="4" applyNumberFormat="1" applyFont="1" applyFill="1" applyBorder="1" applyAlignment="1" applyProtection="1">
      <alignment horizontal="left" vertical="center" wrapText="1" indent="1"/>
    </xf>
    <xf numFmtId="177" fontId="7" fillId="0" borderId="11" xfId="4" applyNumberFormat="1" applyFont="1" applyFill="1" applyBorder="1" applyAlignment="1" applyProtection="1">
      <alignment vertical="center"/>
    </xf>
    <xf numFmtId="0" fontId="7" fillId="0" borderId="2" xfId="4" applyNumberFormat="1" applyFont="1" applyFill="1" applyBorder="1" applyAlignment="1" applyProtection="1">
      <alignment vertical="center"/>
    </xf>
    <xf numFmtId="0" fontId="7" fillId="0" borderId="0" xfId="4" applyNumberFormat="1" applyFont="1" applyFill="1" applyAlignment="1" applyProtection="1">
      <alignment horizontal="left" vertical="center" indent="1"/>
    </xf>
    <xf numFmtId="0" fontId="7" fillId="0" borderId="10" xfId="4" applyNumberFormat="1" applyFont="1" applyFill="1" applyBorder="1" applyAlignment="1" applyProtection="1">
      <alignment horizontal="center" vertical="center" wrapText="1"/>
    </xf>
    <xf numFmtId="0" fontId="7" fillId="0" borderId="7" xfId="4" applyNumberFormat="1" applyFont="1" applyFill="1" applyBorder="1" applyAlignment="1" applyProtection="1">
      <alignment horizontal="center" vertical="center" wrapText="1"/>
    </xf>
    <xf numFmtId="0" fontId="7" fillId="0" borderId="1" xfId="4" applyNumberFormat="1" applyFont="1" applyFill="1" applyBorder="1" applyAlignment="1" applyProtection="1">
      <alignment horizontal="center" vertical="center" wrapText="1"/>
    </xf>
    <xf numFmtId="0" fontId="7" fillId="0" borderId="17" xfId="4" applyNumberFormat="1" applyFont="1" applyFill="1" applyBorder="1" applyAlignment="1" applyProtection="1">
      <alignment horizontal="center" vertical="center" wrapText="1"/>
    </xf>
    <xf numFmtId="0" fontId="7" fillId="0" borderId="4" xfId="4" quotePrefix="1" applyNumberFormat="1" applyFont="1" applyFill="1" applyBorder="1" applyAlignment="1" applyProtection="1">
      <alignment horizontal="right" vertical="center" indent="1"/>
    </xf>
    <xf numFmtId="177" fontId="7" fillId="0" borderId="0" xfId="4" quotePrefix="1" applyNumberFormat="1" applyFont="1" applyFill="1" applyBorder="1" applyAlignment="1" applyProtection="1">
      <alignment horizontal="right" vertical="center"/>
    </xf>
    <xf numFmtId="181" fontId="7" fillId="0" borderId="0" xfId="4" applyNumberFormat="1" applyFont="1" applyFill="1" applyBorder="1" applyAlignment="1" applyProtection="1">
      <alignment vertical="center"/>
    </xf>
    <xf numFmtId="0" fontId="7" fillId="0" borderId="8" xfId="4" quotePrefix="1" applyNumberFormat="1" applyFont="1" applyFill="1" applyBorder="1" applyAlignment="1" applyProtection="1">
      <alignment horizontal="right" vertical="center" indent="1"/>
    </xf>
    <xf numFmtId="0" fontId="7" fillId="0" borderId="2" xfId="4" applyNumberFormat="1" applyFont="1" applyFill="1" applyBorder="1" applyAlignment="1" applyProtection="1">
      <alignment horizontal="right" vertical="center"/>
    </xf>
    <xf numFmtId="0" fontId="7" fillId="0" borderId="4" xfId="4" applyNumberFormat="1" applyFont="1" applyFill="1" applyBorder="1" applyAlignment="1" applyProtection="1">
      <alignment horizontal="right" vertical="center" indent="1"/>
    </xf>
    <xf numFmtId="0" fontId="7" fillId="0" borderId="12" xfId="4" applyNumberFormat="1" applyFont="1" applyFill="1" applyBorder="1" applyAlignment="1" applyProtection="1">
      <alignment horizontal="center" vertical="center"/>
    </xf>
    <xf numFmtId="179" fontId="7" fillId="0" borderId="2" xfId="4" applyNumberFormat="1" applyFont="1" applyFill="1" applyBorder="1" applyAlignment="1" applyProtection="1">
      <alignment vertical="center"/>
    </xf>
    <xf numFmtId="0" fontId="7" fillId="0" borderId="19" xfId="4" applyNumberFormat="1" applyFont="1" applyFill="1" applyBorder="1" applyAlignment="1" applyProtection="1">
      <alignment horizontal="center" vertical="center"/>
    </xf>
    <xf numFmtId="0" fontId="7" fillId="0" borderId="20" xfId="4" applyNumberFormat="1" applyFont="1" applyFill="1" applyBorder="1" applyAlignment="1" applyProtection="1">
      <alignment horizontal="center" vertical="center"/>
    </xf>
    <xf numFmtId="179" fontId="7" fillId="0" borderId="21" xfId="4" applyNumberFormat="1" applyFont="1" applyFill="1" applyBorder="1" applyAlignment="1" applyProtection="1">
      <alignment vertical="center"/>
    </xf>
    <xf numFmtId="179" fontId="7" fillId="0" borderId="0" xfId="4" applyNumberFormat="1" applyFont="1" applyFill="1" applyAlignment="1" applyProtection="1">
      <alignment vertical="center"/>
    </xf>
    <xf numFmtId="179" fontId="7" fillId="0" borderId="1" xfId="4" applyNumberFormat="1" applyFont="1" applyFill="1" applyBorder="1" applyAlignment="1" applyProtection="1">
      <alignment vertical="center"/>
    </xf>
    <xf numFmtId="0" fontId="7" fillId="0" borderId="22" xfId="4" applyNumberFormat="1" applyFont="1" applyFill="1" applyBorder="1" applyAlignment="1" applyProtection="1">
      <alignment horizontal="center" vertical="center"/>
    </xf>
    <xf numFmtId="179" fontId="7" fillId="0" borderId="16" xfId="4" applyNumberFormat="1" applyFont="1" applyFill="1" applyBorder="1" applyAlignment="1" applyProtection="1">
      <alignment vertical="center"/>
    </xf>
    <xf numFmtId="0" fontId="7" fillId="0" borderId="17" xfId="4" applyNumberFormat="1" applyFont="1" applyFill="1" applyBorder="1" applyAlignment="1" applyProtection="1">
      <alignment horizontal="center" vertical="center"/>
    </xf>
    <xf numFmtId="0" fontId="7" fillId="0" borderId="0" xfId="4" applyNumberFormat="1" applyFont="1" applyFill="1" applyBorder="1" applyAlignment="1" applyProtection="1">
      <alignment vertical="center"/>
    </xf>
    <xf numFmtId="0" fontId="7" fillId="0" borderId="1" xfId="4" quotePrefix="1" applyNumberFormat="1" applyFont="1" applyFill="1" applyBorder="1" applyAlignment="1" applyProtection="1">
      <alignment horizontal="left" vertical="center" indent="1"/>
    </xf>
    <xf numFmtId="0" fontId="7" fillId="0" borderId="1" xfId="4" applyNumberFormat="1" applyFont="1" applyFill="1" applyBorder="1" applyAlignment="1" applyProtection="1">
      <alignment vertical="center"/>
    </xf>
    <xf numFmtId="0" fontId="7" fillId="0" borderId="5" xfId="4" applyNumberFormat="1" applyFont="1" applyFill="1" applyBorder="1" applyAlignment="1" applyProtection="1">
      <alignment horizontal="center" vertical="center" shrinkToFit="1"/>
    </xf>
    <xf numFmtId="0" fontId="15" fillId="0" borderId="5" xfId="4" applyNumberFormat="1" applyFont="1" applyFill="1" applyBorder="1" applyAlignment="1" applyProtection="1">
      <alignment horizontal="center" vertical="center" wrapText="1" shrinkToFit="1"/>
    </xf>
    <xf numFmtId="0" fontId="5" fillId="0" borderId="5" xfId="4" applyNumberFormat="1" applyFont="1" applyFill="1" applyBorder="1" applyAlignment="1" applyProtection="1">
      <alignment horizontal="center" vertical="center"/>
    </xf>
    <xf numFmtId="177" fontId="7" fillId="0" borderId="3" xfId="4" applyNumberFormat="1" applyFont="1" applyFill="1" applyBorder="1" applyAlignment="1" applyProtection="1">
      <alignment vertical="center"/>
    </xf>
    <xf numFmtId="177" fontId="5" fillId="0" borderId="0" xfId="4" applyNumberFormat="1" applyFont="1" applyFill="1" applyAlignment="1" applyProtection="1">
      <alignment vertical="center"/>
    </xf>
    <xf numFmtId="0" fontId="7" fillId="0" borderId="1" xfId="4" applyNumberFormat="1" applyFont="1" applyFill="1" applyBorder="1" applyAlignment="1" applyProtection="1">
      <alignment horizontal="left" vertical="center" indent="1"/>
    </xf>
    <xf numFmtId="177" fontId="7" fillId="0" borderId="10" xfId="4" applyNumberFormat="1" applyFont="1" applyFill="1" applyBorder="1" applyAlignment="1" applyProtection="1">
      <alignment vertical="center"/>
    </xf>
    <xf numFmtId="177" fontId="5" fillId="0" borderId="1" xfId="4" applyNumberFormat="1" applyFont="1" applyFill="1" applyBorder="1" applyAlignment="1" applyProtection="1">
      <alignment vertical="center"/>
    </xf>
    <xf numFmtId="0" fontId="7" fillId="0" borderId="0" xfId="4" applyNumberFormat="1" applyFont="1" applyFill="1" applyAlignment="1" applyProtection="1">
      <alignment horizontal="center" vertical="center"/>
    </xf>
    <xf numFmtId="58" fontId="7" fillId="0" borderId="1" xfId="4" applyNumberFormat="1" applyFont="1" applyFill="1" applyBorder="1" applyAlignment="1" applyProtection="1">
      <alignment horizontal="left" vertical="center" indent="1"/>
    </xf>
    <xf numFmtId="0" fontId="5" fillId="0" borderId="6" xfId="4" applyNumberFormat="1" applyFont="1" applyFill="1" applyBorder="1" applyAlignment="1" applyProtection="1">
      <alignment horizontal="center" vertical="center"/>
    </xf>
    <xf numFmtId="177" fontId="5" fillId="0" borderId="0" xfId="4" applyNumberFormat="1" applyFont="1" applyFill="1" applyBorder="1" applyAlignment="1" applyProtection="1">
      <alignment horizontal="right" vertical="center"/>
    </xf>
    <xf numFmtId="0" fontId="7" fillId="0" borderId="4" xfId="4" applyNumberFormat="1" applyFont="1" applyFill="1" applyBorder="1" applyAlignment="1" applyProtection="1">
      <alignment horizontal="left" vertical="center" indent="1"/>
    </xf>
    <xf numFmtId="0" fontId="5" fillId="0" borderId="11" xfId="4" applyNumberFormat="1" applyFont="1" applyFill="1" applyBorder="1" applyAlignment="1" applyProtection="1">
      <alignment horizontal="center" vertical="center"/>
    </xf>
    <xf numFmtId="0" fontId="5" fillId="0" borderId="0" xfId="3" applyNumberFormat="1" applyFont="1" applyFill="1" applyAlignment="1" applyProtection="1">
      <alignment vertical="center"/>
    </xf>
    <xf numFmtId="0" fontId="3" fillId="0" borderId="0" xfId="3" applyNumberFormat="1" applyFont="1" applyFill="1" applyAlignment="1" applyProtection="1">
      <alignment vertical="center"/>
    </xf>
    <xf numFmtId="0" fontId="7" fillId="0" borderId="0" xfId="3" applyNumberFormat="1" applyFont="1" applyFill="1" applyAlignment="1" applyProtection="1">
      <alignment vertical="center"/>
    </xf>
    <xf numFmtId="0" fontId="7" fillId="0" borderId="0" xfId="3" applyNumberFormat="1" applyFont="1" applyFill="1" applyAlignment="1" applyProtection="1">
      <alignment horizontal="right"/>
    </xf>
    <xf numFmtId="0" fontId="7" fillId="0" borderId="10" xfId="3" applyNumberFormat="1" applyFont="1" applyFill="1" applyBorder="1" applyAlignment="1" applyProtection="1">
      <alignment horizontal="center" vertical="center"/>
    </xf>
    <xf numFmtId="0" fontId="7" fillId="0" borderId="5" xfId="3" applyNumberFormat="1" applyFont="1" applyFill="1" applyBorder="1" applyAlignment="1" applyProtection="1">
      <alignment horizontal="center" vertical="center"/>
    </xf>
    <xf numFmtId="0" fontId="7" fillId="0" borderId="8" xfId="3" applyNumberFormat="1" applyFont="1" applyFill="1" applyBorder="1" applyAlignment="1" applyProtection="1">
      <alignment horizontal="right" vertical="center" indent="1"/>
    </xf>
    <xf numFmtId="177" fontId="7" fillId="0" borderId="0" xfId="3" applyNumberFormat="1" applyFont="1" applyFill="1" applyBorder="1" applyAlignment="1" applyProtection="1">
      <alignment vertical="center"/>
    </xf>
    <xf numFmtId="0" fontId="7" fillId="0" borderId="8" xfId="3" quotePrefix="1" applyNumberFormat="1" applyFont="1" applyFill="1" applyBorder="1" applyAlignment="1" applyProtection="1">
      <alignment horizontal="right" vertical="center" indent="1"/>
    </xf>
    <xf numFmtId="177" fontId="7" fillId="0" borderId="18" xfId="3" applyNumberFormat="1" applyFont="1" applyFill="1" applyBorder="1" applyAlignment="1" applyProtection="1">
      <alignment vertical="center"/>
    </xf>
    <xf numFmtId="0" fontId="13" fillId="0" borderId="2" xfId="3" applyNumberFormat="1" applyFont="1" applyFill="1" applyBorder="1" applyAlignment="1" applyProtection="1">
      <alignment vertical="center"/>
    </xf>
    <xf numFmtId="0" fontId="7" fillId="0" borderId="2" xfId="3" applyNumberFormat="1" applyFont="1" applyFill="1" applyBorder="1" applyAlignment="1" applyProtection="1">
      <alignment vertical="center"/>
    </xf>
    <xf numFmtId="0" fontId="7" fillId="0" borderId="2" xfId="3" applyNumberFormat="1" applyFont="1" applyFill="1" applyBorder="1" applyAlignment="1" applyProtection="1">
      <alignment horizontal="right" vertical="center"/>
    </xf>
    <xf numFmtId="0" fontId="2" fillId="0" borderId="0" xfId="4" applyNumberFormat="1" applyFont="1" applyFill="1" applyAlignment="1" applyProtection="1">
      <alignment vertical="center"/>
    </xf>
    <xf numFmtId="0" fontId="7" fillId="0" borderId="0" xfId="4" quotePrefix="1" applyNumberFormat="1" applyFont="1" applyFill="1" applyAlignment="1" applyProtection="1">
      <alignment horizontal="left" vertical="center" indent="1"/>
    </xf>
    <xf numFmtId="0" fontId="7" fillId="0" borderId="12" xfId="4" applyNumberFormat="1" applyFont="1" applyFill="1" applyBorder="1" applyAlignment="1" applyProtection="1">
      <alignment horizontal="left" vertical="center" shrinkToFit="1"/>
    </xf>
    <xf numFmtId="0" fontId="7" fillId="0" borderId="19" xfId="4" applyNumberFormat="1" applyFont="1" applyFill="1" applyBorder="1" applyAlignment="1" applyProtection="1">
      <alignment horizontal="left" vertical="center" indent="1" shrinkToFit="1"/>
    </xf>
    <xf numFmtId="0" fontId="7" fillId="0" borderId="20" xfId="4" applyNumberFormat="1" applyFont="1" applyFill="1" applyBorder="1" applyAlignment="1" applyProtection="1">
      <alignment horizontal="left" vertical="center" indent="1" shrinkToFit="1"/>
    </xf>
    <xf numFmtId="177" fontId="7" fillId="0" borderId="21"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vertical="center"/>
    </xf>
    <xf numFmtId="0" fontId="7" fillId="0" borderId="19" xfId="4" applyNumberFormat="1" applyFont="1" applyFill="1" applyBorder="1" applyAlignment="1" applyProtection="1">
      <alignment horizontal="left" vertical="center" shrinkToFit="1"/>
    </xf>
    <xf numFmtId="0" fontId="7" fillId="0" borderId="22" xfId="4" applyNumberFormat="1" applyFont="1" applyFill="1" applyBorder="1" applyAlignment="1" applyProtection="1">
      <alignment horizontal="left" vertical="center" shrinkToFit="1"/>
    </xf>
    <xf numFmtId="177" fontId="7" fillId="0" borderId="16" xfId="4" applyNumberFormat="1" applyFont="1" applyFill="1" applyBorder="1" applyAlignment="1" applyProtection="1">
      <alignment vertical="center"/>
    </xf>
    <xf numFmtId="177" fontId="7" fillId="0" borderId="21" xfId="4" quotePrefix="1" applyNumberFormat="1" applyFont="1" applyFill="1" applyBorder="1" applyAlignment="1" applyProtection="1">
      <alignment horizontal="right" vertical="center"/>
    </xf>
    <xf numFmtId="0" fontId="7" fillId="0" borderId="17" xfId="4" applyNumberFormat="1" applyFont="1" applyFill="1" applyBorder="1" applyAlignment="1" applyProtection="1">
      <alignment horizontal="left" vertical="center" indent="1" shrinkToFit="1"/>
    </xf>
    <xf numFmtId="177" fontId="7" fillId="0" borderId="1" xfId="4" quotePrefix="1" applyNumberFormat="1" applyFont="1" applyFill="1" applyBorder="1" applyAlignment="1" applyProtection="1">
      <alignment horizontal="right" vertical="center"/>
    </xf>
    <xf numFmtId="177" fontId="5" fillId="0" borderId="6" xfId="4" applyNumberFormat="1" applyFont="1" applyFill="1" applyBorder="1" applyAlignment="1" applyProtection="1">
      <alignment horizontal="right" vertical="center"/>
    </xf>
    <xf numFmtId="177" fontId="5" fillId="0" borderId="6" xfId="4" applyNumberFormat="1" applyFont="1" applyFill="1" applyBorder="1" applyAlignment="1" applyProtection="1">
      <alignment vertical="center"/>
    </xf>
    <xf numFmtId="0" fontId="7" fillId="0" borderId="0" xfId="1" applyNumberFormat="1" applyFont="1" applyFill="1" applyAlignment="1" applyProtection="1">
      <alignment horizontal="left" vertical="center"/>
    </xf>
    <xf numFmtId="0" fontId="7" fillId="0" borderId="1" xfId="1" quotePrefix="1" applyNumberFormat="1" applyFont="1" applyFill="1" applyBorder="1" applyAlignment="1" applyProtection="1">
      <alignment vertical="center"/>
    </xf>
    <xf numFmtId="0" fontId="7" fillId="0" borderId="7" xfId="1" applyNumberFormat="1" applyFont="1" applyFill="1" applyBorder="1" applyAlignment="1" applyProtection="1">
      <alignment horizontal="center" vertical="center"/>
    </xf>
    <xf numFmtId="0" fontId="7" fillId="0" borderId="9" xfId="1" applyNumberFormat="1" applyFont="1" applyFill="1" applyBorder="1" applyAlignment="1" applyProtection="1">
      <alignment horizontal="center" vertical="center"/>
    </xf>
    <xf numFmtId="0" fontId="7" fillId="0" borderId="17" xfId="1" applyNumberFormat="1" applyFont="1" applyFill="1" applyBorder="1" applyAlignment="1" applyProtection="1">
      <alignment horizontal="center" vertical="center"/>
    </xf>
    <xf numFmtId="0" fontId="7" fillId="0" borderId="1" xfId="1" applyNumberFormat="1" applyFont="1" applyFill="1" applyBorder="1" applyAlignment="1" applyProtection="1">
      <alignment horizontal="center" vertical="center"/>
    </xf>
    <xf numFmtId="0" fontId="16" fillId="0" borderId="4" xfId="1" applyNumberFormat="1" applyFont="1" applyFill="1" applyBorder="1" applyAlignment="1" applyProtection="1">
      <alignment horizontal="center" vertical="center"/>
    </xf>
    <xf numFmtId="177" fontId="16" fillId="0" borderId="0" xfId="4" applyNumberFormat="1" applyFont="1" applyFill="1" applyBorder="1" applyAlignment="1" applyProtection="1">
      <alignment vertical="center"/>
    </xf>
    <xf numFmtId="0" fontId="8" fillId="0" borderId="23" xfId="1" applyNumberFormat="1" applyFont="1" applyFill="1" applyBorder="1" applyAlignment="1" applyProtection="1">
      <alignment horizontal="left" vertical="center" indent="1"/>
    </xf>
    <xf numFmtId="177" fontId="7" fillId="0" borderId="24" xfId="4" applyNumberFormat="1" applyFont="1" applyFill="1" applyBorder="1" applyAlignment="1" applyProtection="1">
      <alignment vertical="center"/>
    </xf>
    <xf numFmtId="177" fontId="7" fillId="0" borderId="0" xfId="7" applyNumberFormat="1" applyFont="1" applyFill="1" applyBorder="1" applyAlignment="1" applyProtection="1">
      <alignment horizontal="right" vertical="center"/>
    </xf>
    <xf numFmtId="177" fontId="7" fillId="0" borderId="0" xfId="7" applyNumberFormat="1" applyFont="1" applyFill="1" applyAlignment="1" applyProtection="1">
      <alignment horizontal="right" vertical="center"/>
    </xf>
    <xf numFmtId="0" fontId="7" fillId="0" borderId="0" xfId="7" applyNumberFormat="1" applyFont="1" applyFill="1" applyAlignment="1" applyProtection="1"/>
    <xf numFmtId="0" fontId="7" fillId="0" borderId="0" xfId="1" applyNumberFormat="1" applyFont="1" applyFill="1" applyProtection="1"/>
    <xf numFmtId="177" fontId="7" fillId="0" borderId="0" xfId="7" quotePrefix="1" applyNumberFormat="1" applyFont="1" applyFill="1" applyBorder="1" applyAlignment="1" applyProtection="1">
      <alignment horizontal="right" vertical="center"/>
    </xf>
    <xf numFmtId="0" fontId="7" fillId="0" borderId="0" xfId="7" applyNumberFormat="1" applyFont="1" applyFill="1" applyAlignment="1" applyProtection="1">
      <alignment vertical="center"/>
    </xf>
    <xf numFmtId="0" fontId="7" fillId="0" borderId="0" xfId="7" applyNumberFormat="1" applyFont="1" applyFill="1" applyAlignment="1" applyProtection="1">
      <alignment horizontal="right" vertical="center"/>
    </xf>
    <xf numFmtId="0" fontId="7" fillId="0" borderId="8" xfId="7" applyNumberFormat="1" applyFont="1" applyFill="1" applyBorder="1" applyAlignment="1" applyProtection="1">
      <alignment horizontal="left" vertical="center" indent="1"/>
    </xf>
    <xf numFmtId="0" fontId="7" fillId="0" borderId="8" xfId="7" applyNumberFormat="1" applyFont="1" applyFill="1" applyBorder="1" applyAlignment="1" applyProtection="1">
      <alignment vertical="center" shrinkToFit="1"/>
    </xf>
    <xf numFmtId="0" fontId="7" fillId="0" borderId="0" xfId="7" applyNumberFormat="1" applyFont="1" applyFill="1" applyAlignment="1" applyProtection="1">
      <alignment horizontal="left" vertical="center" indent="2"/>
    </xf>
    <xf numFmtId="0" fontId="7" fillId="0" borderId="24" xfId="7" applyNumberFormat="1" applyFont="1" applyFill="1" applyBorder="1" applyAlignment="1" applyProtection="1">
      <alignment horizontal="left" vertical="center" indent="1"/>
    </xf>
    <xf numFmtId="0" fontId="7" fillId="0" borderId="23" xfId="7" applyNumberFormat="1" applyFont="1" applyFill="1" applyBorder="1" applyAlignment="1" applyProtection="1">
      <alignment horizontal="left" vertical="center" indent="2"/>
    </xf>
    <xf numFmtId="177" fontId="7" fillId="0" borderId="24" xfId="7" applyNumberFormat="1" applyFont="1" applyFill="1" applyBorder="1" applyAlignment="1" applyProtection="1">
      <alignment horizontal="right" vertical="center"/>
    </xf>
    <xf numFmtId="177" fontId="7" fillId="0" borderId="7" xfId="1" applyNumberFormat="1" applyFont="1" applyFill="1" applyBorder="1" applyAlignment="1" applyProtection="1">
      <alignment horizontal="center" vertical="center"/>
    </xf>
    <xf numFmtId="177" fontId="7" fillId="0" borderId="5" xfId="1" applyNumberFormat="1" applyFont="1" applyFill="1" applyBorder="1" applyAlignment="1" applyProtection="1">
      <alignment horizontal="center" vertical="center"/>
    </xf>
    <xf numFmtId="0" fontId="7" fillId="0" borderId="4" xfId="1" applyNumberFormat="1" applyFont="1" applyFill="1" applyBorder="1" applyAlignment="1" applyProtection="1">
      <alignment horizontal="left" vertical="center" indent="1"/>
    </xf>
    <xf numFmtId="0" fontId="7" fillId="0" borderId="2" xfId="1" applyNumberFormat="1" applyFont="1" applyFill="1" applyBorder="1" applyAlignment="1" applyProtection="1">
      <alignment horizontal="left" vertical="center"/>
    </xf>
    <xf numFmtId="0" fontId="7" fillId="0" borderId="7" xfId="7" applyNumberFormat="1" applyFont="1" applyFill="1" applyBorder="1" applyAlignment="1" applyProtection="1">
      <alignment horizontal="center" vertical="center"/>
    </xf>
    <xf numFmtId="0" fontId="7" fillId="0" borderId="5" xfId="7" applyNumberFormat="1" applyFont="1" applyFill="1" applyBorder="1" applyAlignment="1" applyProtection="1">
      <alignment horizontal="center" vertical="center"/>
    </xf>
    <xf numFmtId="0" fontId="7" fillId="0" borderId="9" xfId="1" applyNumberFormat="1" applyFont="1" applyFill="1" applyBorder="1" applyAlignment="1" applyProtection="1">
      <alignment horizontal="left" vertical="center" indent="1"/>
    </xf>
    <xf numFmtId="177" fontId="7" fillId="0" borderId="5" xfId="4" applyNumberFormat="1" applyFont="1" applyFill="1" applyBorder="1" applyAlignment="1" applyProtection="1">
      <alignment vertical="center"/>
    </xf>
    <xf numFmtId="177" fontId="7" fillId="0" borderId="6" xfId="4" applyNumberFormat="1" applyFont="1" applyFill="1" applyBorder="1" applyAlignment="1" applyProtection="1">
      <alignment vertical="center"/>
    </xf>
    <xf numFmtId="0" fontId="3" fillId="0" borderId="0" xfId="1" applyNumberFormat="1" applyFont="1" applyFill="1" applyAlignment="1">
      <alignment vertical="center"/>
    </xf>
    <xf numFmtId="177" fontId="7" fillId="0" borderId="0" xfId="4" applyNumberFormat="1" applyFont="1" applyFill="1" applyBorder="1" applyAlignment="1" applyProtection="1">
      <alignment horizontal="right" vertical="center"/>
    </xf>
    <xf numFmtId="38" fontId="7" fillId="0" borderId="19" xfId="4" applyFont="1" applyFill="1" applyBorder="1" applyAlignment="1" applyProtection="1">
      <alignment horizontal="left" vertical="center" shrinkToFit="1"/>
    </xf>
    <xf numFmtId="177" fontId="7" fillId="0" borderId="1"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0" fontId="3" fillId="0" borderId="0" xfId="4" applyNumberFormat="1" applyFont="1" applyFill="1" applyAlignment="1" applyProtection="1">
      <alignment vertical="center" wrapText="1"/>
    </xf>
    <xf numFmtId="0" fontId="7" fillId="0" borderId="5" xfId="1" applyNumberFormat="1" applyFont="1" applyFill="1" applyBorder="1" applyAlignment="1" applyProtection="1">
      <alignment horizontal="center" vertical="center"/>
    </xf>
    <xf numFmtId="0" fontId="7" fillId="0" borderId="6" xfId="1" applyNumberFormat="1" applyFont="1" applyFill="1" applyBorder="1" applyAlignment="1" applyProtection="1">
      <alignment horizontal="center" vertical="center"/>
    </xf>
    <xf numFmtId="0" fontId="7" fillId="0" borderId="9" xfId="1" applyNumberFormat="1" applyFont="1" applyFill="1" applyBorder="1" applyAlignment="1" applyProtection="1">
      <alignment horizontal="center" vertical="center"/>
    </xf>
    <xf numFmtId="0" fontId="5" fillId="0" borderId="4" xfId="1" applyNumberFormat="1" applyFont="1" applyFill="1" applyBorder="1" applyAlignment="1" applyProtection="1">
      <alignment horizontal="center" vertical="center"/>
    </xf>
    <xf numFmtId="0" fontId="7" fillId="0" borderId="7" xfId="1" applyNumberFormat="1" applyFont="1" applyFill="1" applyBorder="1" applyAlignment="1" applyProtection="1">
      <alignment horizontal="center" vertical="center"/>
    </xf>
    <xf numFmtId="0" fontId="7" fillId="0" borderId="5" xfId="4" applyNumberFormat="1" applyFont="1" applyFill="1" applyBorder="1" applyAlignment="1" applyProtection="1">
      <alignment horizontal="center" vertical="center"/>
    </xf>
    <xf numFmtId="0" fontId="7" fillId="0" borderId="3" xfId="4" applyNumberFormat="1" applyFont="1" applyFill="1" applyBorder="1" applyAlignment="1" applyProtection="1">
      <alignment horizontal="center" vertical="center"/>
    </xf>
    <xf numFmtId="177" fontId="7" fillId="0" borderId="0" xfId="4" applyNumberFormat="1" applyFont="1" applyFill="1" applyBorder="1" applyAlignment="1" applyProtection="1">
      <alignment horizontal="right" vertical="center"/>
    </xf>
    <xf numFmtId="177" fontId="7" fillId="0" borderId="1" xfId="4" applyNumberFormat="1" applyFont="1" applyFill="1" applyBorder="1" applyAlignment="1" applyProtection="1">
      <alignment horizontal="right" vertical="center"/>
    </xf>
    <xf numFmtId="0" fontId="7" fillId="0" borderId="2" xfId="1" applyNumberFormat="1" applyFont="1" applyFill="1" applyBorder="1" applyAlignment="1" applyProtection="1">
      <alignment horizontal="center" vertical="center"/>
    </xf>
    <xf numFmtId="0" fontId="2" fillId="0" borderId="1" xfId="1" applyNumberFormat="1" applyBorder="1" applyAlignment="1">
      <alignment horizontal="center" vertical="center"/>
    </xf>
    <xf numFmtId="0" fontId="7" fillId="0" borderId="3" xfId="1" applyNumberFormat="1" applyFont="1" applyFill="1" applyBorder="1" applyAlignment="1" applyProtection="1">
      <alignment horizontal="center" vertical="center"/>
    </xf>
    <xf numFmtId="0" fontId="7" fillId="0" borderId="4" xfId="1" applyNumberFormat="1" applyFont="1" applyFill="1" applyBorder="1" applyAlignment="1" applyProtection="1">
      <alignment horizontal="center" vertical="center"/>
    </xf>
    <xf numFmtId="0" fontId="7" fillId="0" borderId="5" xfId="1" applyNumberFormat="1" applyFont="1" applyFill="1" applyBorder="1" applyAlignment="1" applyProtection="1">
      <alignment horizontal="center" vertical="center"/>
    </xf>
    <xf numFmtId="0" fontId="7" fillId="0" borderId="6" xfId="1" applyNumberFormat="1" applyFont="1" applyFill="1" applyBorder="1" applyAlignment="1" applyProtection="1">
      <alignment horizontal="center" vertical="center"/>
    </xf>
    <xf numFmtId="0" fontId="7" fillId="0" borderId="3" xfId="1" applyNumberFormat="1" applyFont="1" applyBorder="1" applyAlignment="1" applyProtection="1">
      <alignment horizontal="center" vertical="center"/>
    </xf>
    <xf numFmtId="0" fontId="7" fillId="0" borderId="10" xfId="1" applyNumberFormat="1" applyFont="1" applyBorder="1" applyAlignment="1" applyProtection="1">
      <alignment horizontal="center" vertical="center"/>
    </xf>
    <xf numFmtId="0" fontId="7" fillId="0" borderId="2" xfId="1" applyNumberFormat="1" applyFont="1" applyBorder="1" applyAlignment="1" applyProtection="1">
      <alignment horizontal="center" vertical="center" wrapText="1"/>
    </xf>
    <xf numFmtId="0" fontId="7" fillId="0" borderId="1" xfId="1" applyNumberFormat="1" applyFont="1" applyBorder="1" applyAlignment="1" applyProtection="1">
      <alignment horizontal="center" vertical="center" wrapText="1"/>
    </xf>
    <xf numFmtId="0" fontId="7" fillId="0" borderId="5" xfId="1" applyNumberFormat="1" applyFont="1" applyBorder="1" applyAlignment="1" applyProtection="1">
      <alignment horizontal="center" vertical="center"/>
    </xf>
    <xf numFmtId="0" fontId="7" fillId="0" borderId="6" xfId="1" applyNumberFormat="1" applyFont="1" applyBorder="1" applyAlignment="1" applyProtection="1">
      <alignment horizontal="center" vertical="center"/>
    </xf>
    <xf numFmtId="0" fontId="7" fillId="0" borderId="9" xfId="1" applyNumberFormat="1" applyFont="1" applyBorder="1" applyAlignment="1" applyProtection="1">
      <alignment horizontal="center" vertical="center"/>
    </xf>
    <xf numFmtId="0" fontId="7" fillId="0" borderId="9" xfId="1" applyNumberFormat="1" applyFont="1" applyFill="1" applyBorder="1" applyAlignment="1" applyProtection="1">
      <alignment horizontal="center" vertical="center" wrapText="1"/>
    </xf>
    <xf numFmtId="0" fontId="7" fillId="0" borderId="17" xfId="1" applyNumberFormat="1" applyFont="1" applyFill="1" applyBorder="1" applyAlignment="1" applyProtection="1">
      <alignment horizontal="center" vertical="center" wrapText="1"/>
    </xf>
    <xf numFmtId="0" fontId="7" fillId="0" borderId="7" xfId="1" applyNumberFormat="1" applyFont="1" applyFill="1" applyBorder="1" applyAlignment="1" applyProtection="1">
      <alignment horizontal="center" vertical="center" wrapText="1"/>
    </xf>
    <xf numFmtId="0" fontId="7" fillId="0" borderId="12" xfId="1" applyNumberFormat="1" applyFont="1" applyFill="1" applyBorder="1" applyAlignment="1" applyProtection="1">
      <alignment horizontal="center" vertical="center" wrapText="1"/>
    </xf>
    <xf numFmtId="0" fontId="7" fillId="0" borderId="13" xfId="1" applyNumberFormat="1" applyFont="1" applyFill="1" applyBorder="1" applyAlignment="1" applyProtection="1">
      <alignment horizontal="center" vertical="center" wrapText="1"/>
    </xf>
    <xf numFmtId="0" fontId="7" fillId="0" borderId="1" xfId="1" applyNumberFormat="1" applyFont="1" applyFill="1" applyBorder="1" applyAlignment="1" applyProtection="1">
      <alignment horizontal="center" vertical="center"/>
    </xf>
    <xf numFmtId="0" fontId="7" fillId="0" borderId="11" xfId="1" applyNumberFormat="1" applyFont="1" applyFill="1" applyBorder="1" applyAlignment="1" applyProtection="1">
      <alignment horizontal="center" vertical="center"/>
    </xf>
    <xf numFmtId="0" fontId="7" fillId="0" borderId="2" xfId="1" applyNumberFormat="1" applyFont="1" applyFill="1" applyBorder="1" applyAlignment="1" applyProtection="1">
      <alignment horizontal="center" vertical="center" wrapText="1"/>
    </xf>
    <xf numFmtId="0" fontId="7" fillId="0" borderId="1" xfId="1" applyNumberFormat="1" applyFont="1" applyFill="1" applyBorder="1" applyAlignment="1" applyProtection="1">
      <alignment horizontal="center" vertical="center" wrapText="1"/>
    </xf>
    <xf numFmtId="0" fontId="7" fillId="0" borderId="10" xfId="1" applyNumberFormat="1" applyFont="1" applyFill="1" applyBorder="1" applyAlignment="1" applyProtection="1">
      <alignment horizontal="center" vertical="center"/>
    </xf>
    <xf numFmtId="0" fontId="7" fillId="0" borderId="17" xfId="1" applyNumberFormat="1" applyFont="1" applyFill="1" applyBorder="1" applyAlignment="1" applyProtection="1">
      <alignment horizontal="center" vertical="center"/>
    </xf>
    <xf numFmtId="0" fontId="7" fillId="0" borderId="4" xfId="1" applyNumberFormat="1" applyFont="1" applyFill="1" applyBorder="1" applyAlignment="1" applyProtection="1">
      <alignment horizontal="center" vertical="center" wrapText="1"/>
    </xf>
    <xf numFmtId="0" fontId="7" fillId="0" borderId="11" xfId="1" applyNumberFormat="1" applyFont="1" applyFill="1" applyBorder="1" applyAlignment="1" applyProtection="1">
      <alignment horizontal="center" vertical="center" wrapText="1"/>
    </xf>
    <xf numFmtId="0" fontId="7" fillId="0" borderId="9" xfId="1" applyNumberFormat="1" applyFont="1" applyFill="1" applyBorder="1" applyAlignment="1" applyProtection="1">
      <alignment horizontal="center" vertical="center"/>
    </xf>
    <xf numFmtId="0" fontId="7" fillId="0" borderId="3" xfId="1" applyNumberFormat="1" applyFont="1" applyFill="1" applyBorder="1" applyAlignment="1" applyProtection="1">
      <alignment horizontal="center" vertical="center" wrapText="1"/>
    </xf>
    <xf numFmtId="0" fontId="7" fillId="0" borderId="10" xfId="1" applyNumberFormat="1" applyFont="1" applyFill="1" applyBorder="1" applyAlignment="1" applyProtection="1">
      <alignment horizontal="center" vertical="center" wrapText="1"/>
    </xf>
    <xf numFmtId="0" fontId="5" fillId="0" borderId="2" xfId="1" applyNumberFormat="1" applyFont="1" applyFill="1" applyBorder="1" applyAlignment="1" applyProtection="1">
      <alignment horizontal="center" vertical="center"/>
    </xf>
    <xf numFmtId="0" fontId="5" fillId="0" borderId="4" xfId="1" applyNumberFormat="1" applyFont="1" applyFill="1" applyBorder="1" applyAlignment="1" applyProtection="1">
      <alignment horizontal="center" vertical="center"/>
    </xf>
    <xf numFmtId="0" fontId="7" fillId="0" borderId="10" xfId="1" applyNumberFormat="1" applyFont="1" applyFill="1" applyBorder="1" applyAlignment="1" applyProtection="1">
      <alignment horizontal="center" vertical="top" shrinkToFit="1"/>
    </xf>
    <xf numFmtId="0" fontId="7" fillId="0" borderId="11" xfId="1" applyNumberFormat="1" applyFont="1" applyFill="1" applyBorder="1" applyAlignment="1" applyProtection="1">
      <alignment horizontal="center" vertical="top" shrinkToFit="1"/>
    </xf>
    <xf numFmtId="0" fontId="5" fillId="0" borderId="0" xfId="1" applyNumberFormat="1" applyFont="1" applyFill="1" applyBorder="1" applyAlignment="1" applyProtection="1">
      <alignment horizontal="center" vertical="center"/>
    </xf>
    <xf numFmtId="0" fontId="5" fillId="0" borderId="8" xfId="1" applyNumberFormat="1" applyFont="1" applyFill="1" applyBorder="1" applyAlignment="1" applyProtection="1">
      <alignment horizontal="center" vertical="center"/>
    </xf>
    <xf numFmtId="0" fontId="7" fillId="0" borderId="7" xfId="1" applyNumberFormat="1" applyFont="1" applyFill="1" applyBorder="1" applyAlignment="1" applyProtection="1">
      <alignment horizontal="center" vertical="center"/>
    </xf>
    <xf numFmtId="0" fontId="7" fillId="0" borderId="17" xfId="1" applyNumberFormat="1" applyFont="1" applyFill="1" applyBorder="1" applyAlignment="1" applyProtection="1">
      <alignment horizontal="center" vertical="top" shrinkToFit="1"/>
    </xf>
    <xf numFmtId="0" fontId="7" fillId="0" borderId="4" xfId="4" applyNumberFormat="1" applyFont="1" applyFill="1" applyBorder="1" applyAlignment="1" applyProtection="1">
      <alignment horizontal="center" vertical="center"/>
    </xf>
    <xf numFmtId="0" fontId="7" fillId="0" borderId="11" xfId="4" applyNumberFormat="1" applyFont="1" applyFill="1" applyBorder="1" applyAlignment="1" applyProtection="1">
      <alignment horizontal="center" vertical="center"/>
    </xf>
    <xf numFmtId="0" fontId="7" fillId="0" borderId="5" xfId="4" applyNumberFormat="1" applyFont="1" applyFill="1" applyBorder="1" applyAlignment="1" applyProtection="1">
      <alignment horizontal="center" vertical="center"/>
    </xf>
    <xf numFmtId="0" fontId="7" fillId="0" borderId="6" xfId="4" applyNumberFormat="1" applyFont="1" applyFill="1" applyBorder="1" applyAlignment="1" applyProtection="1">
      <alignment horizontal="center" vertical="center"/>
    </xf>
    <xf numFmtId="0" fontId="7" fillId="0" borderId="9" xfId="4" applyNumberFormat="1" applyFont="1" applyFill="1" applyBorder="1" applyAlignment="1" applyProtection="1">
      <alignment horizontal="center" vertical="center"/>
    </xf>
    <xf numFmtId="0" fontId="8" fillId="0" borderId="12" xfId="4" applyNumberFormat="1" applyFont="1" applyFill="1" applyBorder="1" applyAlignment="1" applyProtection="1">
      <alignment horizontal="center" vertical="center" wrapText="1"/>
    </xf>
    <xf numFmtId="0" fontId="8" fillId="0" borderId="17" xfId="4" applyNumberFormat="1" applyFont="1" applyFill="1" applyBorder="1" applyAlignment="1" applyProtection="1">
      <alignment horizontal="center" vertical="center" wrapText="1"/>
    </xf>
    <xf numFmtId="0" fontId="8" fillId="0" borderId="3" xfId="4" applyNumberFormat="1" applyFont="1" applyFill="1" applyBorder="1" applyAlignment="1" applyProtection="1">
      <alignment horizontal="center" vertical="center" wrapText="1"/>
    </xf>
    <xf numFmtId="0" fontId="8" fillId="0" borderId="10" xfId="4" applyNumberFormat="1" applyFont="1" applyFill="1" applyBorder="1" applyAlignment="1" applyProtection="1">
      <alignment horizontal="center" vertical="center" wrapText="1"/>
    </xf>
    <xf numFmtId="0" fontId="7" fillId="0" borderId="2" xfId="4" applyNumberFormat="1" applyFont="1" applyFill="1" applyBorder="1" applyAlignment="1" applyProtection="1">
      <alignment horizontal="center" vertical="center" wrapText="1"/>
    </xf>
    <xf numFmtId="0" fontId="7" fillId="0" borderId="1" xfId="4" applyNumberFormat="1" applyFont="1" applyFill="1" applyBorder="1" applyAlignment="1" applyProtection="1">
      <alignment horizontal="center" vertical="center" wrapText="1"/>
    </xf>
    <xf numFmtId="0" fontId="5" fillId="0" borderId="12" xfId="4" applyNumberFormat="1" applyFont="1" applyFill="1" applyBorder="1" applyAlignment="1" applyProtection="1">
      <alignment horizontal="center" vertical="center" wrapText="1"/>
    </xf>
    <xf numFmtId="0" fontId="5" fillId="0" borderId="17" xfId="4" applyNumberFormat="1" applyFont="1" applyFill="1" applyBorder="1" applyAlignment="1" applyProtection="1">
      <alignment horizontal="center" vertical="center" wrapText="1"/>
    </xf>
    <xf numFmtId="0" fontId="7" fillId="0" borderId="5" xfId="4" applyNumberFormat="1" applyFont="1" applyFill="1" applyBorder="1" applyAlignment="1" applyProtection="1">
      <alignment horizontal="center" vertical="center" wrapText="1"/>
    </xf>
    <xf numFmtId="0" fontId="7" fillId="0" borderId="6" xfId="4" applyNumberFormat="1" applyFont="1" applyFill="1" applyBorder="1" applyAlignment="1" applyProtection="1">
      <alignment horizontal="center" vertical="center" wrapText="1"/>
    </xf>
    <xf numFmtId="0" fontId="7" fillId="0" borderId="9" xfId="4" applyNumberFormat="1" applyFont="1" applyFill="1" applyBorder="1" applyAlignment="1" applyProtection="1">
      <alignment horizontal="center" vertical="center" wrapText="1"/>
    </xf>
    <xf numFmtId="0" fontId="7" fillId="0" borderId="3" xfId="4" applyNumberFormat="1" applyFont="1" applyFill="1" applyBorder="1" applyAlignment="1" applyProtection="1">
      <alignment horizontal="center" vertical="center"/>
    </xf>
    <xf numFmtId="0" fontId="7" fillId="0" borderId="10" xfId="4" applyNumberFormat="1" applyFont="1" applyFill="1" applyBorder="1" applyAlignment="1" applyProtection="1">
      <alignment horizontal="center" vertical="center"/>
    </xf>
    <xf numFmtId="0" fontId="7" fillId="0" borderId="4" xfId="4" applyNumberFormat="1" applyFont="1" applyFill="1" applyBorder="1" applyAlignment="1" applyProtection="1">
      <alignment horizontal="center" vertical="center" wrapText="1"/>
    </xf>
    <xf numFmtId="0" fontId="7" fillId="0" borderId="11" xfId="4" applyNumberFormat="1" applyFont="1" applyFill="1" applyBorder="1" applyAlignment="1" applyProtection="1">
      <alignment horizontal="center" vertical="center" wrapText="1"/>
    </xf>
    <xf numFmtId="0" fontId="7" fillId="0" borderId="12" xfId="4" applyNumberFormat="1" applyFont="1" applyFill="1" applyBorder="1" applyAlignment="1" applyProtection="1">
      <alignment horizontal="center" vertical="center"/>
    </xf>
    <xf numFmtId="0" fontId="7" fillId="0" borderId="17" xfId="4" applyNumberFormat="1" applyFont="1" applyFill="1" applyBorder="1" applyAlignment="1" applyProtection="1">
      <alignment horizontal="center" vertical="center"/>
    </xf>
    <xf numFmtId="0" fontId="7" fillId="0" borderId="4" xfId="4" applyNumberFormat="1" applyFont="1" applyFill="1" applyBorder="1" applyAlignment="1" applyProtection="1">
      <alignment horizontal="center" vertical="center" textRotation="255"/>
    </xf>
    <xf numFmtId="0" fontId="7" fillId="0" borderId="8" xfId="4" applyNumberFormat="1" applyFont="1" applyFill="1" applyBorder="1" applyAlignment="1" applyProtection="1">
      <alignment horizontal="center" vertical="center" textRotation="255"/>
    </xf>
    <xf numFmtId="0" fontId="7" fillId="0" borderId="11" xfId="4" applyNumberFormat="1" applyFont="1" applyFill="1" applyBorder="1" applyAlignment="1" applyProtection="1">
      <alignment horizontal="center" vertical="center" textRotation="255"/>
    </xf>
    <xf numFmtId="0" fontId="7" fillId="0" borderId="12" xfId="1" applyNumberFormat="1" applyFont="1" applyFill="1" applyBorder="1" applyAlignment="1" applyProtection="1">
      <alignment horizontal="center" vertical="center"/>
    </xf>
    <xf numFmtId="0" fontId="7" fillId="0" borderId="19" xfId="1" applyNumberFormat="1" applyFont="1" applyFill="1" applyBorder="1" applyAlignment="1" applyProtection="1">
      <alignment horizontal="center" vertical="center"/>
    </xf>
    <xf numFmtId="0" fontId="7" fillId="0" borderId="22" xfId="1" applyNumberFormat="1" applyFont="1" applyFill="1" applyBorder="1" applyAlignment="1" applyProtection="1">
      <alignment horizontal="center" vertical="center"/>
    </xf>
    <xf numFmtId="0" fontId="7" fillId="0" borderId="20" xfId="1" applyNumberFormat="1" applyFont="1" applyFill="1" applyBorder="1" applyAlignment="1" applyProtection="1">
      <alignment horizontal="center" vertical="center"/>
    </xf>
    <xf numFmtId="0" fontId="7" fillId="0" borderId="12" xfId="4" applyNumberFormat="1" applyFont="1" applyFill="1" applyBorder="1" applyAlignment="1" applyProtection="1">
      <alignment horizontal="center" vertical="center" wrapText="1"/>
    </xf>
    <xf numFmtId="0" fontId="7" fillId="0" borderId="19" xfId="4" applyNumberFormat="1" applyFont="1" applyFill="1" applyBorder="1" applyAlignment="1" applyProtection="1">
      <alignment horizontal="center" vertical="center" wrapText="1"/>
    </xf>
    <xf numFmtId="0" fontId="5" fillId="0" borderId="6" xfId="4" applyNumberFormat="1" applyFont="1" applyFill="1" applyBorder="1" applyAlignment="1" applyProtection="1">
      <alignment horizontal="center" vertical="center"/>
    </xf>
    <xf numFmtId="0" fontId="7" fillId="0" borderId="2" xfId="3" applyNumberFormat="1" applyFont="1" applyFill="1" applyBorder="1" applyAlignment="1" applyProtection="1">
      <alignment horizontal="center" vertical="center" wrapText="1"/>
    </xf>
    <xf numFmtId="0" fontId="7" fillId="0" borderId="1" xfId="3" applyNumberFormat="1" applyFont="1" applyFill="1" applyBorder="1" applyAlignment="1" applyProtection="1">
      <alignment horizontal="center" vertical="center"/>
    </xf>
    <xf numFmtId="0" fontId="7" fillId="0" borderId="3" xfId="3" applyNumberFormat="1" applyFont="1" applyFill="1" applyBorder="1" applyAlignment="1" applyProtection="1">
      <alignment horizontal="center" vertical="center"/>
    </xf>
    <xf numFmtId="0" fontId="7" fillId="0" borderId="10" xfId="3" applyNumberFormat="1" applyFont="1" applyFill="1" applyBorder="1" applyAlignment="1" applyProtection="1">
      <alignment horizontal="center" vertical="center"/>
    </xf>
    <xf numFmtId="0" fontId="7" fillId="0" borderId="5" xfId="3" applyNumberFormat="1" applyFont="1" applyFill="1" applyBorder="1" applyAlignment="1" applyProtection="1">
      <alignment horizontal="center" vertical="center"/>
    </xf>
    <xf numFmtId="0" fontId="7" fillId="0" borderId="6" xfId="3" applyNumberFormat="1" applyFont="1" applyFill="1" applyBorder="1" applyAlignment="1" applyProtection="1">
      <alignment horizontal="center" vertical="center"/>
    </xf>
    <xf numFmtId="0" fontId="7" fillId="0" borderId="2" xfId="4" applyNumberFormat="1" applyFont="1" applyFill="1" applyBorder="1" applyAlignment="1" applyProtection="1">
      <alignment horizontal="center" vertical="center" textRotation="255"/>
    </xf>
    <xf numFmtId="0" fontId="7" fillId="0" borderId="0" xfId="4" applyNumberFormat="1" applyFont="1" applyFill="1" applyBorder="1" applyAlignment="1" applyProtection="1">
      <alignment horizontal="center" vertical="center" textRotation="255"/>
    </xf>
    <xf numFmtId="0" fontId="7" fillId="0" borderId="1" xfId="4" applyNumberFormat="1" applyFont="1" applyFill="1" applyBorder="1" applyAlignment="1" applyProtection="1">
      <alignment horizontal="center" vertical="center" textRotation="255"/>
    </xf>
    <xf numFmtId="177" fontId="7" fillId="0" borderId="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0" fontId="5" fillId="0" borderId="9" xfId="4" applyNumberFormat="1" applyFont="1" applyFill="1" applyBorder="1" applyAlignment="1" applyProtection="1">
      <alignment horizontal="center" vertical="center"/>
    </xf>
    <xf numFmtId="177" fontId="7" fillId="0" borderId="1" xfId="4" applyNumberFormat="1" applyFont="1" applyFill="1" applyBorder="1" applyAlignment="1" applyProtection="1">
      <alignment horizontal="right" vertical="center"/>
    </xf>
    <xf numFmtId="0" fontId="8" fillId="0" borderId="2" xfId="4" applyNumberFormat="1" applyFont="1" applyFill="1" applyBorder="1" applyAlignment="1" applyProtection="1">
      <alignment horizontal="center" vertical="center"/>
    </xf>
    <xf numFmtId="0" fontId="8" fillId="0" borderId="1" xfId="4" applyNumberFormat="1" applyFont="1" applyFill="1" applyBorder="1" applyAlignment="1" applyProtection="1">
      <alignment horizontal="center" vertical="center"/>
    </xf>
    <xf numFmtId="0" fontId="7" fillId="0" borderId="2" xfId="4" applyNumberFormat="1" applyFont="1" applyFill="1" applyBorder="1" applyAlignment="1" applyProtection="1">
      <alignment horizontal="center" vertical="center"/>
    </xf>
    <xf numFmtId="0" fontId="7" fillId="0" borderId="1" xfId="4" applyNumberFormat="1" applyFont="1" applyFill="1" applyBorder="1" applyAlignment="1" applyProtection="1">
      <alignment horizontal="center" vertical="center"/>
    </xf>
    <xf numFmtId="0" fontId="8" fillId="0" borderId="12" xfId="4" applyNumberFormat="1" applyFont="1" applyFill="1" applyBorder="1" applyAlignment="1" applyProtection="1">
      <alignment horizontal="center" vertical="center"/>
    </xf>
    <xf numFmtId="0" fontId="8" fillId="0" borderId="17" xfId="4" applyNumberFormat="1" applyFont="1" applyFill="1" applyBorder="1" applyAlignment="1" applyProtection="1">
      <alignment horizontal="center" vertical="center"/>
    </xf>
    <xf numFmtId="0" fontId="8" fillId="0" borderId="4" xfId="4" applyNumberFormat="1" applyFont="1" applyFill="1" applyBorder="1" applyAlignment="1" applyProtection="1">
      <alignment horizontal="center" vertical="center"/>
    </xf>
    <xf numFmtId="0" fontId="8" fillId="0" borderId="11" xfId="4" applyNumberFormat="1" applyFont="1" applyFill="1" applyBorder="1" applyAlignment="1" applyProtection="1">
      <alignment horizontal="center" vertical="center"/>
    </xf>
    <xf numFmtId="0" fontId="7" fillId="0" borderId="0" xfId="7" applyNumberFormat="1" applyFont="1" applyFill="1" applyBorder="1" applyAlignment="1" applyProtection="1">
      <alignment horizontal="left" vertical="center" indent="1"/>
    </xf>
    <xf numFmtId="0" fontId="7" fillId="0" borderId="8" xfId="7" applyNumberFormat="1" applyFont="1" applyFill="1" applyBorder="1" applyAlignment="1" applyProtection="1">
      <alignment horizontal="left" vertical="center" indent="1"/>
    </xf>
    <xf numFmtId="0" fontId="7" fillId="0" borderId="0" xfId="7" applyNumberFormat="1" applyFont="1" applyFill="1" applyBorder="1" applyAlignment="1" applyProtection="1">
      <alignment horizontal="left" vertical="center" indent="2"/>
    </xf>
    <xf numFmtId="0" fontId="7" fillId="0" borderId="8" xfId="7" applyNumberFormat="1" applyFont="1" applyFill="1" applyBorder="1" applyAlignment="1" applyProtection="1">
      <alignment horizontal="left" vertical="center" indent="2"/>
    </xf>
    <xf numFmtId="177" fontId="7" fillId="0" borderId="7" xfId="1" applyNumberFormat="1" applyFont="1" applyFill="1" applyBorder="1" applyAlignment="1" applyProtection="1">
      <alignment horizontal="center" vertical="center"/>
    </xf>
    <xf numFmtId="177" fontId="7" fillId="0" borderId="5" xfId="1" applyNumberFormat="1" applyFont="1" applyFill="1" applyBorder="1" applyAlignment="1" applyProtection="1">
      <alignment horizontal="center" vertical="center"/>
    </xf>
    <xf numFmtId="0" fontId="7" fillId="0" borderId="5" xfId="7" applyNumberFormat="1" applyFont="1" applyFill="1" applyBorder="1" applyAlignment="1" applyProtection="1">
      <alignment horizontal="center" vertical="center"/>
    </xf>
    <xf numFmtId="0" fontId="7" fillId="0" borderId="6" xfId="7" applyNumberFormat="1" applyFont="1" applyFill="1" applyBorder="1" applyAlignment="1" applyProtection="1">
      <alignment horizontal="center" vertical="center"/>
    </xf>
    <xf numFmtId="0" fontId="17" fillId="0" borderId="6" xfId="7" applyNumberFormat="1" applyFont="1" applyFill="1" applyBorder="1" applyAlignment="1">
      <alignment vertical="center"/>
    </xf>
    <xf numFmtId="177" fontId="7" fillId="0" borderId="7" xfId="1" applyNumberFormat="1" applyFont="1" applyFill="1" applyBorder="1" applyAlignment="1" applyProtection="1">
      <alignment horizontal="center" vertical="center" wrapText="1"/>
    </xf>
    <xf numFmtId="0" fontId="5" fillId="0" borderId="0" xfId="1" applyNumberFormat="1" applyFont="1" applyFill="1" applyAlignment="1">
      <alignment vertical="center"/>
    </xf>
    <xf numFmtId="0" fontId="7" fillId="0" borderId="0" xfId="1" applyNumberFormat="1" applyFont="1" applyFill="1" applyAlignment="1">
      <alignment vertical="center"/>
    </xf>
    <xf numFmtId="0" fontId="18" fillId="0" borderId="0" xfId="1" applyNumberFormat="1" applyFont="1" applyFill="1" applyAlignment="1">
      <alignment vertical="center"/>
    </xf>
    <xf numFmtId="0" fontId="7" fillId="0" borderId="0" xfId="1" applyNumberFormat="1" applyFont="1" applyFill="1" applyAlignment="1">
      <alignment horizontal="left" vertical="center"/>
    </xf>
    <xf numFmtId="0" fontId="7" fillId="0" borderId="1" xfId="1" quotePrefix="1" applyNumberFormat="1" applyFont="1" applyFill="1" applyBorder="1" applyAlignment="1">
      <alignment horizontal="left" vertical="center" indent="1"/>
    </xf>
    <xf numFmtId="0" fontId="7" fillId="0" borderId="1" xfId="1" applyNumberFormat="1" applyFont="1" applyFill="1" applyBorder="1" applyAlignment="1">
      <alignment vertical="center"/>
    </xf>
    <xf numFmtId="0" fontId="7" fillId="0" borderId="0" xfId="1" quotePrefix="1" applyNumberFormat="1" applyFont="1" applyFill="1" applyAlignment="1">
      <alignment vertical="center"/>
    </xf>
    <xf numFmtId="0" fontId="7" fillId="0" borderId="0" xfId="1" applyNumberFormat="1" applyFont="1" applyFill="1" applyAlignment="1">
      <alignment horizontal="right"/>
    </xf>
    <xf numFmtId="0" fontId="7" fillId="0" borderId="6" xfId="1" applyNumberFormat="1" applyFont="1" applyFill="1" applyBorder="1" applyAlignment="1">
      <alignment horizontal="center" vertical="center"/>
    </xf>
    <xf numFmtId="0" fontId="7" fillId="0" borderId="7" xfId="1" applyNumberFormat="1" applyFont="1" applyFill="1" applyBorder="1" applyAlignment="1">
      <alignment horizontal="center" vertical="center"/>
    </xf>
    <xf numFmtId="0" fontId="7" fillId="0" borderId="5" xfId="1" applyNumberFormat="1" applyFont="1" applyFill="1" applyBorder="1" applyAlignment="1">
      <alignment horizontal="center" vertical="center" wrapText="1"/>
    </xf>
    <xf numFmtId="0" fontId="7" fillId="0" borderId="6" xfId="1" applyNumberFormat="1" applyFont="1" applyFill="1" applyBorder="1" applyAlignment="1">
      <alignment horizontal="center" vertical="center" wrapText="1"/>
    </xf>
    <xf numFmtId="0" fontId="7" fillId="0" borderId="5" xfId="1" applyNumberFormat="1" applyFont="1" applyFill="1" applyBorder="1" applyAlignment="1">
      <alignment horizontal="center" vertical="center"/>
    </xf>
    <xf numFmtId="0" fontId="8" fillId="0" borderId="0" xfId="7" applyNumberFormat="1" applyFont="1" applyFill="1" applyBorder="1" applyAlignment="1">
      <alignment vertical="center" shrinkToFit="1"/>
    </xf>
    <xf numFmtId="0" fontId="8" fillId="0" borderId="18" xfId="7" applyNumberFormat="1" applyFont="1" applyFill="1" applyBorder="1" applyAlignment="1">
      <alignment vertical="center"/>
    </xf>
    <xf numFmtId="0" fontId="8" fillId="0" borderId="18" xfId="7" quotePrefix="1" applyNumberFormat="1" applyFont="1" applyFill="1" applyBorder="1" applyAlignment="1">
      <alignment horizontal="right" vertical="center"/>
    </xf>
    <xf numFmtId="2" fontId="8" fillId="0" borderId="0" xfId="4" applyNumberFormat="1" applyFont="1" applyFill="1" applyAlignment="1">
      <alignment horizontal="right" vertical="center"/>
    </xf>
    <xf numFmtId="0" fontId="7" fillId="0" borderId="18" xfId="7" applyNumberFormat="1" applyFont="1" applyFill="1" applyBorder="1" applyAlignment="1">
      <alignment horizontal="left" vertical="center" shrinkToFit="1"/>
    </xf>
    <xf numFmtId="0" fontId="7" fillId="0" borderId="0" xfId="7" applyNumberFormat="1" applyFont="1" applyFill="1" applyAlignment="1">
      <alignment vertical="center"/>
    </xf>
    <xf numFmtId="0" fontId="8" fillId="0" borderId="8" xfId="7" applyNumberFormat="1" applyFont="1" applyFill="1" applyBorder="1" applyAlignment="1">
      <alignment horizontal="left" vertical="center" shrinkToFit="1"/>
    </xf>
    <xf numFmtId="0" fontId="8" fillId="0" borderId="19" xfId="7" applyNumberFormat="1" applyFont="1" applyFill="1" applyBorder="1" applyAlignment="1">
      <alignment horizontal="left" vertical="center"/>
    </xf>
    <xf numFmtId="0" fontId="8" fillId="0" borderId="18" xfId="7" quotePrefix="1" applyNumberFormat="1" applyFont="1" applyFill="1" applyBorder="1" applyAlignment="1">
      <alignment horizontal="right" vertical="center"/>
    </xf>
    <xf numFmtId="2" fontId="8" fillId="0" borderId="0" xfId="4" applyNumberFormat="1" applyFont="1" applyFill="1" applyAlignment="1">
      <alignment horizontal="right" vertical="center"/>
    </xf>
    <xf numFmtId="2" fontId="8" fillId="0" borderId="8" xfId="4" applyNumberFormat="1" applyFont="1" applyFill="1" applyBorder="1" applyAlignment="1">
      <alignment horizontal="right" vertical="center"/>
    </xf>
    <xf numFmtId="0" fontId="8" fillId="0" borderId="0" xfId="7" applyNumberFormat="1" applyFont="1" applyFill="1" applyAlignment="1">
      <alignment vertical="center" shrinkToFit="1"/>
    </xf>
    <xf numFmtId="0" fontId="8" fillId="0" borderId="19" xfId="7" applyNumberFormat="1" applyFont="1" applyFill="1" applyBorder="1" applyAlignment="1">
      <alignment vertical="center"/>
    </xf>
    <xf numFmtId="2" fontId="8" fillId="0" borderId="0" xfId="4" quotePrefix="1" applyNumberFormat="1" applyFont="1" applyFill="1" applyAlignment="1">
      <alignment horizontal="right" vertical="center"/>
    </xf>
    <xf numFmtId="2" fontId="8" fillId="0" borderId="0" xfId="4" quotePrefix="1" applyNumberFormat="1" applyFont="1" applyFill="1" applyAlignment="1">
      <alignment horizontal="right" vertical="center"/>
    </xf>
    <xf numFmtId="0" fontId="8" fillId="0" borderId="0" xfId="1" applyNumberFormat="1" applyFont="1" applyFill="1" applyAlignment="1">
      <alignment vertical="center"/>
    </xf>
    <xf numFmtId="0" fontId="8" fillId="0" borderId="19" xfId="1" applyNumberFormat="1" applyFont="1" applyFill="1" applyBorder="1" applyAlignment="1">
      <alignment vertical="center"/>
    </xf>
    <xf numFmtId="0" fontId="7" fillId="0" borderId="18" xfId="1" applyNumberFormat="1" applyFont="1" applyFill="1" applyBorder="1" applyAlignment="1">
      <alignment horizontal="left" vertical="center" shrinkToFit="1"/>
    </xf>
    <xf numFmtId="0" fontId="8" fillId="0" borderId="0" xfId="1" applyNumberFormat="1" applyFont="1" applyFill="1" applyAlignment="1">
      <alignment vertical="center" shrinkToFit="1"/>
    </xf>
    <xf numFmtId="0" fontId="8" fillId="0" borderId="19" xfId="1" applyNumberFormat="1" applyFont="1" applyFill="1" applyBorder="1" applyAlignment="1">
      <alignment vertical="center" wrapText="1"/>
    </xf>
    <xf numFmtId="0" fontId="8" fillId="0" borderId="0" xfId="1" applyNumberFormat="1" applyFont="1" applyFill="1" applyAlignment="1">
      <alignment vertical="center" wrapText="1"/>
    </xf>
    <xf numFmtId="2" fontId="8" fillId="0" borderId="0" xfId="1" applyNumberFormat="1" applyFont="1" applyFill="1" applyAlignment="1">
      <alignment horizontal="right" vertical="center"/>
    </xf>
    <xf numFmtId="0" fontId="8" fillId="0" borderId="0" xfId="1" applyNumberFormat="1" applyFont="1" applyFill="1" applyBorder="1" applyAlignment="1">
      <alignment vertical="center" shrinkToFit="1"/>
    </xf>
    <xf numFmtId="2" fontId="8" fillId="0" borderId="0" xfId="1" applyNumberFormat="1" applyFont="1" applyFill="1" applyBorder="1" applyAlignment="1">
      <alignment horizontal="right" vertical="center"/>
    </xf>
    <xf numFmtId="0" fontId="8" fillId="0" borderId="8" xfId="1" applyNumberFormat="1" applyFont="1" applyFill="1" applyBorder="1" applyAlignment="1">
      <alignment vertical="center"/>
    </xf>
    <xf numFmtId="0" fontId="8" fillId="0" borderId="0" xfId="1" applyNumberFormat="1" applyFont="1" applyFill="1" applyBorder="1" applyAlignment="1">
      <alignment vertical="center"/>
    </xf>
    <xf numFmtId="2" fontId="8" fillId="0" borderId="8" xfId="1" applyNumberFormat="1" applyFont="1" applyFill="1" applyBorder="1" applyAlignment="1">
      <alignment horizontal="right" vertical="center"/>
    </xf>
    <xf numFmtId="0" fontId="7" fillId="0" borderId="0" xfId="1" applyNumberFormat="1" applyFont="1" applyFill="1" applyBorder="1" applyAlignment="1">
      <alignment horizontal="left" vertical="center" shrinkToFit="1"/>
    </xf>
    <xf numFmtId="0" fontId="3" fillId="0" borderId="2" xfId="1" applyNumberFormat="1" applyFont="1" applyFill="1" applyBorder="1" applyAlignment="1">
      <alignment vertical="center"/>
    </xf>
    <xf numFmtId="0" fontId="7" fillId="0" borderId="2" xfId="1" applyNumberFormat="1" applyFont="1" applyFill="1" applyBorder="1" applyAlignment="1">
      <alignment horizontal="right" vertical="center"/>
    </xf>
    <xf numFmtId="0" fontId="3" fillId="0" borderId="0" xfId="1" applyNumberFormat="1" applyFont="1" applyFill="1" applyAlignment="1">
      <alignment horizontal="left" vertical="center"/>
    </xf>
    <xf numFmtId="0" fontId="14" fillId="0" borderId="0" xfId="1" applyNumberFormat="1" applyFont="1" applyFill="1" applyAlignment="1">
      <alignment vertical="center"/>
    </xf>
    <xf numFmtId="0" fontId="7" fillId="0" borderId="1" xfId="1" applyNumberFormat="1" applyFont="1" applyFill="1" applyBorder="1" applyAlignment="1">
      <alignment horizontal="right" vertical="center"/>
    </xf>
    <xf numFmtId="0" fontId="7" fillId="0" borderId="0" xfId="1" applyNumberFormat="1" applyFont="1" applyFill="1" applyBorder="1" applyAlignment="1">
      <alignment horizontal="left" vertical="center"/>
    </xf>
    <xf numFmtId="0" fontId="7" fillId="0" borderId="6" xfId="1" applyNumberFormat="1" applyFont="1" applyFill="1" applyBorder="1" applyAlignment="1">
      <alignment horizontal="center" vertical="center"/>
    </xf>
    <xf numFmtId="0" fontId="7" fillId="0" borderId="9" xfId="1" applyNumberFormat="1" applyFont="1" applyFill="1" applyBorder="1" applyAlignment="1">
      <alignment horizontal="center" vertical="center"/>
    </xf>
    <xf numFmtId="0" fontId="7" fillId="0" borderId="5" xfId="1" applyNumberFormat="1" applyFont="1" applyFill="1" applyBorder="1" applyAlignment="1">
      <alignment horizontal="center" vertical="center"/>
    </xf>
    <xf numFmtId="0" fontId="7" fillId="0" borderId="0" xfId="1" applyNumberFormat="1" applyFont="1" applyFill="1" applyBorder="1" applyAlignment="1">
      <alignment vertical="center"/>
    </xf>
    <xf numFmtId="0" fontId="7" fillId="0" borderId="8" xfId="1" applyNumberFormat="1" applyFont="1" applyFill="1" applyBorder="1" applyAlignment="1">
      <alignment horizontal="left" vertical="center"/>
    </xf>
    <xf numFmtId="0" fontId="7" fillId="0" borderId="18" xfId="1" applyNumberFormat="1" applyFont="1" applyFill="1" applyBorder="1" applyAlignment="1">
      <alignment vertical="center"/>
    </xf>
    <xf numFmtId="0" fontId="7" fillId="0" borderId="8" xfId="1" applyNumberFormat="1" applyFont="1" applyFill="1" applyBorder="1" applyAlignment="1">
      <alignment vertical="center"/>
    </xf>
    <xf numFmtId="0" fontId="7" fillId="0" borderId="11" xfId="1" applyNumberFormat="1" applyFont="1" applyFill="1" applyBorder="1" applyAlignment="1">
      <alignment vertical="center"/>
    </xf>
    <xf numFmtId="0" fontId="7" fillId="0" borderId="10" xfId="1" applyNumberFormat="1" applyFont="1" applyFill="1" applyBorder="1" applyAlignment="1">
      <alignment vertical="center"/>
    </xf>
    <xf numFmtId="0" fontId="7" fillId="0" borderId="11" xfId="1" applyNumberFormat="1" applyFont="1" applyFill="1" applyBorder="1" applyAlignment="1">
      <alignment horizontal="left" vertical="center"/>
    </xf>
    <xf numFmtId="0" fontId="7" fillId="0" borderId="0" xfId="1" applyNumberFormat="1" applyFont="1" applyFill="1" applyAlignment="1">
      <alignment horizontal="right" vertical="center"/>
    </xf>
    <xf numFmtId="0" fontId="7" fillId="0" borderId="0" xfId="1" applyNumberFormat="1" applyFont="1" applyFill="1" applyAlignment="1">
      <alignment horizontal="left" vertical="center" indent="4"/>
    </xf>
    <xf numFmtId="0" fontId="7" fillId="0" borderId="0" xfId="1" applyNumberFormat="1" applyFont="1" applyFill="1"/>
    <xf numFmtId="0" fontId="19" fillId="0" borderId="0" xfId="1" applyNumberFormat="1" applyFont="1" applyFill="1" applyAlignment="1" applyProtection="1">
      <alignment horizontal="right" vertical="center"/>
    </xf>
    <xf numFmtId="0" fontId="20" fillId="0" borderId="0" xfId="1" applyNumberFormat="1" applyFont="1" applyFill="1" applyAlignment="1" applyProtection="1">
      <alignment vertical="center"/>
    </xf>
    <xf numFmtId="0" fontId="19" fillId="0" borderId="0" xfId="1" applyNumberFormat="1" applyFont="1" applyFill="1" applyAlignment="1" applyProtection="1">
      <alignment vertical="center"/>
    </xf>
    <xf numFmtId="0" fontId="7" fillId="0" borderId="8" xfId="1" applyNumberFormat="1" applyFont="1" applyFill="1" applyBorder="1" applyAlignment="1" applyProtection="1">
      <alignment horizontal="left" vertical="center" wrapText="1" indent="1"/>
    </xf>
    <xf numFmtId="0" fontId="7" fillId="0" borderId="11" xfId="1" applyNumberFormat="1" applyFont="1" applyFill="1" applyBorder="1" applyAlignment="1" applyProtection="1">
      <alignment horizontal="left" vertical="center" wrapText="1" indent="1"/>
    </xf>
    <xf numFmtId="0" fontId="5" fillId="0" borderId="4" xfId="4" applyNumberFormat="1" applyFont="1" applyFill="1" applyBorder="1" applyAlignment="1" applyProtection="1">
      <alignment horizontal="center" vertical="center"/>
    </xf>
    <xf numFmtId="0" fontId="7" fillId="0" borderId="11" xfId="4" applyNumberFormat="1" applyFont="1" applyFill="1" applyBorder="1" applyAlignment="1" applyProtection="1">
      <alignment horizontal="left" vertical="center" indent="1" shrinkToFit="1"/>
    </xf>
    <xf numFmtId="0" fontId="18" fillId="0" borderId="0" xfId="1" applyNumberFormat="1" applyFont="1" applyFill="1" applyAlignment="1" applyProtection="1">
      <alignment vertical="center"/>
    </xf>
    <xf numFmtId="0" fontId="21" fillId="0" borderId="0" xfId="1" applyNumberFormat="1" applyFont="1" applyFill="1" applyAlignment="1" applyProtection="1">
      <alignment vertical="center"/>
    </xf>
    <xf numFmtId="0" fontId="7" fillId="0" borderId="11" xfId="1" applyNumberFormat="1" applyFont="1" applyFill="1" applyBorder="1" applyAlignment="1" applyProtection="1">
      <alignment horizontal="left" vertical="center" indent="1" shrinkToFit="1"/>
    </xf>
    <xf numFmtId="177" fontId="5" fillId="0" borderId="0" xfId="4" applyNumberFormat="1" applyFont="1" applyFill="1" applyBorder="1" applyAlignment="1" applyProtection="1">
      <alignment vertical="center"/>
    </xf>
    <xf numFmtId="0" fontId="7" fillId="0" borderId="2" xfId="4" applyNumberFormat="1" applyFont="1" applyFill="1" applyBorder="1" applyAlignment="1" applyProtection="1">
      <alignment vertical="center" shrinkToFit="1"/>
    </xf>
    <xf numFmtId="177" fontId="5" fillId="0" borderId="2" xfId="7" applyNumberFormat="1" applyFont="1" applyFill="1" applyBorder="1" applyAlignment="1" applyProtection="1">
      <alignment vertical="center"/>
    </xf>
    <xf numFmtId="177" fontId="7" fillId="0" borderId="0" xfId="7" applyNumberFormat="1" applyFont="1" applyFill="1" applyAlignment="1" applyProtection="1">
      <alignment vertical="center"/>
    </xf>
    <xf numFmtId="177" fontId="7" fillId="0" borderId="0" xfId="7" applyNumberFormat="1" applyFont="1" applyFill="1" applyBorder="1" applyAlignment="1" applyProtection="1">
      <alignment vertical="center"/>
    </xf>
    <xf numFmtId="0" fontId="7" fillId="0" borderId="11" xfId="1" applyNumberFormat="1" applyFont="1" applyFill="1" applyBorder="1" applyAlignment="1" applyProtection="1">
      <alignment horizontal="left" vertical="center" indent="1"/>
    </xf>
    <xf numFmtId="177" fontId="7" fillId="0" borderId="1" xfId="7" applyNumberFormat="1" applyFont="1" applyFill="1" applyBorder="1" applyAlignment="1" applyProtection="1">
      <alignment vertical="center"/>
    </xf>
    <xf numFmtId="177" fontId="16" fillId="0" borderId="2" xfId="4" applyNumberFormat="1" applyFont="1" applyFill="1" applyBorder="1" applyAlignment="1" applyProtection="1">
      <alignment vertical="center"/>
    </xf>
    <xf numFmtId="177" fontId="7" fillId="0" borderId="0" xfId="4" applyNumberFormat="1" applyFont="1" applyFill="1" applyAlignment="1" applyProtection="1">
      <alignment horizontal="right" vertical="center"/>
    </xf>
    <xf numFmtId="177" fontId="5" fillId="0" borderId="2" xfId="4" quotePrefix="1" applyNumberFormat="1" applyFont="1" applyFill="1" applyBorder="1" applyAlignment="1" applyProtection="1">
      <alignment horizontal="right" vertical="center"/>
    </xf>
    <xf numFmtId="0" fontId="5" fillId="0" borderId="0" xfId="1" applyNumberFormat="1" applyFont="1" applyFill="1" applyProtection="1"/>
    <xf numFmtId="0" fontId="7" fillId="0" borderId="1" xfId="1" applyNumberFormat="1" applyFont="1" applyFill="1" applyBorder="1" applyProtection="1"/>
    <xf numFmtId="0" fontId="7" fillId="0" borderId="1" xfId="1" applyNumberFormat="1" applyFont="1" applyFill="1" applyBorder="1" applyAlignment="1" applyProtection="1">
      <alignment horizontal="right"/>
    </xf>
    <xf numFmtId="0" fontId="7" fillId="0" borderId="4" xfId="1" applyNumberFormat="1" applyFont="1" applyFill="1" applyBorder="1" applyAlignment="1" applyProtection="1">
      <alignment horizontal="right" vertical="center" indent="1"/>
    </xf>
    <xf numFmtId="0" fontId="7" fillId="0" borderId="11" xfId="1" quotePrefix="1" applyNumberFormat="1" applyFont="1" applyFill="1" applyBorder="1" applyAlignment="1" applyProtection="1">
      <alignment horizontal="right" vertical="center" indent="1"/>
    </xf>
    <xf numFmtId="0" fontId="7" fillId="0" borderId="1" xfId="1" applyNumberFormat="1" applyFont="1" applyFill="1" applyBorder="1" applyAlignment="1" applyProtection="1">
      <alignment horizontal="left"/>
    </xf>
    <xf numFmtId="0" fontId="2" fillId="0" borderId="1" xfId="1" applyNumberFormat="1" applyFont="1" applyFill="1" applyBorder="1" applyAlignment="1" applyProtection="1">
      <alignment horizontal="left"/>
    </xf>
    <xf numFmtId="177" fontId="5" fillId="0" borderId="2" xfId="4" applyNumberFormat="1" applyFont="1" applyFill="1" applyBorder="1" applyAlignment="1" applyProtection="1">
      <alignment horizontal="right" vertical="center"/>
    </xf>
    <xf numFmtId="0" fontId="7" fillId="0" borderId="0" xfId="1" applyNumberFormat="1" applyFont="1" applyFill="1" applyBorder="1" applyAlignment="1" applyProtection="1">
      <alignment horizontal="center" vertical="center"/>
    </xf>
    <xf numFmtId="0" fontId="7" fillId="0" borderId="8" xfId="1" applyNumberFormat="1" applyFont="1" applyFill="1" applyBorder="1" applyAlignment="1" applyProtection="1">
      <alignment horizontal="left" vertical="center"/>
    </xf>
    <xf numFmtId="0" fontId="7" fillId="0" borderId="1" xfId="1" applyNumberFormat="1" applyFont="1" applyFill="1" applyBorder="1" applyAlignment="1" applyProtection="1">
      <alignment horizontal="left" vertical="center"/>
    </xf>
    <xf numFmtId="177" fontId="7" fillId="0" borderId="10" xfId="4" quotePrefix="1" applyNumberFormat="1" applyFont="1" applyFill="1" applyBorder="1" applyAlignment="1" applyProtection="1">
      <alignment horizontal="right" vertical="center"/>
    </xf>
    <xf numFmtId="0" fontId="7" fillId="0" borderId="2" xfId="1" applyNumberFormat="1" applyFont="1" applyFill="1" applyBorder="1" applyAlignment="1" applyProtection="1">
      <alignment horizontal="distributed" vertical="center" indent="2"/>
    </xf>
    <xf numFmtId="0" fontId="7" fillId="0" borderId="4" xfId="1" applyNumberFormat="1" applyFont="1" applyFill="1" applyBorder="1" applyAlignment="1" applyProtection="1">
      <alignment horizontal="distributed" vertical="center" indent="2"/>
    </xf>
    <xf numFmtId="0" fontId="7" fillId="0" borderId="0" xfId="1" applyNumberFormat="1" applyFont="1" applyFill="1" applyBorder="1" applyAlignment="1" applyProtection="1">
      <alignment horizontal="distributed" vertical="center" indent="2"/>
    </xf>
    <xf numFmtId="0" fontId="7" fillId="0" borderId="8" xfId="1" applyNumberFormat="1" applyFont="1" applyFill="1" applyBorder="1" applyAlignment="1" applyProtection="1">
      <alignment horizontal="distributed" vertical="center" indent="2"/>
    </xf>
    <xf numFmtId="0" fontId="7" fillId="0" borderId="1" xfId="1" applyNumberFormat="1" applyFont="1" applyFill="1" applyBorder="1" applyAlignment="1" applyProtection="1">
      <alignment horizontal="distributed" vertical="center" indent="2"/>
    </xf>
    <xf numFmtId="0" fontId="7" fillId="0" borderId="11" xfId="1" applyNumberFormat="1" applyFont="1" applyFill="1" applyBorder="1" applyAlignment="1" applyProtection="1">
      <alignment horizontal="distributed" vertical="center" indent="2"/>
    </xf>
    <xf numFmtId="0" fontId="7" fillId="0" borderId="4" xfId="1" applyNumberFormat="1" applyFont="1" applyFill="1" applyBorder="1" applyAlignment="1" applyProtection="1">
      <alignment horizontal="center" vertical="center" textRotation="255"/>
    </xf>
    <xf numFmtId="0" fontId="7" fillId="0" borderId="8" xfId="1" applyNumberFormat="1" applyFont="1" applyFill="1" applyBorder="1" applyAlignment="1" applyProtection="1">
      <alignment horizontal="center" vertical="center" textRotation="255"/>
    </xf>
    <xf numFmtId="0" fontId="7" fillId="0" borderId="11" xfId="1" applyNumberFormat="1" applyFont="1" applyFill="1" applyBorder="1" applyAlignment="1" applyProtection="1">
      <alignment horizontal="center" vertical="center" textRotation="255"/>
    </xf>
    <xf numFmtId="0" fontId="7" fillId="0" borderId="7" xfId="1" applyNumberFormat="1" applyFont="1" applyFill="1" applyBorder="1" applyAlignment="1" applyProtection="1">
      <alignment horizontal="left" vertical="center" indent="1"/>
    </xf>
    <xf numFmtId="0" fontId="7" fillId="0" borderId="6" xfId="1" applyNumberFormat="1" applyFont="1" applyFill="1" applyBorder="1" applyAlignment="1" applyProtection="1">
      <alignment horizontal="center" vertical="center" shrinkToFit="1"/>
    </xf>
    <xf numFmtId="0" fontId="7" fillId="0" borderId="9" xfId="1" applyNumberFormat="1" applyFont="1" applyFill="1" applyBorder="1" applyAlignment="1" applyProtection="1">
      <alignment horizontal="center" vertical="center" shrinkToFit="1"/>
    </xf>
    <xf numFmtId="0" fontId="7" fillId="0" borderId="4" xfId="1" applyNumberFormat="1" applyFont="1" applyFill="1" applyBorder="1" applyAlignment="1" applyProtection="1">
      <alignment vertical="center" wrapText="1"/>
    </xf>
    <xf numFmtId="0" fontId="7" fillId="0" borderId="8" xfId="1" applyNumberFormat="1" applyFont="1" applyFill="1" applyBorder="1" applyAlignment="1" applyProtection="1">
      <alignment vertical="center" wrapText="1"/>
    </xf>
    <xf numFmtId="0" fontId="7" fillId="0" borderId="11" xfId="1" applyNumberFormat="1" applyFont="1" applyFill="1" applyBorder="1" applyAlignment="1" applyProtection="1">
      <alignment vertical="center" wrapText="1"/>
    </xf>
    <xf numFmtId="0" fontId="7" fillId="0" borderId="2" xfId="1" applyNumberFormat="1" applyFont="1" applyFill="1" applyBorder="1" applyAlignment="1" applyProtection="1">
      <alignment horizontal="distributed" vertical="center" indent="3"/>
    </xf>
    <xf numFmtId="0" fontId="7" fillId="0" borderId="4" xfId="1" applyNumberFormat="1" applyFont="1" applyFill="1" applyBorder="1" applyAlignment="1" applyProtection="1">
      <alignment horizontal="distributed" vertical="center" indent="3"/>
    </xf>
    <xf numFmtId="0" fontId="7" fillId="0" borderId="1" xfId="1" applyNumberFormat="1" applyFont="1" applyFill="1" applyBorder="1" applyAlignment="1" applyProtection="1">
      <alignment horizontal="distributed" vertical="center" indent="3"/>
    </xf>
    <xf numFmtId="0" fontId="7" fillId="0" borderId="11" xfId="1" applyNumberFormat="1" applyFont="1" applyFill="1" applyBorder="1" applyAlignment="1" applyProtection="1">
      <alignment horizontal="distributed" vertical="center" indent="3"/>
    </xf>
    <xf numFmtId="0" fontId="7" fillId="0" borderId="19" xfId="1" applyNumberFormat="1" applyFont="1" applyFill="1" applyBorder="1" applyAlignment="1" applyProtection="1">
      <alignment horizontal="left" vertical="center" indent="1"/>
    </xf>
    <xf numFmtId="177" fontId="7" fillId="0" borderId="3" xfId="6" applyNumberFormat="1" applyFont="1" applyFill="1" applyBorder="1" applyAlignment="1" applyProtection="1">
      <alignment horizontal="right" vertical="center"/>
    </xf>
    <xf numFmtId="177" fontId="7" fillId="0" borderId="18" xfId="6" applyNumberFormat="1" applyFont="1" applyFill="1" applyBorder="1" applyAlignment="1" applyProtection="1">
      <alignment vertical="center"/>
    </xf>
    <xf numFmtId="177" fontId="7" fillId="0" borderId="10" xfId="6" applyNumberFormat="1" applyFont="1" applyFill="1" applyBorder="1" applyAlignment="1" applyProtection="1">
      <alignment vertical="center"/>
    </xf>
    <xf numFmtId="0" fontId="22" fillId="0" borderId="0" xfId="1" applyNumberFormat="1" applyFont="1" applyFill="1" applyAlignment="1" applyProtection="1">
      <alignment vertical="center"/>
    </xf>
    <xf numFmtId="0" fontId="23" fillId="0" borderId="0" xfId="8" applyNumberFormat="1" applyFill="1" applyAlignment="1" applyProtection="1">
      <alignment vertical="center"/>
    </xf>
    <xf numFmtId="0" fontId="23" fillId="0" borderId="0" xfId="8">
      <alignment vertical="center"/>
    </xf>
    <xf numFmtId="0" fontId="23" fillId="0" borderId="0" xfId="8" applyNumberFormat="1" applyAlignment="1" applyProtection="1">
      <alignment vertical="center"/>
    </xf>
    <xf numFmtId="0" fontId="23" fillId="0" borderId="0" xfId="8" applyNumberFormat="1" applyFill="1" applyAlignment="1">
      <alignment vertical="center"/>
    </xf>
  </cellXfs>
  <cellStyles count="9">
    <cellStyle name="ハイパーリンク" xfId="8" builtinId="8"/>
    <cellStyle name="桁区切り 2" xfId="4"/>
    <cellStyle name="桁区切り 2 2 2" xfId="6"/>
    <cellStyle name="桁区切り 4 2" xfId="3"/>
    <cellStyle name="標準" xfId="0" builtinId="0"/>
    <cellStyle name="標準 141" xfId="7"/>
    <cellStyle name="標準 2 2" xfId="1"/>
    <cellStyle name="標準 2 2 2" xfId="2"/>
    <cellStyle name="標準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editAs="oneCell">
    <xdr:from>
      <xdr:col>2</xdr:col>
      <xdr:colOff>695325</xdr:colOff>
      <xdr:row>14</xdr:row>
      <xdr:rowOff>0</xdr:rowOff>
    </xdr:from>
    <xdr:to>
      <xdr:col>3</xdr:col>
      <xdr:colOff>0</xdr:colOff>
      <xdr:row>15</xdr:row>
      <xdr:rowOff>11257</xdr:rowOff>
    </xdr:to>
    <xdr:sp macro="" textlink="">
      <xdr:nvSpPr>
        <xdr:cNvPr id="2" name="Text Box 1"/>
        <xdr:cNvSpPr txBox="1">
          <a:spLocks noChangeArrowheads="1"/>
        </xdr:cNvSpPr>
      </xdr:nvSpPr>
      <xdr:spPr bwMode="auto">
        <a:xfrm>
          <a:off x="3219450" y="2286000"/>
          <a:ext cx="114300" cy="2017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695325</xdr:colOff>
      <xdr:row>14</xdr:row>
      <xdr:rowOff>0</xdr:rowOff>
    </xdr:from>
    <xdr:to>
      <xdr:col>3</xdr:col>
      <xdr:colOff>0</xdr:colOff>
      <xdr:row>15</xdr:row>
      <xdr:rowOff>11257</xdr:rowOff>
    </xdr:to>
    <xdr:sp macro="" textlink="">
      <xdr:nvSpPr>
        <xdr:cNvPr id="3" name="Text Box 1"/>
        <xdr:cNvSpPr txBox="1">
          <a:spLocks noChangeArrowheads="1"/>
        </xdr:cNvSpPr>
      </xdr:nvSpPr>
      <xdr:spPr bwMode="auto">
        <a:xfrm>
          <a:off x="3219450" y="2286000"/>
          <a:ext cx="114300" cy="2017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38"/>
  <sheetViews>
    <sheetView tabSelected="1" workbookViewId="0">
      <selection activeCell="G21" sqref="G21"/>
    </sheetView>
  </sheetViews>
  <sheetFormatPr defaultRowHeight="13.5"/>
  <sheetData>
    <row r="1" spans="1:1">
      <c r="A1" t="s">
        <v>359</v>
      </c>
    </row>
    <row r="2" spans="1:1">
      <c r="A2" s="480" t="s">
        <v>660</v>
      </c>
    </row>
    <row r="3" spans="1:1">
      <c r="A3" s="480" t="s">
        <v>661</v>
      </c>
    </row>
    <row r="4" spans="1:1">
      <c r="A4" s="480" t="s">
        <v>662</v>
      </c>
    </row>
    <row r="5" spans="1:1">
      <c r="A5" s="480" t="s">
        <v>663</v>
      </c>
    </row>
    <row r="6" spans="1:1">
      <c r="A6" s="480" t="s">
        <v>664</v>
      </c>
    </row>
    <row r="7" spans="1:1">
      <c r="A7" s="480" t="s">
        <v>665</v>
      </c>
    </row>
    <row r="8" spans="1:1">
      <c r="A8" s="480" t="s">
        <v>666</v>
      </c>
    </row>
    <row r="9" spans="1:1">
      <c r="A9" s="480" t="s">
        <v>667</v>
      </c>
    </row>
    <row r="10" spans="1:1">
      <c r="A10" s="480" t="s">
        <v>668</v>
      </c>
    </row>
    <row r="11" spans="1:1">
      <c r="A11" s="480" t="s">
        <v>669</v>
      </c>
    </row>
    <row r="12" spans="1:1">
      <c r="A12" s="480" t="s">
        <v>670</v>
      </c>
    </row>
    <row r="13" spans="1:1">
      <c r="A13" s="480" t="s">
        <v>671</v>
      </c>
    </row>
    <row r="14" spans="1:1">
      <c r="A14" s="480" t="s">
        <v>672</v>
      </c>
    </row>
    <row r="15" spans="1:1">
      <c r="A15" s="480" t="s">
        <v>673</v>
      </c>
    </row>
    <row r="16" spans="1:1">
      <c r="A16" s="480" t="s">
        <v>674</v>
      </c>
    </row>
    <row r="17" spans="1:1">
      <c r="A17" s="480" t="s">
        <v>675</v>
      </c>
    </row>
    <row r="18" spans="1:1">
      <c r="A18" s="480" t="s">
        <v>676</v>
      </c>
    </row>
    <row r="19" spans="1:1">
      <c r="A19" s="480" t="s">
        <v>677</v>
      </c>
    </row>
    <row r="20" spans="1:1">
      <c r="A20" s="480" t="s">
        <v>678</v>
      </c>
    </row>
    <row r="21" spans="1:1">
      <c r="A21" s="480" t="s">
        <v>679</v>
      </c>
    </row>
    <row r="22" spans="1:1">
      <c r="A22" s="480" t="s">
        <v>680</v>
      </c>
    </row>
    <row r="23" spans="1:1">
      <c r="A23" s="480" t="s">
        <v>681</v>
      </c>
    </row>
    <row r="24" spans="1:1">
      <c r="A24" s="480" t="s">
        <v>682</v>
      </c>
    </row>
    <row r="25" spans="1:1">
      <c r="A25" s="480" t="s">
        <v>683</v>
      </c>
    </row>
    <row r="26" spans="1:1">
      <c r="A26" s="480" t="s">
        <v>684</v>
      </c>
    </row>
    <row r="27" spans="1:1">
      <c r="A27" s="480" t="s">
        <v>685</v>
      </c>
    </row>
    <row r="28" spans="1:1">
      <c r="A28" s="480" t="s">
        <v>686</v>
      </c>
    </row>
    <row r="29" spans="1:1">
      <c r="A29" s="480" t="s">
        <v>687</v>
      </c>
    </row>
    <row r="30" spans="1:1">
      <c r="A30" s="480" t="s">
        <v>688</v>
      </c>
    </row>
    <row r="31" spans="1:1">
      <c r="A31" s="480" t="s">
        <v>689</v>
      </c>
    </row>
    <row r="32" spans="1:1">
      <c r="A32" s="480" t="s">
        <v>690</v>
      </c>
    </row>
    <row r="33" spans="1:1">
      <c r="A33" s="480" t="s">
        <v>691</v>
      </c>
    </row>
    <row r="34" spans="1:1">
      <c r="A34" s="480" t="s">
        <v>692</v>
      </c>
    </row>
    <row r="35" spans="1:1">
      <c r="A35" s="480" t="s">
        <v>693</v>
      </c>
    </row>
    <row r="36" spans="1:1">
      <c r="A36" s="480" t="s">
        <v>694</v>
      </c>
    </row>
    <row r="37" spans="1:1">
      <c r="A37" s="480" t="s">
        <v>695</v>
      </c>
    </row>
    <row r="38" spans="1:1">
      <c r="A38" s="480" t="s">
        <v>696</v>
      </c>
    </row>
  </sheetData>
  <phoneticPr fontId="4"/>
  <hyperlinks>
    <hyperlink ref="A2" location="'10-1'!A1" display="10-1. 市内教育機関の状況"/>
    <hyperlink ref="A3" location="'10-2'!A1" display="10-2. 幼稚園の状況"/>
    <hyperlink ref="A4" location="'10-3'!A1" display="10-3. 私立幼稚園就園奨励費補助の状況"/>
    <hyperlink ref="A5" location="'10-4'!A1" display="10-4. 幼保連携型認定こども園（1号）の状況"/>
    <hyperlink ref="A6" location="'10-5'!A1" display="10-5. 市立小学校の状況"/>
    <hyperlink ref="A7" location="'10-6'!A1" display="10-6. 市立小学校別児童数・学級数・児童１人当り施設面積"/>
    <hyperlink ref="A8" location="'10-7'!A1" display="10-7. 特別支援教育の状況"/>
    <hyperlink ref="A9" location="'10-8'!A1" display="10-8. 市立中学校の状況"/>
    <hyperlink ref="A10" location="'10-9'!A1" display="10-9. 市立中学校別生徒数・学級数・生徒１人当り施設面積"/>
    <hyperlink ref="A11" location="'10-10'!A1" display="10-10. 市立小・中学校児童・生徒1人当りの教育費（公費負担分）"/>
    <hyperlink ref="A12" location="'10-11'!A1" display="10-11. 市立小・中学校就学援助費受給者数"/>
    <hyperlink ref="A13" location="'10-12'!A1" display="10-12. 市立中学校卒業者の進路状況"/>
    <hyperlink ref="A14" location="'10-13'!A1" display="10-13. 市立小・中学校保健関係職員数"/>
    <hyperlink ref="A15" location="'10-14'!A1" display="10-14. 市立小・中学校児童・生徒の体位平均値"/>
    <hyperlink ref="A16" location="'10-15'!A1" display="10-15. 学校給食センターの概要"/>
    <hyperlink ref="A17" location="'10-16'!A1" display="10-16. 学校給食の実施状況"/>
    <hyperlink ref="A18" location="'10-17'!A1" display="10-17. 1人1食当りの給食基準額"/>
    <hyperlink ref="A19" location="'10-18'!A1" display="10-18. 市内の高等学校の状況"/>
    <hyperlink ref="A20" location="'10-19'!A1" display="10-19. 市内高等学校別入学者・生徒数・教員数"/>
    <hyperlink ref="A21" location="'10-20(1)'!A1" display="10-20. 大学の概況　（1）文教大学"/>
    <hyperlink ref="A22" location="'10-20(2)'!A1" display="10-20. 大学の概況　（2）埼玉県立大学"/>
    <hyperlink ref="A23" location="'10-21'!A1" display="10-21. 生涯学習施設等の概要"/>
    <hyperlink ref="A24" location="'10-22'!A1" display="10-22. 越谷コミュニティセンター施設の概要"/>
    <hyperlink ref="A25" location="'10-23'!A1" display="10-23. 地区センター・公民館利用状況"/>
    <hyperlink ref="A26" location="'10-24'!A1" display="10-24. 地区センター・公民館別利用状況"/>
    <hyperlink ref="A27" location="'10-25'!A1" display="10-25. 越谷コミュニティセンター利用状況"/>
    <hyperlink ref="A28" location="'10-26'!A1" display="10-26. 交流館別利用状況"/>
    <hyperlink ref="A29" location="'10-27'!A1" display="10-27. 北部市民会館利用状況"/>
    <hyperlink ref="A30" location="'10-28'!A1" display="10-28. 中央市民会館利用状況"/>
    <hyperlink ref="A31" location="'10-29'!A1" display="10-29. 市民活動支援センター利用状況"/>
    <hyperlink ref="A32" location="'10-30'!A1" display="10-30. 日本文化伝承の館「こしがや能楽堂」利用状況"/>
    <hyperlink ref="A33" location="'10-31'!A1" display="10-31. 図書館分類別蔵書冊数"/>
    <hyperlink ref="A34" location="'10-32'!A1" display="10-32. 図書館サービス指標"/>
    <hyperlink ref="A35" location="'10-33(1)'!A1" display="10-33. 図書館利用状況　（1）本　館"/>
    <hyperlink ref="A36" location="'10-33(2)'!A1" display="10-33. 図書館利用状況　（2）北部市民会館図書室"/>
    <hyperlink ref="A37" location="'10-33(3)'!A1" display="10-33. 図書館利用状況　（3）南部図書室"/>
    <hyperlink ref="A38" location="'10-33(4)'!A1" display="10-33. 図書館利用状況　（4）中央図書室"/>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9">
    <pageSetUpPr fitToPage="1"/>
  </sheetPr>
  <dimension ref="A1:M23"/>
  <sheetViews>
    <sheetView zoomScale="85" zoomScaleNormal="85" workbookViewId="0"/>
  </sheetViews>
  <sheetFormatPr defaultColWidth="8.875" defaultRowHeight="15" customHeight="1"/>
  <cols>
    <col min="1" max="1" width="2.5" style="37" customWidth="1"/>
    <col min="2" max="2" width="12.5" style="37" customWidth="1"/>
    <col min="3" max="3" width="7.5" style="37" customWidth="1"/>
    <col min="4" max="4" width="5" style="37" customWidth="1"/>
    <col min="5" max="5" width="7.5" style="37" customWidth="1"/>
    <col min="6" max="6" width="5" style="37" customWidth="1"/>
    <col min="7" max="7" width="7.5" style="37" customWidth="1"/>
    <col min="8" max="8" width="5" style="37" customWidth="1"/>
    <col min="9" max="9" width="6.25" style="37" customWidth="1"/>
    <col min="10" max="10" width="5" style="37" customWidth="1"/>
    <col min="11" max="13" width="7.5" style="37" customWidth="1"/>
    <col min="14" max="16384" width="8.875" style="37"/>
  </cols>
  <sheetData>
    <row r="1" spans="1:13" ht="15" customHeight="1">
      <c r="A1" s="479" t="s">
        <v>659</v>
      </c>
    </row>
    <row r="3" spans="1:13" ht="15" customHeight="1">
      <c r="A3" s="1" t="s">
        <v>152</v>
      </c>
      <c r="I3" s="114"/>
    </row>
    <row r="4" spans="1:13" s="40" customFormat="1" ht="15" customHeight="1">
      <c r="A4" s="115" t="s">
        <v>153</v>
      </c>
      <c r="B4" s="39"/>
      <c r="E4" s="116"/>
      <c r="F4" s="117"/>
    </row>
    <row r="5" spans="1:13" s="40" customFormat="1" ht="15" customHeight="1">
      <c r="A5" s="289" t="s">
        <v>89</v>
      </c>
      <c r="B5" s="298"/>
      <c r="C5" s="298" t="s">
        <v>154</v>
      </c>
      <c r="D5" s="298"/>
      <c r="E5" s="298"/>
      <c r="F5" s="298"/>
      <c r="G5" s="298"/>
      <c r="H5" s="298"/>
      <c r="I5" s="279" t="s">
        <v>32</v>
      </c>
      <c r="J5" s="279"/>
      <c r="K5" s="298" t="s">
        <v>155</v>
      </c>
      <c r="L5" s="298"/>
      <c r="M5" s="267"/>
    </row>
    <row r="6" spans="1:13" s="40" customFormat="1" ht="30" customHeight="1">
      <c r="A6" s="289"/>
      <c r="B6" s="298"/>
      <c r="C6" s="298" t="s">
        <v>34</v>
      </c>
      <c r="D6" s="298"/>
      <c r="E6" s="298" t="s">
        <v>35</v>
      </c>
      <c r="F6" s="298"/>
      <c r="G6" s="298" t="s">
        <v>36</v>
      </c>
      <c r="H6" s="298"/>
      <c r="I6" s="299" t="s">
        <v>92</v>
      </c>
      <c r="J6" s="299"/>
      <c r="K6" s="118" t="s">
        <v>93</v>
      </c>
      <c r="L6" s="118" t="s">
        <v>94</v>
      </c>
      <c r="M6" s="83" t="s">
        <v>95</v>
      </c>
    </row>
    <row r="7" spans="1:13" s="40" customFormat="1" ht="15" customHeight="1">
      <c r="A7" s="296" t="s">
        <v>96</v>
      </c>
      <c r="B7" s="297"/>
      <c r="C7" s="119">
        <v>8216</v>
      </c>
      <c r="D7" s="120">
        <v>117</v>
      </c>
      <c r="E7" s="119">
        <v>4186</v>
      </c>
      <c r="F7" s="120">
        <v>70</v>
      </c>
      <c r="G7" s="119">
        <v>4030</v>
      </c>
      <c r="H7" s="120">
        <v>47</v>
      </c>
      <c r="I7" s="119">
        <v>232</v>
      </c>
      <c r="J7" s="120">
        <v>21</v>
      </c>
      <c r="K7" s="121">
        <v>48.859341187785525</v>
      </c>
      <c r="L7" s="121">
        <v>11.718802596778072</v>
      </c>
      <c r="M7" s="121">
        <v>1.9844914642943015</v>
      </c>
    </row>
    <row r="8" spans="1:13" s="40" customFormat="1" ht="15" customHeight="1">
      <c r="A8" s="40">
        <v>1</v>
      </c>
      <c r="B8" s="89" t="s">
        <v>156</v>
      </c>
      <c r="C8" s="90">
        <v>776</v>
      </c>
      <c r="D8" s="96">
        <v>16</v>
      </c>
      <c r="E8" s="92">
        <v>379</v>
      </c>
      <c r="F8" s="96">
        <v>7</v>
      </c>
      <c r="G8" s="92">
        <v>397</v>
      </c>
      <c r="H8" s="96">
        <v>9</v>
      </c>
      <c r="I8" s="122">
        <v>21</v>
      </c>
      <c r="J8" s="91">
        <v>3</v>
      </c>
      <c r="K8" s="123">
        <v>39.352272727272698</v>
      </c>
      <c r="L8" s="123">
        <v>9.3207070707070692</v>
      </c>
      <c r="M8" s="123">
        <v>1.95580808080808</v>
      </c>
    </row>
    <row r="9" spans="1:13" s="40" customFormat="1" ht="15" customHeight="1">
      <c r="A9" s="40">
        <v>2</v>
      </c>
      <c r="B9" s="89" t="s">
        <v>157</v>
      </c>
      <c r="C9" s="90">
        <v>473</v>
      </c>
      <c r="D9" s="96">
        <v>8</v>
      </c>
      <c r="E9" s="92">
        <v>232</v>
      </c>
      <c r="F9" s="96">
        <v>4</v>
      </c>
      <c r="G9" s="92">
        <v>241</v>
      </c>
      <c r="H9" s="96">
        <v>4</v>
      </c>
      <c r="I9" s="122">
        <v>14</v>
      </c>
      <c r="J9" s="91">
        <v>2</v>
      </c>
      <c r="K9" s="123">
        <v>48.3783783783784</v>
      </c>
      <c r="L9" s="123">
        <v>12.1995841995842</v>
      </c>
      <c r="M9" s="123">
        <v>2.6652806652806702</v>
      </c>
    </row>
    <row r="10" spans="1:13" s="40" customFormat="1" ht="15" customHeight="1">
      <c r="A10" s="40">
        <v>3</v>
      </c>
      <c r="B10" s="89" t="s">
        <v>158</v>
      </c>
      <c r="C10" s="90">
        <v>540</v>
      </c>
      <c r="D10" s="96">
        <v>15</v>
      </c>
      <c r="E10" s="92">
        <v>275</v>
      </c>
      <c r="F10" s="96">
        <v>12</v>
      </c>
      <c r="G10" s="92">
        <v>265</v>
      </c>
      <c r="H10" s="96">
        <v>3</v>
      </c>
      <c r="I10" s="122">
        <v>15</v>
      </c>
      <c r="J10" s="91">
        <v>2</v>
      </c>
      <c r="K10" s="123">
        <v>49.133333333333297</v>
      </c>
      <c r="L10" s="123">
        <v>12.807207207207201</v>
      </c>
      <c r="M10" s="123">
        <v>2.4090090090090102</v>
      </c>
    </row>
    <row r="11" spans="1:13" s="40" customFormat="1" ht="15" customHeight="1">
      <c r="A11" s="40">
        <v>4</v>
      </c>
      <c r="B11" s="89" t="s">
        <v>159</v>
      </c>
      <c r="C11" s="90">
        <v>547</v>
      </c>
      <c r="D11" s="96">
        <v>28</v>
      </c>
      <c r="E11" s="92">
        <v>275</v>
      </c>
      <c r="F11" s="96">
        <v>20</v>
      </c>
      <c r="G11" s="92">
        <v>272</v>
      </c>
      <c r="H11" s="96">
        <v>8</v>
      </c>
      <c r="I11" s="122">
        <v>16</v>
      </c>
      <c r="J11" s="91">
        <v>5</v>
      </c>
      <c r="K11" s="123">
        <v>54.066099999999999</v>
      </c>
      <c r="L11" s="123">
        <v>11.31</v>
      </c>
      <c r="M11" s="123">
        <v>1.6416999999999999</v>
      </c>
    </row>
    <row r="12" spans="1:13" s="40" customFormat="1" ht="15" customHeight="1">
      <c r="A12" s="40">
        <v>5</v>
      </c>
      <c r="B12" s="89" t="s">
        <v>160</v>
      </c>
      <c r="C12" s="90">
        <v>567</v>
      </c>
      <c r="D12" s="96">
        <v>27</v>
      </c>
      <c r="E12" s="92">
        <v>290</v>
      </c>
      <c r="F12" s="96">
        <v>14</v>
      </c>
      <c r="G12" s="92">
        <v>277</v>
      </c>
      <c r="H12" s="96">
        <v>13</v>
      </c>
      <c r="I12" s="122">
        <v>17</v>
      </c>
      <c r="J12" s="91">
        <v>4</v>
      </c>
      <c r="K12" s="123">
        <v>40.294612794612803</v>
      </c>
      <c r="L12" s="123">
        <v>13.361952861952901</v>
      </c>
      <c r="M12" s="123">
        <v>1.82996632996633</v>
      </c>
    </row>
    <row r="13" spans="1:13" s="40" customFormat="1" ht="15" customHeight="1">
      <c r="A13" s="40">
        <v>6</v>
      </c>
      <c r="B13" s="89" t="s">
        <v>161</v>
      </c>
      <c r="C13" s="90">
        <v>835</v>
      </c>
      <c r="D13" s="96" t="s">
        <v>103</v>
      </c>
      <c r="E13" s="92">
        <v>430</v>
      </c>
      <c r="F13" s="96" t="s">
        <v>103</v>
      </c>
      <c r="G13" s="92">
        <v>405</v>
      </c>
      <c r="H13" s="96" t="s">
        <v>103</v>
      </c>
      <c r="I13" s="122">
        <v>23</v>
      </c>
      <c r="J13" s="91" t="s">
        <v>103</v>
      </c>
      <c r="K13" s="123">
        <v>30.3796407185629</v>
      </c>
      <c r="L13" s="123">
        <v>8.53413173652695</v>
      </c>
      <c r="M13" s="123">
        <v>1.07784431137725</v>
      </c>
    </row>
    <row r="14" spans="1:13" s="40" customFormat="1" ht="15" customHeight="1">
      <c r="A14" s="40">
        <v>7</v>
      </c>
      <c r="B14" s="89" t="s">
        <v>162</v>
      </c>
      <c r="C14" s="90">
        <v>403</v>
      </c>
      <c r="D14" s="96" t="s">
        <v>103</v>
      </c>
      <c r="E14" s="92">
        <v>225</v>
      </c>
      <c r="F14" s="96" t="s">
        <v>103</v>
      </c>
      <c r="G14" s="92">
        <v>178</v>
      </c>
      <c r="H14" s="96" t="s">
        <v>103</v>
      </c>
      <c r="I14" s="122">
        <v>12</v>
      </c>
      <c r="J14" s="91" t="s">
        <v>103</v>
      </c>
      <c r="K14" s="123">
        <v>62.198511166253098</v>
      </c>
      <c r="L14" s="123">
        <v>16.925558312655099</v>
      </c>
      <c r="M14" s="123">
        <v>2.1885856079404502</v>
      </c>
    </row>
    <row r="15" spans="1:13" s="40" customFormat="1" ht="15" customHeight="1">
      <c r="A15" s="40">
        <v>8</v>
      </c>
      <c r="B15" s="89" t="s">
        <v>163</v>
      </c>
      <c r="C15" s="90">
        <v>825</v>
      </c>
      <c r="D15" s="96">
        <v>3</v>
      </c>
      <c r="E15" s="92">
        <v>429</v>
      </c>
      <c r="F15" s="96">
        <v>2</v>
      </c>
      <c r="G15" s="92">
        <v>396</v>
      </c>
      <c r="H15" s="96">
        <v>1</v>
      </c>
      <c r="I15" s="122">
        <v>22</v>
      </c>
      <c r="J15" s="91">
        <v>1</v>
      </c>
      <c r="K15" s="123">
        <v>33.462560386473399</v>
      </c>
      <c r="L15" s="123">
        <v>8.1666666666666696</v>
      </c>
      <c r="M15" s="123">
        <v>1.0809178743961401</v>
      </c>
    </row>
    <row r="16" spans="1:13" s="40" customFormat="1" ht="15" customHeight="1">
      <c r="A16" s="40">
        <v>9</v>
      </c>
      <c r="B16" s="89" t="s">
        <v>164</v>
      </c>
      <c r="C16" s="90">
        <v>610</v>
      </c>
      <c r="D16" s="96" t="s">
        <v>103</v>
      </c>
      <c r="E16" s="92">
        <v>297</v>
      </c>
      <c r="F16" s="96" t="s">
        <v>103</v>
      </c>
      <c r="G16" s="92">
        <v>313</v>
      </c>
      <c r="H16" s="96" t="s">
        <v>103</v>
      </c>
      <c r="I16" s="122">
        <v>17</v>
      </c>
      <c r="J16" s="91" t="s">
        <v>103</v>
      </c>
      <c r="K16" s="123">
        <v>37.491803278688501</v>
      </c>
      <c r="L16" s="123">
        <v>9.6360655737704892</v>
      </c>
      <c r="M16" s="123">
        <v>1.7819672131147499</v>
      </c>
    </row>
    <row r="17" spans="1:13" s="40" customFormat="1" ht="15" customHeight="1">
      <c r="A17" s="40">
        <v>10</v>
      </c>
      <c r="B17" s="89" t="s">
        <v>165</v>
      </c>
      <c r="C17" s="90">
        <v>329</v>
      </c>
      <c r="D17" s="96" t="s">
        <v>103</v>
      </c>
      <c r="E17" s="92">
        <v>174</v>
      </c>
      <c r="F17" s="96" t="s">
        <v>103</v>
      </c>
      <c r="G17" s="92">
        <v>155</v>
      </c>
      <c r="H17" s="96" t="s">
        <v>103</v>
      </c>
      <c r="I17" s="122">
        <v>9</v>
      </c>
      <c r="J17" s="91" t="s">
        <v>103</v>
      </c>
      <c r="K17" s="123">
        <v>78.696048632218805</v>
      </c>
      <c r="L17" s="123">
        <v>18.8145896656535</v>
      </c>
      <c r="M17" s="123">
        <v>3.29483282674772</v>
      </c>
    </row>
    <row r="18" spans="1:13" s="40" customFormat="1" ht="15" customHeight="1">
      <c r="A18" s="40">
        <v>11</v>
      </c>
      <c r="B18" s="89" t="s">
        <v>166</v>
      </c>
      <c r="C18" s="90">
        <v>314</v>
      </c>
      <c r="D18" s="96" t="s">
        <v>103</v>
      </c>
      <c r="E18" s="92">
        <v>173</v>
      </c>
      <c r="F18" s="96" t="s">
        <v>103</v>
      </c>
      <c r="G18" s="92">
        <v>141</v>
      </c>
      <c r="H18" s="96" t="s">
        <v>103</v>
      </c>
      <c r="I18" s="122">
        <v>9</v>
      </c>
      <c r="J18" s="91" t="s">
        <v>103</v>
      </c>
      <c r="K18" s="123">
        <v>103.273885350318</v>
      </c>
      <c r="L18" s="123">
        <v>15.296178343949</v>
      </c>
      <c r="M18" s="123">
        <v>3.4522292993630601</v>
      </c>
    </row>
    <row r="19" spans="1:13" s="40" customFormat="1" ht="15" customHeight="1">
      <c r="A19" s="40">
        <v>12</v>
      </c>
      <c r="B19" s="89" t="s">
        <v>167</v>
      </c>
      <c r="C19" s="90">
        <v>397</v>
      </c>
      <c r="D19" s="96" t="s">
        <v>103</v>
      </c>
      <c r="E19" s="92">
        <v>197</v>
      </c>
      <c r="F19" s="96" t="s">
        <v>103</v>
      </c>
      <c r="G19" s="92">
        <v>200</v>
      </c>
      <c r="H19" s="96" t="s">
        <v>103</v>
      </c>
      <c r="I19" s="122">
        <v>12</v>
      </c>
      <c r="J19" s="91" t="s">
        <v>103</v>
      </c>
      <c r="K19" s="123">
        <v>74.957178841309798</v>
      </c>
      <c r="L19" s="123">
        <v>13.8488664987406</v>
      </c>
      <c r="M19" s="123">
        <v>2.73047858942066</v>
      </c>
    </row>
    <row r="20" spans="1:13" s="40" customFormat="1" ht="15" customHeight="1">
      <c r="A20" s="40">
        <v>13</v>
      </c>
      <c r="B20" s="89" t="s">
        <v>168</v>
      </c>
      <c r="C20" s="90">
        <v>374</v>
      </c>
      <c r="D20" s="96">
        <v>8</v>
      </c>
      <c r="E20" s="92">
        <v>176</v>
      </c>
      <c r="F20" s="96">
        <v>5</v>
      </c>
      <c r="G20" s="92">
        <v>198</v>
      </c>
      <c r="H20" s="96">
        <v>3</v>
      </c>
      <c r="I20" s="122">
        <v>12</v>
      </c>
      <c r="J20" s="91">
        <v>2</v>
      </c>
      <c r="K20" s="123">
        <v>59.594240837696297</v>
      </c>
      <c r="L20" s="123">
        <v>17.188481675392701</v>
      </c>
      <c r="M20" s="123">
        <v>2.83769633507853</v>
      </c>
    </row>
    <row r="21" spans="1:13" s="40" customFormat="1" ht="15" customHeight="1">
      <c r="A21" s="40">
        <v>14</v>
      </c>
      <c r="B21" s="89" t="s">
        <v>169</v>
      </c>
      <c r="C21" s="90">
        <v>730</v>
      </c>
      <c r="D21" s="96">
        <v>12</v>
      </c>
      <c r="E21" s="92">
        <v>374</v>
      </c>
      <c r="F21" s="96">
        <v>6</v>
      </c>
      <c r="G21" s="92">
        <v>356</v>
      </c>
      <c r="H21" s="96">
        <v>6</v>
      </c>
      <c r="I21" s="122">
        <v>20</v>
      </c>
      <c r="J21" s="91">
        <v>2</v>
      </c>
      <c r="K21" s="123">
        <v>38.336927223719698</v>
      </c>
      <c r="L21" s="123">
        <v>8.4353099730458005</v>
      </c>
      <c r="M21" s="123">
        <v>1.4609164420485199</v>
      </c>
    </row>
    <row r="22" spans="1:13" s="40" customFormat="1" ht="15" customHeight="1">
      <c r="A22" s="39">
        <v>15</v>
      </c>
      <c r="B22" s="89" t="s">
        <v>170</v>
      </c>
      <c r="C22" s="90">
        <v>496</v>
      </c>
      <c r="D22" s="96"/>
      <c r="E22" s="92">
        <v>260</v>
      </c>
      <c r="F22" s="96" t="s">
        <v>103</v>
      </c>
      <c r="G22" s="92">
        <v>236</v>
      </c>
      <c r="H22" s="96" t="s">
        <v>103</v>
      </c>
      <c r="I22" s="124">
        <v>13</v>
      </c>
      <c r="J22" s="96" t="s">
        <v>103</v>
      </c>
      <c r="K22" s="123">
        <v>59.243951612903203</v>
      </c>
      <c r="L22" s="123">
        <v>13.673387096774199</v>
      </c>
      <c r="M22" s="123">
        <v>2.2661290322580601</v>
      </c>
    </row>
    <row r="23" spans="1:13" s="40" customFormat="1" ht="15" customHeight="1">
      <c r="A23" s="17" t="s">
        <v>128</v>
      </c>
      <c r="B23" s="17"/>
      <c r="C23" s="17"/>
      <c r="D23" s="17"/>
      <c r="E23" s="17"/>
      <c r="F23" s="17"/>
      <c r="G23" s="17"/>
      <c r="H23" s="17"/>
      <c r="I23" s="17"/>
      <c r="J23" s="17"/>
      <c r="K23" s="17"/>
      <c r="L23" s="17"/>
      <c r="M23" s="18" t="s">
        <v>129</v>
      </c>
    </row>
  </sheetData>
  <mergeCells count="9">
    <mergeCell ref="A7:B7"/>
    <mergeCell ref="A5:B6"/>
    <mergeCell ref="C5:H5"/>
    <mergeCell ref="I5:J5"/>
    <mergeCell ref="K5:M5"/>
    <mergeCell ref="C6:D6"/>
    <mergeCell ref="E6:F6"/>
    <mergeCell ref="G6:H6"/>
    <mergeCell ref="I6:J6"/>
  </mergeCells>
  <phoneticPr fontId="4"/>
  <hyperlinks>
    <hyperlink ref="A1" location="目次!A1" display="目次へもどる"/>
  </hyperlinks>
  <pageMargins left="0.78740157480314965" right="0.78740157480314965" top="0.98425196850393704" bottom="0.98425196850393704" header="0.51181102362204722" footer="0.51181102362204722"/>
  <pageSetup paperSize="9" scale="91" fitToHeight="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1"/>
  <dimension ref="A1:D8"/>
  <sheetViews>
    <sheetView workbookViewId="0"/>
  </sheetViews>
  <sheetFormatPr defaultColWidth="8.75" defaultRowHeight="15" customHeight="1"/>
  <cols>
    <col min="1" max="1" width="22.5" style="126" customWidth="1"/>
    <col min="2" max="4" width="21.25" style="126" customWidth="1"/>
    <col min="5" max="16384" width="8.75" style="126"/>
  </cols>
  <sheetData>
    <row r="1" spans="1:4" ht="15" customHeight="1">
      <c r="A1" s="479" t="s">
        <v>659</v>
      </c>
    </row>
    <row r="3" spans="1:4" ht="15" customHeight="1">
      <c r="A3" s="125" t="s">
        <v>171</v>
      </c>
    </row>
    <row r="4" spans="1:4" s="127" customFormat="1" ht="15" customHeight="1">
      <c r="D4" s="128" t="s">
        <v>172</v>
      </c>
    </row>
    <row r="5" spans="1:4" ht="15" customHeight="1">
      <c r="A5" s="129"/>
      <c r="B5" s="130" t="s">
        <v>173</v>
      </c>
      <c r="C5" s="131" t="s">
        <v>174</v>
      </c>
      <c r="D5" s="130" t="s">
        <v>7</v>
      </c>
    </row>
    <row r="6" spans="1:4" ht="15" customHeight="1">
      <c r="A6" s="132" t="s">
        <v>175</v>
      </c>
      <c r="B6" s="133">
        <v>174995</v>
      </c>
      <c r="C6" s="74">
        <v>292944</v>
      </c>
      <c r="D6" s="74">
        <v>174362</v>
      </c>
    </row>
    <row r="7" spans="1:4" ht="15" customHeight="1">
      <c r="A7" s="134" t="s">
        <v>176</v>
      </c>
      <c r="B7" s="135">
        <v>182891</v>
      </c>
      <c r="C7" s="135">
        <v>311620</v>
      </c>
      <c r="D7" s="135">
        <v>189218</v>
      </c>
    </row>
    <row r="8" spans="1:4" ht="15" customHeight="1">
      <c r="D8" s="136" t="s">
        <v>177</v>
      </c>
    </row>
  </sheetData>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copies="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2"/>
  <dimension ref="A1:J18"/>
  <sheetViews>
    <sheetView workbookViewId="0"/>
  </sheetViews>
  <sheetFormatPr defaultColWidth="11.75" defaultRowHeight="15" customHeight="1"/>
  <cols>
    <col min="1" max="1" width="18.75" style="126" customWidth="1"/>
    <col min="2" max="10" width="7.5" style="126" customWidth="1"/>
    <col min="11" max="16384" width="11.75" style="126"/>
  </cols>
  <sheetData>
    <row r="1" spans="1:10" ht="15" customHeight="1">
      <c r="A1" s="479" t="s">
        <v>659</v>
      </c>
    </row>
    <row r="3" spans="1:10" ht="15" customHeight="1">
      <c r="A3" s="125" t="s">
        <v>178</v>
      </c>
    </row>
    <row r="4" spans="1:10" s="127" customFormat="1" ht="15" customHeight="1">
      <c r="J4" s="137" t="s">
        <v>27</v>
      </c>
    </row>
    <row r="5" spans="1:10" s="127" customFormat="1" ht="15" customHeight="1">
      <c r="A5" s="300" t="s">
        <v>179</v>
      </c>
      <c r="B5" s="302" t="s">
        <v>180</v>
      </c>
      <c r="C5" s="303"/>
      <c r="D5" s="304"/>
      <c r="E5" s="303" t="s">
        <v>181</v>
      </c>
      <c r="F5" s="303"/>
      <c r="G5" s="304"/>
      <c r="H5" s="302" t="s">
        <v>182</v>
      </c>
      <c r="I5" s="303"/>
      <c r="J5" s="303"/>
    </row>
    <row r="6" spans="1:10" s="127" customFormat="1" ht="15" customHeight="1">
      <c r="A6" s="301"/>
      <c r="B6" s="174" t="s">
        <v>183</v>
      </c>
      <c r="C6" s="174" t="s">
        <v>184</v>
      </c>
      <c r="D6" s="138" t="s">
        <v>185</v>
      </c>
      <c r="E6" s="138" t="str">
        <f>B6</f>
        <v>28年度</v>
      </c>
      <c r="F6" s="138" t="str">
        <f t="shared" ref="F6:J6" si="0">C6</f>
        <v>29年度</v>
      </c>
      <c r="G6" s="138" t="str">
        <f t="shared" si="0"/>
        <v>30年度</v>
      </c>
      <c r="H6" s="138" t="str">
        <f t="shared" si="0"/>
        <v>28年度</v>
      </c>
      <c r="I6" s="138" t="str">
        <f t="shared" si="0"/>
        <v>29年度</v>
      </c>
      <c r="J6" s="139" t="str">
        <f t="shared" si="0"/>
        <v>30年度</v>
      </c>
    </row>
    <row r="7" spans="1:10" s="127" customFormat="1" ht="15" customHeight="1">
      <c r="A7" s="140" t="s">
        <v>186</v>
      </c>
      <c r="B7" s="73">
        <f>SUM(E7,H7)</f>
        <v>4952</v>
      </c>
      <c r="C7" s="74">
        <f t="shared" ref="C7:D14" si="1">SUM(F7,I7)</f>
        <v>4912</v>
      </c>
      <c r="D7" s="145">
        <f t="shared" si="1"/>
        <v>4806</v>
      </c>
      <c r="E7" s="133">
        <v>3085</v>
      </c>
      <c r="F7" s="133">
        <v>3072</v>
      </c>
      <c r="G7" s="142">
        <v>2972</v>
      </c>
      <c r="H7" s="143">
        <v>1867</v>
      </c>
      <c r="I7" s="143">
        <v>1840</v>
      </c>
      <c r="J7" s="143">
        <v>1834</v>
      </c>
    </row>
    <row r="8" spans="1:10" s="127" customFormat="1" ht="15" customHeight="1">
      <c r="A8" s="144" t="s">
        <v>187</v>
      </c>
      <c r="B8" s="73">
        <f t="shared" ref="B8:B13" si="2">SUM(E8,H8)</f>
        <v>3351</v>
      </c>
      <c r="C8" s="74">
        <f t="shared" si="1"/>
        <v>3239</v>
      </c>
      <c r="D8" s="145">
        <f t="shared" si="1"/>
        <v>3299</v>
      </c>
      <c r="E8" s="74">
        <v>2488</v>
      </c>
      <c r="F8" s="74">
        <v>2514</v>
      </c>
      <c r="G8" s="145">
        <v>2521</v>
      </c>
      <c r="H8" s="143">
        <v>863</v>
      </c>
      <c r="I8" s="143">
        <v>725</v>
      </c>
      <c r="J8" s="143">
        <v>778</v>
      </c>
    </row>
    <row r="9" spans="1:10" s="127" customFormat="1" ht="15" customHeight="1">
      <c r="A9" s="140" t="s">
        <v>188</v>
      </c>
      <c r="B9" s="73">
        <f t="shared" si="2"/>
        <v>1148</v>
      </c>
      <c r="C9" s="74">
        <f t="shared" si="1"/>
        <v>1182</v>
      </c>
      <c r="D9" s="145">
        <f t="shared" si="1"/>
        <v>1175</v>
      </c>
      <c r="E9" s="74">
        <v>562</v>
      </c>
      <c r="F9" s="74">
        <v>586</v>
      </c>
      <c r="G9" s="145">
        <v>563</v>
      </c>
      <c r="H9" s="143">
        <v>586</v>
      </c>
      <c r="I9" s="143">
        <v>596</v>
      </c>
      <c r="J9" s="143">
        <v>612</v>
      </c>
    </row>
    <row r="10" spans="1:10" s="127" customFormat="1" ht="15" customHeight="1">
      <c r="A10" s="144" t="s">
        <v>189</v>
      </c>
      <c r="B10" s="73">
        <f t="shared" si="2"/>
        <v>1138</v>
      </c>
      <c r="C10" s="74">
        <f t="shared" si="1"/>
        <v>1030</v>
      </c>
      <c r="D10" s="145">
        <f t="shared" si="1"/>
        <v>1082</v>
      </c>
      <c r="E10" s="74">
        <v>528</v>
      </c>
      <c r="F10" s="74">
        <v>498</v>
      </c>
      <c r="G10" s="145">
        <v>530</v>
      </c>
      <c r="H10" s="143">
        <v>610</v>
      </c>
      <c r="I10" s="143">
        <v>532</v>
      </c>
      <c r="J10" s="143">
        <v>552</v>
      </c>
    </row>
    <row r="11" spans="1:10" s="127" customFormat="1" ht="15" customHeight="1">
      <c r="A11" s="140" t="s">
        <v>190</v>
      </c>
      <c r="B11" s="73">
        <f t="shared" si="2"/>
        <v>4931</v>
      </c>
      <c r="C11" s="74">
        <f t="shared" si="1"/>
        <v>4883</v>
      </c>
      <c r="D11" s="145">
        <f t="shared" si="1"/>
        <v>4770</v>
      </c>
      <c r="E11" s="74">
        <v>3082</v>
      </c>
      <c r="F11" s="74">
        <v>3067</v>
      </c>
      <c r="G11" s="145">
        <v>2964</v>
      </c>
      <c r="H11" s="143">
        <v>1849</v>
      </c>
      <c r="I11" s="143">
        <v>1816</v>
      </c>
      <c r="J11" s="143">
        <v>1806</v>
      </c>
    </row>
    <row r="12" spans="1:10" s="127" customFormat="1" ht="15" customHeight="1">
      <c r="A12" s="140" t="s">
        <v>191</v>
      </c>
      <c r="B12" s="73">
        <f t="shared" si="2"/>
        <v>9</v>
      </c>
      <c r="C12" s="74">
        <f t="shared" si="1"/>
        <v>7</v>
      </c>
      <c r="D12" s="145">
        <f t="shared" si="1"/>
        <v>4</v>
      </c>
      <c r="E12" s="74">
        <v>8</v>
      </c>
      <c r="F12" s="74">
        <v>4</v>
      </c>
      <c r="G12" s="145">
        <v>1</v>
      </c>
      <c r="H12" s="143">
        <v>1</v>
      </c>
      <c r="I12" s="143">
        <v>3</v>
      </c>
      <c r="J12" s="143">
        <v>3</v>
      </c>
    </row>
    <row r="13" spans="1:10" s="127" customFormat="1" ht="30" customHeight="1">
      <c r="A13" s="146" t="s">
        <v>192</v>
      </c>
      <c r="B13" s="73">
        <f t="shared" si="2"/>
        <v>996</v>
      </c>
      <c r="C13" s="74">
        <f t="shared" si="1"/>
        <v>923</v>
      </c>
      <c r="D13" s="145">
        <f t="shared" si="1"/>
        <v>885</v>
      </c>
      <c r="E13" s="74">
        <v>378</v>
      </c>
      <c r="F13" s="74">
        <v>379</v>
      </c>
      <c r="G13" s="145">
        <v>321</v>
      </c>
      <c r="H13" s="74">
        <v>618</v>
      </c>
      <c r="I13" s="74">
        <v>544</v>
      </c>
      <c r="J13" s="74">
        <v>564</v>
      </c>
    </row>
    <row r="14" spans="1:10" s="127" customFormat="1" ht="15" customHeight="1">
      <c r="A14" s="147" t="s">
        <v>355</v>
      </c>
      <c r="B14" s="54" t="s">
        <v>10</v>
      </c>
      <c r="C14" s="251" t="s">
        <v>10</v>
      </c>
      <c r="D14" s="148">
        <f t="shared" si="1"/>
        <v>560</v>
      </c>
      <c r="E14" s="53" t="s">
        <v>10</v>
      </c>
      <c r="F14" s="47" t="s">
        <v>10</v>
      </c>
      <c r="G14" s="148">
        <v>560</v>
      </c>
      <c r="H14" s="53" t="s">
        <v>10</v>
      </c>
      <c r="I14" s="47" t="s">
        <v>10</v>
      </c>
      <c r="J14" s="52" t="s">
        <v>10</v>
      </c>
    </row>
    <row r="15" spans="1:10" s="127" customFormat="1" ht="15" customHeight="1">
      <c r="A15" s="149" t="s">
        <v>356</v>
      </c>
      <c r="B15" s="149"/>
      <c r="C15" s="149"/>
      <c r="D15" s="149"/>
      <c r="E15" s="149"/>
      <c r="F15" s="149"/>
      <c r="G15" s="149"/>
      <c r="H15" s="149"/>
      <c r="I15" s="149"/>
      <c r="J15" s="149"/>
    </row>
    <row r="16" spans="1:10" s="127" customFormat="1" ht="15" customHeight="1">
      <c r="A16" s="171" t="s">
        <v>357</v>
      </c>
      <c r="J16" s="136" t="s">
        <v>86</v>
      </c>
    </row>
    <row r="18" spans="1:1" ht="15" customHeight="1">
      <c r="A18" s="253"/>
    </row>
  </sheetData>
  <mergeCells count="4">
    <mergeCell ref="A5:A6"/>
    <mergeCell ref="B5:D5"/>
    <mergeCell ref="E5:G5"/>
    <mergeCell ref="H5:J5"/>
  </mergeCells>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3"/>
  <dimension ref="A1:M10"/>
  <sheetViews>
    <sheetView workbookViewId="0"/>
  </sheetViews>
  <sheetFormatPr defaultColWidth="8.875" defaultRowHeight="15" customHeight="1"/>
  <cols>
    <col min="1" max="1" width="11.25" style="126" customWidth="1"/>
    <col min="2" max="13" width="6.25" style="126" customWidth="1"/>
    <col min="14" max="16384" width="8.875" style="126"/>
  </cols>
  <sheetData>
    <row r="1" spans="1:13" ht="15" customHeight="1">
      <c r="A1" s="479" t="s">
        <v>659</v>
      </c>
    </row>
    <row r="3" spans="1:13" ht="15" customHeight="1">
      <c r="A3" s="125" t="s">
        <v>193</v>
      </c>
    </row>
    <row r="4" spans="1:13" s="127" customFormat="1" ht="15" customHeight="1">
      <c r="A4" s="150" t="s">
        <v>194</v>
      </c>
      <c r="M4" s="128" t="s">
        <v>27</v>
      </c>
    </row>
    <row r="5" spans="1:13" s="127" customFormat="1" ht="15" customHeight="1">
      <c r="A5" s="309" t="s">
        <v>28</v>
      </c>
      <c r="B5" s="311" t="s">
        <v>195</v>
      </c>
      <c r="C5" s="313" t="s">
        <v>196</v>
      </c>
      <c r="D5" s="314"/>
      <c r="E5" s="314"/>
      <c r="F5" s="314"/>
      <c r="G5" s="314"/>
      <c r="H5" s="315"/>
      <c r="I5" s="305" t="s">
        <v>197</v>
      </c>
      <c r="J5" s="305" t="s">
        <v>198</v>
      </c>
      <c r="K5" s="305" t="s">
        <v>199</v>
      </c>
      <c r="L5" s="305" t="s">
        <v>200</v>
      </c>
      <c r="M5" s="307" t="s">
        <v>201</v>
      </c>
    </row>
    <row r="6" spans="1:13" s="127" customFormat="1" ht="45" customHeight="1">
      <c r="A6" s="310"/>
      <c r="B6" s="312"/>
      <c r="C6" s="151" t="s">
        <v>34</v>
      </c>
      <c r="D6" s="151" t="s">
        <v>202</v>
      </c>
      <c r="E6" s="151" t="s">
        <v>203</v>
      </c>
      <c r="F6" s="152" t="s">
        <v>204</v>
      </c>
      <c r="G6" s="153" t="s">
        <v>22</v>
      </c>
      <c r="H6" s="154" t="s">
        <v>205</v>
      </c>
      <c r="I6" s="306"/>
      <c r="J6" s="306"/>
      <c r="K6" s="306"/>
      <c r="L6" s="306"/>
      <c r="M6" s="308"/>
    </row>
    <row r="7" spans="1:13" s="127" customFormat="1" ht="15" customHeight="1">
      <c r="A7" s="155" t="s">
        <v>85</v>
      </c>
      <c r="B7" s="141">
        <v>2923</v>
      </c>
      <c r="C7" s="74">
        <v>2884</v>
      </c>
      <c r="D7" s="74">
        <v>2692</v>
      </c>
      <c r="E7" s="74">
        <v>42</v>
      </c>
      <c r="F7" s="47">
        <v>4</v>
      </c>
      <c r="G7" s="74">
        <v>30</v>
      </c>
      <c r="H7" s="74">
        <v>116</v>
      </c>
      <c r="I7" s="74">
        <v>9</v>
      </c>
      <c r="J7" s="74">
        <v>10</v>
      </c>
      <c r="K7" s="74">
        <v>20</v>
      </c>
      <c r="L7" s="156" t="s">
        <v>10</v>
      </c>
      <c r="M7" s="157">
        <v>98.7</v>
      </c>
    </row>
    <row r="8" spans="1:13" s="127" customFormat="1" ht="15" customHeight="1">
      <c r="A8" s="158">
        <v>30</v>
      </c>
      <c r="B8" s="141">
        <v>2915</v>
      </c>
      <c r="C8" s="74">
        <v>2878</v>
      </c>
      <c r="D8" s="74">
        <v>2675</v>
      </c>
      <c r="E8" s="74">
        <v>43</v>
      </c>
      <c r="F8" s="47">
        <v>3</v>
      </c>
      <c r="G8" s="74">
        <v>32</v>
      </c>
      <c r="H8" s="74">
        <v>125</v>
      </c>
      <c r="I8" s="74">
        <v>5</v>
      </c>
      <c r="J8" s="74">
        <v>8</v>
      </c>
      <c r="K8" s="74">
        <v>24</v>
      </c>
      <c r="L8" s="156">
        <v>1</v>
      </c>
      <c r="M8" s="157">
        <v>98.7</v>
      </c>
    </row>
    <row r="9" spans="1:13" s="127" customFormat="1" ht="15" customHeight="1">
      <c r="A9" s="158">
        <v>31</v>
      </c>
      <c r="B9" s="141">
        <f>C9+I9+J9+K9</f>
        <v>2985</v>
      </c>
      <c r="C9" s="74">
        <v>2948</v>
      </c>
      <c r="D9" s="74">
        <v>2722</v>
      </c>
      <c r="E9" s="74">
        <v>44</v>
      </c>
      <c r="F9" s="47">
        <v>2</v>
      </c>
      <c r="G9" s="74">
        <v>39</v>
      </c>
      <c r="H9" s="74">
        <v>141</v>
      </c>
      <c r="I9" s="74">
        <v>7</v>
      </c>
      <c r="J9" s="74">
        <v>7</v>
      </c>
      <c r="K9" s="74">
        <v>23</v>
      </c>
      <c r="L9" s="156">
        <v>1</v>
      </c>
      <c r="M9" s="157">
        <v>98.8</v>
      </c>
    </row>
    <row r="10" spans="1:13" s="127" customFormat="1" ht="15" customHeight="1">
      <c r="A10" s="149"/>
      <c r="B10" s="149"/>
      <c r="C10" s="149"/>
      <c r="D10" s="149"/>
      <c r="E10" s="149"/>
      <c r="F10" s="149"/>
      <c r="G10" s="149"/>
      <c r="H10" s="149"/>
      <c r="I10" s="149"/>
      <c r="J10" s="149"/>
      <c r="K10" s="149"/>
      <c r="L10" s="149"/>
      <c r="M10" s="159" t="s">
        <v>206</v>
      </c>
    </row>
  </sheetData>
  <mergeCells count="8">
    <mergeCell ref="L5:L6"/>
    <mergeCell ref="M5:M6"/>
    <mergeCell ref="A5:A6"/>
    <mergeCell ref="B5:B6"/>
    <mergeCell ref="C5:H5"/>
    <mergeCell ref="I5:I6"/>
    <mergeCell ref="J5:J6"/>
    <mergeCell ref="K5:K6"/>
  </mergeCells>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4"/>
  <dimension ref="A1:I10"/>
  <sheetViews>
    <sheetView workbookViewId="0"/>
  </sheetViews>
  <sheetFormatPr defaultColWidth="8.875" defaultRowHeight="15" customHeight="1"/>
  <cols>
    <col min="1" max="1" width="11.25" style="126" customWidth="1"/>
    <col min="2" max="5" width="7.5" style="126" customWidth="1"/>
    <col min="6" max="9" width="11.25" style="126" customWidth="1"/>
    <col min="10" max="16384" width="8.875" style="126"/>
  </cols>
  <sheetData>
    <row r="1" spans="1:9" ht="15" customHeight="1">
      <c r="A1" s="479" t="s">
        <v>659</v>
      </c>
    </row>
    <row r="3" spans="1:9" ht="15" customHeight="1">
      <c r="A3" s="125" t="s">
        <v>207</v>
      </c>
    </row>
    <row r="4" spans="1:9" s="127" customFormat="1" ht="15" customHeight="1">
      <c r="A4" s="4" t="s">
        <v>26</v>
      </c>
      <c r="B4" s="38"/>
      <c r="I4" s="128" t="s">
        <v>27</v>
      </c>
    </row>
    <row r="5" spans="1:9" s="127" customFormat="1" ht="15" customHeight="1">
      <c r="A5" s="318" t="s">
        <v>28</v>
      </c>
      <c r="B5" s="302" t="s">
        <v>208</v>
      </c>
      <c r="C5" s="303"/>
      <c r="D5" s="303"/>
      <c r="E5" s="304"/>
      <c r="F5" s="320" t="s">
        <v>209</v>
      </c>
      <c r="G5" s="320" t="s">
        <v>210</v>
      </c>
      <c r="H5" s="320" t="s">
        <v>211</v>
      </c>
      <c r="I5" s="316" t="s">
        <v>212</v>
      </c>
    </row>
    <row r="6" spans="1:9" s="127" customFormat="1" ht="15" customHeight="1">
      <c r="A6" s="319"/>
      <c r="B6" s="130" t="s">
        <v>213</v>
      </c>
      <c r="C6" s="130" t="s">
        <v>214</v>
      </c>
      <c r="D6" s="131" t="s">
        <v>215</v>
      </c>
      <c r="E6" s="131" t="s">
        <v>216</v>
      </c>
      <c r="F6" s="321"/>
      <c r="G6" s="321"/>
      <c r="H6" s="321"/>
      <c r="I6" s="317"/>
    </row>
    <row r="7" spans="1:9" s="127" customFormat="1" ht="15" customHeight="1">
      <c r="A7" s="160" t="s">
        <v>85</v>
      </c>
      <c r="B7" s="73">
        <v>48</v>
      </c>
      <c r="C7" s="74">
        <v>45</v>
      </c>
      <c r="D7" s="74">
        <v>45</v>
      </c>
      <c r="E7" s="156">
        <v>45</v>
      </c>
      <c r="F7" s="74">
        <v>67</v>
      </c>
      <c r="G7" s="74">
        <v>45</v>
      </c>
      <c r="H7" s="74">
        <v>50</v>
      </c>
      <c r="I7" s="74">
        <v>45</v>
      </c>
    </row>
    <row r="8" spans="1:9" s="127" customFormat="1" ht="15" customHeight="1">
      <c r="A8" s="158">
        <v>30</v>
      </c>
      <c r="B8" s="73">
        <v>48</v>
      </c>
      <c r="C8" s="74">
        <v>45</v>
      </c>
      <c r="D8" s="74">
        <v>45</v>
      </c>
      <c r="E8" s="156">
        <v>45</v>
      </c>
      <c r="F8" s="74">
        <v>66</v>
      </c>
      <c r="G8" s="74">
        <v>45</v>
      </c>
      <c r="H8" s="74">
        <v>50</v>
      </c>
      <c r="I8" s="74">
        <v>45</v>
      </c>
    </row>
    <row r="9" spans="1:9" s="127" customFormat="1" ht="15" customHeight="1">
      <c r="A9" s="158" t="s">
        <v>217</v>
      </c>
      <c r="B9" s="73">
        <v>48</v>
      </c>
      <c r="C9" s="74">
        <v>45</v>
      </c>
      <c r="D9" s="74">
        <v>45</v>
      </c>
      <c r="E9" s="74">
        <v>45</v>
      </c>
      <c r="F9" s="74">
        <v>66</v>
      </c>
      <c r="G9" s="74">
        <v>45</v>
      </c>
      <c r="H9" s="74">
        <v>51</v>
      </c>
      <c r="I9" s="74">
        <v>45</v>
      </c>
    </row>
    <row r="10" spans="1:9" s="127" customFormat="1" ht="15" customHeight="1">
      <c r="A10" s="149" t="s">
        <v>218</v>
      </c>
      <c r="B10" s="149"/>
      <c r="C10" s="149"/>
      <c r="D10" s="149"/>
      <c r="E10" s="149"/>
      <c r="F10" s="149"/>
      <c r="G10" s="149"/>
      <c r="H10" s="149"/>
      <c r="I10" s="159" t="s">
        <v>86</v>
      </c>
    </row>
  </sheetData>
  <mergeCells count="6">
    <mergeCell ref="I5:I6"/>
    <mergeCell ref="A5:A6"/>
    <mergeCell ref="B5:E5"/>
    <mergeCell ref="F5:F6"/>
    <mergeCell ref="G5:G6"/>
    <mergeCell ref="H5:H6"/>
  </mergeCells>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5"/>
  <dimension ref="A1:I25"/>
  <sheetViews>
    <sheetView workbookViewId="0"/>
  </sheetViews>
  <sheetFormatPr defaultColWidth="9.5" defaultRowHeight="15" customHeight="1"/>
  <cols>
    <col min="1" max="3" width="5" style="126" customWidth="1"/>
    <col min="4" max="9" width="11.875" style="126" customWidth="1"/>
    <col min="10" max="16384" width="9.5" style="126"/>
  </cols>
  <sheetData>
    <row r="1" spans="1:9" ht="15" customHeight="1">
      <c r="A1" s="479" t="s">
        <v>659</v>
      </c>
    </row>
    <row r="3" spans="1:9" ht="15" customHeight="1">
      <c r="A3" s="125" t="s">
        <v>219</v>
      </c>
    </row>
    <row r="4" spans="1:9" s="127" customFormat="1" ht="15" customHeight="1">
      <c r="A4" s="150" t="s">
        <v>220</v>
      </c>
      <c r="B4" s="150"/>
      <c r="C4" s="150"/>
      <c r="D4" s="150"/>
    </row>
    <row r="5" spans="1:9" s="127" customFormat="1" ht="15" customHeight="1">
      <c r="A5" s="300" t="s">
        <v>221</v>
      </c>
      <c r="B5" s="320" t="s">
        <v>222</v>
      </c>
      <c r="C5" s="320" t="s">
        <v>223</v>
      </c>
      <c r="D5" s="302" t="s">
        <v>224</v>
      </c>
      <c r="E5" s="303"/>
      <c r="F5" s="304"/>
      <c r="G5" s="302" t="s">
        <v>225</v>
      </c>
      <c r="H5" s="303"/>
      <c r="I5" s="303"/>
    </row>
    <row r="6" spans="1:9" s="127" customFormat="1" ht="15" customHeight="1">
      <c r="A6" s="301"/>
      <c r="B6" s="321"/>
      <c r="C6" s="321"/>
      <c r="D6" s="131" t="s">
        <v>226</v>
      </c>
      <c r="E6" s="131" t="s">
        <v>227</v>
      </c>
      <c r="F6" s="131" t="s">
        <v>228</v>
      </c>
      <c r="G6" s="131" t="str">
        <f>D6</f>
        <v>平成29年</v>
      </c>
      <c r="H6" s="131" t="str">
        <f t="shared" ref="H6:I6" si="0">E6</f>
        <v>30年</v>
      </c>
      <c r="I6" s="130" t="str">
        <f t="shared" si="0"/>
        <v>令和元年</v>
      </c>
    </row>
    <row r="7" spans="1:9" s="127" customFormat="1" ht="15" customHeight="1">
      <c r="A7" s="322" t="s">
        <v>229</v>
      </c>
      <c r="B7" s="325" t="s">
        <v>35</v>
      </c>
      <c r="C7" s="161">
        <v>1</v>
      </c>
      <c r="D7" s="162">
        <v>116.5</v>
      </c>
      <c r="E7" s="162">
        <v>116.5</v>
      </c>
      <c r="F7" s="162">
        <v>116.5</v>
      </c>
      <c r="G7" s="162">
        <v>21.4</v>
      </c>
      <c r="H7" s="162">
        <v>21.3</v>
      </c>
      <c r="I7" s="162">
        <v>21.4</v>
      </c>
    </row>
    <row r="8" spans="1:9" s="127" customFormat="1" ht="15" customHeight="1">
      <c r="A8" s="323"/>
      <c r="B8" s="326"/>
      <c r="C8" s="163">
        <v>2</v>
      </c>
      <c r="D8" s="75">
        <v>122.4</v>
      </c>
      <c r="E8" s="75">
        <v>122.4</v>
      </c>
      <c r="F8" s="75">
        <v>122.4</v>
      </c>
      <c r="G8" s="75">
        <v>23.8</v>
      </c>
      <c r="H8" s="75">
        <v>24.1</v>
      </c>
      <c r="I8" s="75">
        <v>24.1</v>
      </c>
    </row>
    <row r="9" spans="1:9" s="127" customFormat="1" ht="15" customHeight="1">
      <c r="A9" s="323"/>
      <c r="B9" s="326"/>
      <c r="C9" s="163">
        <v>3</v>
      </c>
      <c r="D9" s="75">
        <v>128.19999999999999</v>
      </c>
      <c r="E9" s="75">
        <v>127.8</v>
      </c>
      <c r="F9" s="75">
        <v>128.1</v>
      </c>
      <c r="G9" s="75">
        <v>27.4</v>
      </c>
      <c r="H9" s="75">
        <v>27</v>
      </c>
      <c r="I9" s="75">
        <v>27.4</v>
      </c>
    </row>
    <row r="10" spans="1:9" s="127" customFormat="1" ht="15" customHeight="1">
      <c r="A10" s="323"/>
      <c r="B10" s="326"/>
      <c r="C10" s="163">
        <v>4</v>
      </c>
      <c r="D10" s="75">
        <v>133.69999999999999</v>
      </c>
      <c r="E10" s="75">
        <v>133.69999999999999</v>
      </c>
      <c r="F10" s="75">
        <v>133.1</v>
      </c>
      <c r="G10" s="75">
        <v>30.9</v>
      </c>
      <c r="H10" s="75">
        <v>30.9</v>
      </c>
      <c r="I10" s="75">
        <v>30.5</v>
      </c>
    </row>
    <row r="11" spans="1:9" s="127" customFormat="1" ht="15" customHeight="1">
      <c r="A11" s="323"/>
      <c r="B11" s="326"/>
      <c r="C11" s="163">
        <v>5</v>
      </c>
      <c r="D11" s="75">
        <v>139.19999999999999</v>
      </c>
      <c r="E11" s="75">
        <v>139</v>
      </c>
      <c r="F11" s="75">
        <v>139</v>
      </c>
      <c r="G11" s="75">
        <v>34</v>
      </c>
      <c r="H11" s="75">
        <v>34.799999999999997</v>
      </c>
      <c r="I11" s="75">
        <v>34.799999999999997</v>
      </c>
    </row>
    <row r="12" spans="1:9" s="127" customFormat="1" ht="15" customHeight="1">
      <c r="A12" s="323"/>
      <c r="B12" s="328"/>
      <c r="C12" s="164">
        <v>6</v>
      </c>
      <c r="D12" s="165">
        <v>144.9</v>
      </c>
      <c r="E12" s="165">
        <v>145.1</v>
      </c>
      <c r="F12" s="165">
        <v>145</v>
      </c>
      <c r="G12" s="165">
        <v>38.5</v>
      </c>
      <c r="H12" s="165">
        <v>38.4</v>
      </c>
      <c r="I12" s="165">
        <v>39.200000000000003</v>
      </c>
    </row>
    <row r="13" spans="1:9" s="127" customFormat="1" ht="15" customHeight="1">
      <c r="A13" s="323"/>
      <c r="B13" s="326" t="s">
        <v>36</v>
      </c>
      <c r="C13" s="163">
        <v>1</v>
      </c>
      <c r="D13" s="166">
        <v>115.6</v>
      </c>
      <c r="E13" s="166">
        <v>115.6</v>
      </c>
      <c r="F13" s="166">
        <v>115.7</v>
      </c>
      <c r="G13" s="75">
        <v>20.8</v>
      </c>
      <c r="H13" s="75">
        <v>20.8</v>
      </c>
      <c r="I13" s="75">
        <v>21</v>
      </c>
    </row>
    <row r="14" spans="1:9" s="127" customFormat="1" ht="15" customHeight="1">
      <c r="A14" s="323"/>
      <c r="B14" s="326"/>
      <c r="C14" s="163">
        <v>2</v>
      </c>
      <c r="D14" s="166">
        <v>121.9</v>
      </c>
      <c r="E14" s="166">
        <v>121.5</v>
      </c>
      <c r="F14" s="166">
        <v>121.5</v>
      </c>
      <c r="G14" s="75">
        <v>23.4</v>
      </c>
      <c r="H14" s="75">
        <v>23.4</v>
      </c>
      <c r="I14" s="75">
        <v>23.5</v>
      </c>
    </row>
    <row r="15" spans="1:9" s="127" customFormat="1" ht="15" customHeight="1">
      <c r="A15" s="323"/>
      <c r="B15" s="326"/>
      <c r="C15" s="163">
        <v>3</v>
      </c>
      <c r="D15" s="166">
        <v>127.5</v>
      </c>
      <c r="E15" s="166">
        <v>127.6</v>
      </c>
      <c r="F15" s="166">
        <v>127.3</v>
      </c>
      <c r="G15" s="75">
        <v>26.3</v>
      </c>
      <c r="H15" s="75">
        <v>26.5</v>
      </c>
      <c r="I15" s="75">
        <v>26.5</v>
      </c>
    </row>
    <row r="16" spans="1:9" s="127" customFormat="1" ht="15" customHeight="1">
      <c r="A16" s="323"/>
      <c r="B16" s="326"/>
      <c r="C16" s="163">
        <v>4</v>
      </c>
      <c r="D16" s="166">
        <v>133.5</v>
      </c>
      <c r="E16" s="166">
        <v>133.5</v>
      </c>
      <c r="F16" s="166">
        <v>133.6</v>
      </c>
      <c r="G16" s="75">
        <v>30</v>
      </c>
      <c r="H16" s="75">
        <v>29.5</v>
      </c>
      <c r="I16" s="75">
        <v>30</v>
      </c>
    </row>
    <row r="17" spans="1:9" s="127" customFormat="1" ht="15" customHeight="1">
      <c r="A17" s="323"/>
      <c r="B17" s="326"/>
      <c r="C17" s="163">
        <v>5</v>
      </c>
      <c r="D17" s="166">
        <v>140.5</v>
      </c>
      <c r="E17" s="166">
        <v>140.19999999999999</v>
      </c>
      <c r="F17" s="166">
        <v>140</v>
      </c>
      <c r="G17" s="75">
        <v>34.299999999999997</v>
      </c>
      <c r="H17" s="75">
        <v>34.299999999999997</v>
      </c>
      <c r="I17" s="75">
        <v>33.6</v>
      </c>
    </row>
    <row r="18" spans="1:9" s="127" customFormat="1" ht="15" customHeight="1">
      <c r="A18" s="324"/>
      <c r="B18" s="286"/>
      <c r="C18" s="163">
        <v>6</v>
      </c>
      <c r="D18" s="166">
        <v>146.6</v>
      </c>
      <c r="E18" s="166">
        <v>146.9</v>
      </c>
      <c r="F18" s="166">
        <v>146.69999999999999</v>
      </c>
      <c r="G18" s="167">
        <v>38.4</v>
      </c>
      <c r="H18" s="167">
        <v>39.1</v>
      </c>
      <c r="I18" s="167">
        <v>39.299999999999997</v>
      </c>
    </row>
    <row r="19" spans="1:9" s="127" customFormat="1" ht="15" customHeight="1">
      <c r="A19" s="322" t="s">
        <v>176</v>
      </c>
      <c r="B19" s="325" t="s">
        <v>35</v>
      </c>
      <c r="C19" s="161">
        <v>1</v>
      </c>
      <c r="D19" s="162">
        <v>152.19999999999999</v>
      </c>
      <c r="E19" s="162">
        <v>152.6</v>
      </c>
      <c r="F19" s="162">
        <v>152.6</v>
      </c>
      <c r="G19" s="162">
        <v>43.4</v>
      </c>
      <c r="H19" s="162">
        <v>43.9</v>
      </c>
      <c r="I19" s="162">
        <v>43.9</v>
      </c>
    </row>
    <row r="20" spans="1:9" s="127" customFormat="1" ht="15" customHeight="1">
      <c r="A20" s="323"/>
      <c r="B20" s="326"/>
      <c r="C20" s="163">
        <v>2</v>
      </c>
      <c r="D20" s="75">
        <v>160</v>
      </c>
      <c r="E20" s="75">
        <v>159.30000000000001</v>
      </c>
      <c r="F20" s="75">
        <v>159.6</v>
      </c>
      <c r="G20" s="75">
        <v>49.2</v>
      </c>
      <c r="H20" s="75">
        <v>48.3</v>
      </c>
      <c r="I20" s="75">
        <v>49.3</v>
      </c>
    </row>
    <row r="21" spans="1:9" s="127" customFormat="1" ht="15" customHeight="1">
      <c r="A21" s="323"/>
      <c r="B21" s="326"/>
      <c r="C21" s="163">
        <v>3</v>
      </c>
      <c r="D21" s="75">
        <v>165.1</v>
      </c>
      <c r="E21" s="75">
        <v>165.4</v>
      </c>
      <c r="F21" s="75">
        <v>165.1</v>
      </c>
      <c r="G21" s="75">
        <v>53.3</v>
      </c>
      <c r="H21" s="75">
        <v>54</v>
      </c>
      <c r="I21" s="75">
        <v>53.8</v>
      </c>
    </row>
    <row r="22" spans="1:9" s="127" customFormat="1" ht="15" customHeight="1">
      <c r="A22" s="323"/>
      <c r="B22" s="327" t="s">
        <v>36</v>
      </c>
      <c r="C22" s="168">
        <v>1</v>
      </c>
      <c r="D22" s="169">
        <v>152.19999999999999</v>
      </c>
      <c r="E22" s="169">
        <v>151.9</v>
      </c>
      <c r="F22" s="169">
        <v>151.9</v>
      </c>
      <c r="G22" s="169">
        <v>43.7</v>
      </c>
      <c r="H22" s="169">
        <v>43.5</v>
      </c>
      <c r="I22" s="169">
        <v>44</v>
      </c>
    </row>
    <row r="23" spans="1:9" s="127" customFormat="1" ht="15" customHeight="1">
      <c r="A23" s="323"/>
      <c r="B23" s="326"/>
      <c r="C23" s="163">
        <v>2</v>
      </c>
      <c r="D23" s="75">
        <v>154.80000000000001</v>
      </c>
      <c r="E23" s="75">
        <v>155.30000000000001</v>
      </c>
      <c r="F23" s="75">
        <v>155.1</v>
      </c>
      <c r="G23" s="75">
        <v>47.3</v>
      </c>
      <c r="H23" s="75">
        <v>47.8</v>
      </c>
      <c r="I23" s="75">
        <v>47.7</v>
      </c>
    </row>
    <row r="24" spans="1:9" s="127" customFormat="1" ht="15" customHeight="1">
      <c r="A24" s="324"/>
      <c r="B24" s="286"/>
      <c r="C24" s="170">
        <v>3</v>
      </c>
      <c r="D24" s="167">
        <v>156.6</v>
      </c>
      <c r="E24" s="167">
        <v>156.5</v>
      </c>
      <c r="F24" s="167">
        <v>157</v>
      </c>
      <c r="G24" s="167">
        <v>50.4</v>
      </c>
      <c r="H24" s="167">
        <v>50.1</v>
      </c>
      <c r="I24" s="167">
        <v>50.7</v>
      </c>
    </row>
    <row r="25" spans="1:9" s="127" customFormat="1" ht="15" customHeight="1">
      <c r="D25" s="171"/>
      <c r="E25" s="171"/>
      <c r="I25" s="136" t="s">
        <v>86</v>
      </c>
    </row>
  </sheetData>
  <mergeCells count="11">
    <mergeCell ref="C5:C6"/>
    <mergeCell ref="D5:F5"/>
    <mergeCell ref="G5:I5"/>
    <mergeCell ref="A7:A18"/>
    <mergeCell ref="B7:B12"/>
    <mergeCell ref="B13:B18"/>
    <mergeCell ref="A19:A24"/>
    <mergeCell ref="B19:B21"/>
    <mergeCell ref="B22:B24"/>
    <mergeCell ref="A5:A6"/>
    <mergeCell ref="B5:B6"/>
  </mergeCells>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6"/>
  <dimension ref="A1:K10"/>
  <sheetViews>
    <sheetView workbookViewId="0"/>
  </sheetViews>
  <sheetFormatPr defaultColWidth="8.75" defaultRowHeight="15" customHeight="1"/>
  <cols>
    <col min="1" max="1" width="22.5" style="126" customWidth="1"/>
    <col min="2" max="4" width="8.125" style="126" customWidth="1"/>
    <col min="5" max="8" width="5" style="126" customWidth="1"/>
    <col min="9" max="10" width="6.875" style="126" customWidth="1"/>
    <col min="11" max="11" width="5.625" style="126" customWidth="1"/>
    <col min="12" max="16384" width="8.75" style="126"/>
  </cols>
  <sheetData>
    <row r="1" spans="1:11" ht="15" customHeight="1">
      <c r="A1" s="479" t="s">
        <v>659</v>
      </c>
    </row>
    <row r="3" spans="1:11" ht="15" customHeight="1">
      <c r="A3" s="125" t="s">
        <v>230</v>
      </c>
    </row>
    <row r="4" spans="1:11" s="127" customFormat="1" ht="15" customHeight="1">
      <c r="A4" s="172" t="s">
        <v>231</v>
      </c>
      <c r="B4" s="173"/>
      <c r="C4" s="173"/>
      <c r="D4" s="173"/>
      <c r="E4" s="173"/>
      <c r="F4" s="173"/>
      <c r="G4" s="173"/>
      <c r="H4" s="173"/>
      <c r="I4" s="173"/>
      <c r="J4" s="173"/>
      <c r="K4" s="173"/>
    </row>
    <row r="5" spans="1:11" s="127" customFormat="1" ht="15" customHeight="1">
      <c r="A5" s="318" t="s">
        <v>232</v>
      </c>
      <c r="B5" s="329" t="s">
        <v>233</v>
      </c>
      <c r="C5" s="302" t="s">
        <v>234</v>
      </c>
      <c r="D5" s="304"/>
      <c r="E5" s="302" t="s">
        <v>235</v>
      </c>
      <c r="F5" s="303"/>
      <c r="G5" s="303"/>
      <c r="H5" s="303"/>
      <c r="I5" s="303"/>
      <c r="J5" s="303"/>
      <c r="K5" s="303"/>
    </row>
    <row r="6" spans="1:11" s="127" customFormat="1" ht="30" customHeight="1">
      <c r="A6" s="319"/>
      <c r="B6" s="330"/>
      <c r="C6" s="130" t="s">
        <v>236</v>
      </c>
      <c r="D6" s="130" t="s">
        <v>237</v>
      </c>
      <c r="E6" s="174" t="s">
        <v>238</v>
      </c>
      <c r="F6" s="174" t="s">
        <v>239</v>
      </c>
      <c r="G6" s="174" t="s">
        <v>240</v>
      </c>
      <c r="H6" s="174" t="s">
        <v>241</v>
      </c>
      <c r="I6" s="174" t="s">
        <v>242</v>
      </c>
      <c r="J6" s="175" t="s">
        <v>243</v>
      </c>
      <c r="K6" s="176" t="s">
        <v>244</v>
      </c>
    </row>
    <row r="7" spans="1:11" s="127" customFormat="1" ht="15" customHeight="1">
      <c r="A7" s="150" t="s">
        <v>245</v>
      </c>
      <c r="B7" s="177">
        <v>15000</v>
      </c>
      <c r="C7" s="74">
        <v>6019</v>
      </c>
      <c r="D7" s="74">
        <v>2657</v>
      </c>
      <c r="E7" s="143">
        <v>1</v>
      </c>
      <c r="F7" s="143">
        <v>1</v>
      </c>
      <c r="G7" s="143">
        <v>5</v>
      </c>
      <c r="H7" s="143">
        <v>44</v>
      </c>
      <c r="I7" s="143">
        <v>1</v>
      </c>
      <c r="J7" s="143">
        <v>1</v>
      </c>
      <c r="K7" s="178">
        <v>53</v>
      </c>
    </row>
    <row r="8" spans="1:11" s="127" customFormat="1" ht="15" customHeight="1">
      <c r="A8" s="150" t="s">
        <v>246</v>
      </c>
      <c r="B8" s="73">
        <v>10000</v>
      </c>
      <c r="C8" s="74">
        <v>7538</v>
      </c>
      <c r="D8" s="74">
        <v>2166</v>
      </c>
      <c r="E8" s="143">
        <v>1</v>
      </c>
      <c r="F8" s="143">
        <v>1</v>
      </c>
      <c r="G8" s="143">
        <v>5</v>
      </c>
      <c r="H8" s="143">
        <v>35</v>
      </c>
      <c r="I8" s="143">
        <v>1</v>
      </c>
      <c r="J8" s="143">
        <v>1</v>
      </c>
      <c r="K8" s="178">
        <v>44</v>
      </c>
    </row>
    <row r="9" spans="1:11" s="127" customFormat="1" ht="15" customHeight="1">
      <c r="A9" s="179" t="s">
        <v>247</v>
      </c>
      <c r="B9" s="180">
        <v>15000</v>
      </c>
      <c r="C9" s="135">
        <v>10138</v>
      </c>
      <c r="D9" s="135">
        <v>3241</v>
      </c>
      <c r="E9" s="135">
        <v>1</v>
      </c>
      <c r="F9" s="135">
        <v>1</v>
      </c>
      <c r="G9" s="135">
        <v>5</v>
      </c>
      <c r="H9" s="135">
        <v>44</v>
      </c>
      <c r="I9" s="135">
        <v>1</v>
      </c>
      <c r="J9" s="135">
        <v>1</v>
      </c>
      <c r="K9" s="181">
        <v>53</v>
      </c>
    </row>
    <row r="10" spans="1:11" s="127" customFormat="1" ht="15" customHeight="1">
      <c r="B10" s="182"/>
      <c r="C10" s="182"/>
      <c r="D10" s="182"/>
      <c r="E10" s="182"/>
      <c r="F10" s="182"/>
      <c r="G10" s="182"/>
      <c r="H10" s="182"/>
      <c r="I10" s="182"/>
      <c r="K10" s="136" t="s">
        <v>248</v>
      </c>
    </row>
  </sheetData>
  <mergeCells count="4">
    <mergeCell ref="A5:A6"/>
    <mergeCell ref="B5:B6"/>
    <mergeCell ref="C5:D5"/>
    <mergeCell ref="E5:K5"/>
  </mergeCells>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7"/>
  <dimension ref="A1:G10"/>
  <sheetViews>
    <sheetView workbookViewId="0"/>
  </sheetViews>
  <sheetFormatPr defaultColWidth="8.75" defaultRowHeight="15" customHeight="1"/>
  <cols>
    <col min="1" max="1" width="22.5" style="126" customWidth="1"/>
    <col min="2" max="7" width="10.625" style="126" customWidth="1"/>
    <col min="8" max="16384" width="8.75" style="126"/>
  </cols>
  <sheetData>
    <row r="1" spans="1:7" ht="15" customHeight="1">
      <c r="A1" s="479" t="s">
        <v>659</v>
      </c>
    </row>
    <row r="3" spans="1:7" ht="15" customHeight="1">
      <c r="A3" s="125" t="s">
        <v>249</v>
      </c>
    </row>
    <row r="4" spans="1:7" s="127" customFormat="1" ht="15" customHeight="1">
      <c r="A4" s="183" t="s">
        <v>250</v>
      </c>
      <c r="B4" s="173"/>
      <c r="C4" s="173"/>
      <c r="D4" s="173"/>
      <c r="E4" s="173"/>
      <c r="F4" s="173"/>
      <c r="G4" s="173"/>
    </row>
    <row r="5" spans="1:7" s="127" customFormat="1" ht="15" customHeight="1">
      <c r="A5" s="300" t="s">
        <v>251</v>
      </c>
      <c r="B5" s="331" t="s">
        <v>252</v>
      </c>
      <c r="C5" s="331"/>
      <c r="D5" s="302" t="s">
        <v>253</v>
      </c>
      <c r="E5" s="303"/>
      <c r="F5" s="302" t="s">
        <v>254</v>
      </c>
      <c r="G5" s="303"/>
    </row>
    <row r="6" spans="1:7" s="127" customFormat="1" ht="15" customHeight="1">
      <c r="A6" s="301"/>
      <c r="B6" s="184" t="s">
        <v>255</v>
      </c>
      <c r="C6" s="176" t="s">
        <v>256</v>
      </c>
      <c r="D6" s="130" t="s">
        <v>255</v>
      </c>
      <c r="E6" s="130" t="s">
        <v>256</v>
      </c>
      <c r="F6" s="130" t="s">
        <v>255</v>
      </c>
      <c r="G6" s="130" t="s">
        <v>256</v>
      </c>
    </row>
    <row r="7" spans="1:7" s="127" customFormat="1" ht="15" customHeight="1">
      <c r="A7" s="140" t="s">
        <v>245</v>
      </c>
      <c r="B7" s="185">
        <v>17</v>
      </c>
      <c r="C7" s="185">
        <v>9810</v>
      </c>
      <c r="D7" s="47">
        <v>12</v>
      </c>
      <c r="E7" s="47">
        <v>7088</v>
      </c>
      <c r="F7" s="47">
        <v>5</v>
      </c>
      <c r="G7" s="47">
        <v>2722</v>
      </c>
    </row>
    <row r="8" spans="1:7" s="127" customFormat="1" ht="15" customHeight="1">
      <c r="A8" s="140" t="s">
        <v>257</v>
      </c>
      <c r="B8" s="185">
        <v>12</v>
      </c>
      <c r="C8" s="185">
        <v>6658</v>
      </c>
      <c r="D8" s="47">
        <v>7</v>
      </c>
      <c r="E8" s="47">
        <v>3924</v>
      </c>
      <c r="F8" s="47">
        <v>5</v>
      </c>
      <c r="G8" s="47">
        <v>2734</v>
      </c>
    </row>
    <row r="9" spans="1:7" s="127" customFormat="1" ht="15" customHeight="1">
      <c r="A9" s="140" t="s">
        <v>258</v>
      </c>
      <c r="B9" s="185">
        <v>16</v>
      </c>
      <c r="C9" s="185">
        <v>9895</v>
      </c>
      <c r="D9" s="74">
        <v>11</v>
      </c>
      <c r="E9" s="74">
        <v>7018</v>
      </c>
      <c r="F9" s="74">
        <v>5</v>
      </c>
      <c r="G9" s="74">
        <v>2877</v>
      </c>
    </row>
    <row r="10" spans="1:7" s="127" customFormat="1" ht="15" customHeight="1">
      <c r="A10" s="149"/>
      <c r="B10" s="149"/>
      <c r="C10" s="149"/>
      <c r="D10" s="149"/>
      <c r="E10" s="149"/>
      <c r="F10" s="149"/>
      <c r="G10" s="159" t="s">
        <v>259</v>
      </c>
    </row>
  </sheetData>
  <mergeCells count="4">
    <mergeCell ref="A5:A6"/>
    <mergeCell ref="B5:C5"/>
    <mergeCell ref="D5:E5"/>
    <mergeCell ref="F5:G5"/>
  </mergeCells>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8"/>
  <dimension ref="A1:G11"/>
  <sheetViews>
    <sheetView workbookViewId="0"/>
  </sheetViews>
  <sheetFormatPr defaultColWidth="8.75" defaultRowHeight="15" customHeight="1"/>
  <cols>
    <col min="1" max="1" width="22.5" style="126" customWidth="1"/>
    <col min="2" max="7" width="10.625" style="126" customWidth="1"/>
    <col min="8" max="16384" width="8.75" style="126"/>
  </cols>
  <sheetData>
    <row r="1" spans="1:7" ht="15" customHeight="1">
      <c r="A1" s="479" t="s">
        <v>659</v>
      </c>
    </row>
    <row r="3" spans="1:7" ht="15" customHeight="1">
      <c r="A3" s="125" t="s">
        <v>260</v>
      </c>
    </row>
    <row r="4" spans="1:7" s="127" customFormat="1" ht="15" customHeight="1">
      <c r="A4" s="179"/>
      <c r="G4" s="137" t="s">
        <v>172</v>
      </c>
    </row>
    <row r="5" spans="1:7" s="127" customFormat="1" ht="15" customHeight="1">
      <c r="A5" s="300" t="s">
        <v>2</v>
      </c>
      <c r="B5" s="302" t="s">
        <v>253</v>
      </c>
      <c r="C5" s="303"/>
      <c r="D5" s="304"/>
      <c r="E5" s="302" t="s">
        <v>254</v>
      </c>
      <c r="F5" s="303"/>
      <c r="G5" s="303"/>
    </row>
    <row r="6" spans="1:7" s="127" customFormat="1" ht="15" customHeight="1">
      <c r="A6" s="301"/>
      <c r="B6" s="131" t="s">
        <v>261</v>
      </c>
      <c r="C6" s="131" t="s">
        <v>227</v>
      </c>
      <c r="D6" s="131" t="s">
        <v>262</v>
      </c>
      <c r="E6" s="131" t="str">
        <f>B6</f>
        <v>平成29年</v>
      </c>
      <c r="F6" s="131" t="str">
        <f t="shared" ref="F6:G6" si="0">C6</f>
        <v>30年</v>
      </c>
      <c r="G6" s="130" t="str">
        <f t="shared" si="0"/>
        <v>31年</v>
      </c>
    </row>
    <row r="7" spans="1:7" s="127" customFormat="1" ht="15" customHeight="1">
      <c r="A7" s="186" t="s">
        <v>263</v>
      </c>
      <c r="B7" s="143">
        <v>53</v>
      </c>
      <c r="C7" s="143">
        <v>53</v>
      </c>
      <c r="D7" s="143">
        <v>53</v>
      </c>
      <c r="E7" s="143">
        <v>67</v>
      </c>
      <c r="F7" s="143">
        <v>67</v>
      </c>
      <c r="G7" s="143">
        <v>67</v>
      </c>
    </row>
    <row r="8" spans="1:7" s="127" customFormat="1" ht="15" customHeight="1">
      <c r="A8" s="140" t="s">
        <v>264</v>
      </c>
      <c r="B8" s="143">
        <v>51</v>
      </c>
      <c r="C8" s="143">
        <v>51</v>
      </c>
      <c r="D8" s="143">
        <v>52</v>
      </c>
      <c r="E8" s="143">
        <v>56</v>
      </c>
      <c r="F8" s="143">
        <v>56</v>
      </c>
      <c r="G8" s="143">
        <v>57</v>
      </c>
    </row>
    <row r="9" spans="1:7" s="127" customFormat="1" ht="15" customHeight="1">
      <c r="A9" s="140" t="s">
        <v>265</v>
      </c>
      <c r="B9" s="143">
        <v>143</v>
      </c>
      <c r="C9" s="143">
        <v>144</v>
      </c>
      <c r="D9" s="143">
        <v>146</v>
      </c>
      <c r="E9" s="143">
        <v>176</v>
      </c>
      <c r="F9" s="143">
        <v>178</v>
      </c>
      <c r="G9" s="143">
        <v>180</v>
      </c>
    </row>
    <row r="10" spans="1:7" s="127" customFormat="1" ht="15" customHeight="1">
      <c r="A10" s="187" t="s">
        <v>266</v>
      </c>
      <c r="B10" s="181">
        <v>247</v>
      </c>
      <c r="C10" s="181">
        <v>248</v>
      </c>
      <c r="D10" s="181">
        <v>251</v>
      </c>
      <c r="E10" s="181">
        <v>299</v>
      </c>
      <c r="F10" s="181">
        <v>301</v>
      </c>
      <c r="G10" s="181">
        <v>304</v>
      </c>
    </row>
    <row r="11" spans="1:7" s="127" customFormat="1" ht="15" customHeight="1">
      <c r="F11" s="136"/>
      <c r="G11" s="136" t="s">
        <v>259</v>
      </c>
    </row>
  </sheetData>
  <mergeCells count="3">
    <mergeCell ref="A5:A6"/>
    <mergeCell ref="B5:D5"/>
    <mergeCell ref="E5:G5"/>
  </mergeCells>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9"/>
  <dimension ref="A1:F10"/>
  <sheetViews>
    <sheetView zoomScale="110" zoomScaleNormal="110" workbookViewId="0"/>
  </sheetViews>
  <sheetFormatPr defaultColWidth="8.75" defaultRowHeight="15" customHeight="1"/>
  <cols>
    <col min="1" max="1" width="11.25" style="189" customWidth="1"/>
    <col min="2" max="6" width="15" style="189" customWidth="1"/>
    <col min="7" max="16384" width="8.75" style="189"/>
  </cols>
  <sheetData>
    <row r="1" spans="1:6" ht="15" customHeight="1">
      <c r="A1" s="479" t="s">
        <v>659</v>
      </c>
    </row>
    <row r="3" spans="1:6" ht="15" customHeight="1">
      <c r="A3" s="188" t="s">
        <v>267</v>
      </c>
    </row>
    <row r="4" spans="1:6" s="190" customFormat="1" ht="15" customHeight="1">
      <c r="A4" s="21" t="s">
        <v>26</v>
      </c>
      <c r="F4" s="191" t="s">
        <v>27</v>
      </c>
    </row>
    <row r="5" spans="1:6" s="190" customFormat="1" ht="15" customHeight="1">
      <c r="A5" s="332" t="s">
        <v>28</v>
      </c>
      <c r="B5" s="334" t="s">
        <v>255</v>
      </c>
      <c r="C5" s="336" t="s">
        <v>268</v>
      </c>
      <c r="D5" s="337"/>
      <c r="E5" s="337"/>
      <c r="F5" s="334" t="s">
        <v>33</v>
      </c>
    </row>
    <row r="6" spans="1:6" s="190" customFormat="1" ht="15" customHeight="1">
      <c r="A6" s="333"/>
      <c r="B6" s="335"/>
      <c r="C6" s="192" t="s">
        <v>34</v>
      </c>
      <c r="D6" s="193" t="s">
        <v>35</v>
      </c>
      <c r="E6" s="193" t="s">
        <v>36</v>
      </c>
      <c r="F6" s="335"/>
    </row>
    <row r="7" spans="1:6" s="190" customFormat="1" ht="15" customHeight="1">
      <c r="A7" s="194" t="s">
        <v>85</v>
      </c>
      <c r="B7" s="195">
        <v>8</v>
      </c>
      <c r="C7" s="195">
        <v>9191</v>
      </c>
      <c r="D7" s="195">
        <v>4704</v>
      </c>
      <c r="E7" s="195">
        <v>4487</v>
      </c>
      <c r="F7" s="195">
        <v>527</v>
      </c>
    </row>
    <row r="8" spans="1:6" s="190" customFormat="1" ht="15" customHeight="1">
      <c r="A8" s="196">
        <v>30</v>
      </c>
      <c r="B8" s="195">
        <v>8</v>
      </c>
      <c r="C8" s="195">
        <v>8954</v>
      </c>
      <c r="D8" s="195">
        <v>4580</v>
      </c>
      <c r="E8" s="195">
        <v>4374</v>
      </c>
      <c r="F8" s="195">
        <v>514</v>
      </c>
    </row>
    <row r="9" spans="1:6" s="190" customFormat="1" ht="15" customHeight="1">
      <c r="A9" s="196" t="s">
        <v>217</v>
      </c>
      <c r="B9" s="197">
        <v>8</v>
      </c>
      <c r="C9" s="195">
        <v>8843</v>
      </c>
      <c r="D9" s="195">
        <v>4505</v>
      </c>
      <c r="E9" s="195">
        <v>4338</v>
      </c>
      <c r="F9" s="195">
        <v>510</v>
      </c>
    </row>
    <row r="10" spans="1:6" s="190" customFormat="1" ht="15" customHeight="1">
      <c r="A10" s="198"/>
      <c r="B10" s="199"/>
      <c r="C10" s="199"/>
      <c r="D10" s="199"/>
      <c r="E10" s="199"/>
      <c r="F10" s="200" t="s">
        <v>24</v>
      </c>
    </row>
  </sheetData>
  <mergeCells count="4">
    <mergeCell ref="A5:A6"/>
    <mergeCell ref="B5:B6"/>
    <mergeCell ref="C5:E5"/>
    <mergeCell ref="F5:F6"/>
  </mergeCells>
  <phoneticPr fontId="4"/>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0"/>
  <dimension ref="A1:I20"/>
  <sheetViews>
    <sheetView zoomScaleNormal="100" workbookViewId="0"/>
  </sheetViews>
  <sheetFormatPr defaultColWidth="13.125" defaultRowHeight="15" customHeight="1"/>
  <cols>
    <col min="1" max="1" width="26.25" style="3" customWidth="1"/>
    <col min="2" max="9" width="7.5" style="3" customWidth="1"/>
    <col min="10" max="16384" width="13.125" style="3"/>
  </cols>
  <sheetData>
    <row r="1" spans="1:9" s="37" customFormat="1" ht="15" customHeight="1">
      <c r="A1" s="479" t="s">
        <v>659</v>
      </c>
    </row>
    <row r="2" spans="1:9" s="37" customFormat="1" ht="15" customHeight="1"/>
    <row r="3" spans="1:9" ht="15" customHeight="1">
      <c r="A3" s="1" t="s">
        <v>0</v>
      </c>
      <c r="B3" s="2"/>
    </row>
    <row r="4" spans="1:9" s="5" customFormat="1" ht="15" customHeight="1">
      <c r="A4" s="4" t="s">
        <v>1</v>
      </c>
    </row>
    <row r="5" spans="1:9" s="6" customFormat="1" ht="15" customHeight="1">
      <c r="A5" s="263" t="s">
        <v>2</v>
      </c>
      <c r="B5" s="265" t="s">
        <v>3</v>
      </c>
      <c r="C5" s="266"/>
      <c r="D5" s="265" t="s">
        <v>4</v>
      </c>
      <c r="E5" s="266"/>
      <c r="F5" s="265" t="s">
        <v>5</v>
      </c>
      <c r="G5" s="266"/>
      <c r="H5" s="267" t="s">
        <v>6</v>
      </c>
      <c r="I5" s="268"/>
    </row>
    <row r="6" spans="1:9" s="6" customFormat="1" ht="15" customHeight="1">
      <c r="A6" s="264"/>
      <c r="B6" s="7" t="s">
        <v>7</v>
      </c>
      <c r="C6" s="7" t="s">
        <v>8</v>
      </c>
      <c r="D6" s="7" t="s">
        <v>7</v>
      </c>
      <c r="E6" s="7" t="s">
        <v>8</v>
      </c>
      <c r="F6" s="7" t="s">
        <v>7</v>
      </c>
      <c r="G6" s="7" t="s">
        <v>8</v>
      </c>
      <c r="H6" s="8" t="s">
        <v>7</v>
      </c>
      <c r="I6" s="8" t="s">
        <v>8</v>
      </c>
    </row>
    <row r="7" spans="1:9" s="5" customFormat="1" ht="15" customHeight="1">
      <c r="A7" s="9" t="s">
        <v>9</v>
      </c>
      <c r="B7" s="10">
        <f t="shared" ref="B7:C19" si="0">SUM(D7,F7,H7)</f>
        <v>21</v>
      </c>
      <c r="C7" s="11">
        <f>SUM(E7,G7,I7)</f>
        <v>21</v>
      </c>
      <c r="D7" s="12" t="s">
        <v>10</v>
      </c>
      <c r="E7" s="12" t="s">
        <v>10</v>
      </c>
      <c r="F7" s="12" t="s">
        <v>10</v>
      </c>
      <c r="G7" s="12" t="s">
        <v>10</v>
      </c>
      <c r="H7" s="10">
        <v>21</v>
      </c>
      <c r="I7" s="10">
        <v>21</v>
      </c>
    </row>
    <row r="8" spans="1:9" s="5" customFormat="1" ht="15" customHeight="1">
      <c r="A8" s="13" t="s">
        <v>11</v>
      </c>
      <c r="B8" s="10">
        <f>SUM(D8,F8,H8)</f>
        <v>6</v>
      </c>
      <c r="C8" s="11">
        <f>SUM(E8,G8,I8)</f>
        <v>7</v>
      </c>
      <c r="D8" s="12" t="s">
        <v>10</v>
      </c>
      <c r="E8" s="12" t="s">
        <v>10</v>
      </c>
      <c r="F8" s="12" t="s">
        <v>10</v>
      </c>
      <c r="G8" s="12" t="s">
        <v>10</v>
      </c>
      <c r="H8" s="10">
        <v>6</v>
      </c>
      <c r="I8" s="10">
        <v>7</v>
      </c>
    </row>
    <row r="9" spans="1:9" s="5" customFormat="1" ht="15" customHeight="1">
      <c r="A9" s="9" t="s">
        <v>12</v>
      </c>
      <c r="B9" s="14">
        <f t="shared" si="0"/>
        <v>30</v>
      </c>
      <c r="C9" s="11">
        <f>SUM(E9,G9,I9)</f>
        <v>30</v>
      </c>
      <c r="D9" s="12" t="s">
        <v>10</v>
      </c>
      <c r="E9" s="12" t="s">
        <v>10</v>
      </c>
      <c r="F9" s="14">
        <v>30</v>
      </c>
      <c r="G9" s="5">
        <v>30</v>
      </c>
      <c r="H9" s="12" t="s">
        <v>10</v>
      </c>
      <c r="I9" s="12" t="s">
        <v>10</v>
      </c>
    </row>
    <row r="10" spans="1:9" s="5" customFormat="1" ht="15" customHeight="1">
      <c r="A10" s="9" t="s">
        <v>13</v>
      </c>
      <c r="B10" s="10">
        <f t="shared" si="0"/>
        <v>16</v>
      </c>
      <c r="C10" s="11">
        <f t="shared" si="0"/>
        <v>16</v>
      </c>
      <c r="D10" s="12" t="s">
        <v>10</v>
      </c>
      <c r="E10" s="12" t="s">
        <v>10</v>
      </c>
      <c r="F10" s="10">
        <v>15</v>
      </c>
      <c r="G10" s="5">
        <v>15</v>
      </c>
      <c r="H10" s="10">
        <v>1</v>
      </c>
      <c r="I10" s="10">
        <v>1</v>
      </c>
    </row>
    <row r="11" spans="1:9" s="5" customFormat="1" ht="15" customHeight="1">
      <c r="A11" s="9" t="s">
        <v>14</v>
      </c>
      <c r="B11" s="10">
        <f t="shared" si="0"/>
        <v>10</v>
      </c>
      <c r="C11" s="11">
        <f t="shared" si="0"/>
        <v>10</v>
      </c>
      <c r="D11" s="10">
        <v>6</v>
      </c>
      <c r="E11" s="10">
        <v>6</v>
      </c>
      <c r="F11" s="10" t="s">
        <v>10</v>
      </c>
      <c r="G11" s="10" t="s">
        <v>10</v>
      </c>
      <c r="H11" s="10">
        <v>4</v>
      </c>
      <c r="I11" s="10">
        <v>4</v>
      </c>
    </row>
    <row r="12" spans="1:9" s="5" customFormat="1" ht="15" customHeight="1">
      <c r="A12" s="15" t="s">
        <v>15</v>
      </c>
      <c r="B12" s="10">
        <f t="shared" si="0"/>
        <v>7</v>
      </c>
      <c r="C12" s="11">
        <f t="shared" si="0"/>
        <v>7</v>
      </c>
      <c r="D12" s="10">
        <v>5</v>
      </c>
      <c r="E12" s="10">
        <v>5</v>
      </c>
      <c r="F12" s="10" t="s">
        <v>10</v>
      </c>
      <c r="G12" s="10" t="s">
        <v>10</v>
      </c>
      <c r="H12" s="10">
        <v>2</v>
      </c>
      <c r="I12" s="10">
        <v>2</v>
      </c>
    </row>
    <row r="13" spans="1:9" s="5" customFormat="1" ht="15" customHeight="1">
      <c r="A13" s="15" t="s">
        <v>16</v>
      </c>
      <c r="B13" s="10">
        <f t="shared" si="0"/>
        <v>1</v>
      </c>
      <c r="C13" s="11">
        <f t="shared" si="0"/>
        <v>1</v>
      </c>
      <c r="D13" s="10">
        <v>1</v>
      </c>
      <c r="E13" s="10">
        <v>1</v>
      </c>
      <c r="F13" s="10" t="s">
        <v>10</v>
      </c>
      <c r="G13" s="10" t="s">
        <v>10</v>
      </c>
      <c r="H13" s="12" t="s">
        <v>10</v>
      </c>
      <c r="I13" s="12" t="s">
        <v>10</v>
      </c>
    </row>
    <row r="14" spans="1:9" s="5" customFormat="1" ht="15" customHeight="1">
      <c r="A14" s="15" t="s">
        <v>17</v>
      </c>
      <c r="B14" s="10">
        <f t="shared" si="0"/>
        <v>2</v>
      </c>
      <c r="C14" s="11">
        <f t="shared" si="0"/>
        <v>2</v>
      </c>
      <c r="D14" s="12" t="s">
        <v>10</v>
      </c>
      <c r="E14" s="12" t="s">
        <v>10</v>
      </c>
      <c r="F14" s="10" t="s">
        <v>10</v>
      </c>
      <c r="G14" s="10" t="s">
        <v>10</v>
      </c>
      <c r="H14" s="10">
        <v>2</v>
      </c>
      <c r="I14" s="10">
        <v>2</v>
      </c>
    </row>
    <row r="15" spans="1:9" s="5" customFormat="1" ht="15" customHeight="1">
      <c r="A15" s="9" t="s">
        <v>18</v>
      </c>
      <c r="B15" s="10">
        <f t="shared" si="0"/>
        <v>1</v>
      </c>
      <c r="C15" s="11">
        <f t="shared" si="0"/>
        <v>1</v>
      </c>
      <c r="D15" s="12" t="s">
        <v>10</v>
      </c>
      <c r="E15" s="12" t="s">
        <v>10</v>
      </c>
      <c r="F15" s="12" t="s">
        <v>10</v>
      </c>
      <c r="G15" s="12" t="s">
        <v>10</v>
      </c>
      <c r="H15" s="10">
        <v>1</v>
      </c>
      <c r="I15" s="10">
        <v>1</v>
      </c>
    </row>
    <row r="16" spans="1:9" s="5" customFormat="1" ht="15" customHeight="1">
      <c r="A16" s="9" t="s">
        <v>19</v>
      </c>
      <c r="B16" s="10">
        <f t="shared" si="0"/>
        <v>2</v>
      </c>
      <c r="C16" s="11">
        <f t="shared" si="0"/>
        <v>2</v>
      </c>
      <c r="D16" s="10">
        <v>1</v>
      </c>
      <c r="E16" s="10">
        <v>1</v>
      </c>
      <c r="F16" s="10" t="s">
        <v>10</v>
      </c>
      <c r="G16" s="10" t="s">
        <v>10</v>
      </c>
      <c r="H16" s="10">
        <v>1</v>
      </c>
      <c r="I16" s="10">
        <v>1</v>
      </c>
    </row>
    <row r="17" spans="1:9" s="5" customFormat="1" ht="15" customHeight="1">
      <c r="A17" s="9" t="s">
        <v>20</v>
      </c>
      <c r="B17" s="10">
        <f t="shared" si="0"/>
        <v>2</v>
      </c>
      <c r="C17" s="11">
        <f t="shared" si="0"/>
        <v>2</v>
      </c>
      <c r="D17" s="10">
        <v>1</v>
      </c>
      <c r="E17" s="10">
        <v>1</v>
      </c>
      <c r="F17" s="10" t="s">
        <v>10</v>
      </c>
      <c r="G17" s="10" t="s">
        <v>10</v>
      </c>
      <c r="H17" s="16">
        <v>1</v>
      </c>
      <c r="I17" s="16">
        <v>1</v>
      </c>
    </row>
    <row r="18" spans="1:9" s="5" customFormat="1" ht="15" customHeight="1">
      <c r="A18" s="9" t="s">
        <v>21</v>
      </c>
      <c r="B18" s="10">
        <f t="shared" si="0"/>
        <v>4</v>
      </c>
      <c r="C18" s="11">
        <f t="shared" si="0"/>
        <v>4</v>
      </c>
      <c r="D18" s="12" t="s">
        <v>10</v>
      </c>
      <c r="E18" s="12" t="s">
        <v>10</v>
      </c>
      <c r="F18" s="12" t="s">
        <v>10</v>
      </c>
      <c r="G18" s="12" t="s">
        <v>10</v>
      </c>
      <c r="H18" s="10">
        <v>4</v>
      </c>
      <c r="I18" s="10">
        <v>4</v>
      </c>
    </row>
    <row r="19" spans="1:9" s="5" customFormat="1" ht="15" customHeight="1">
      <c r="A19" s="9" t="s">
        <v>22</v>
      </c>
      <c r="B19" s="10">
        <f t="shared" si="0"/>
        <v>2</v>
      </c>
      <c r="C19" s="11">
        <f t="shared" si="0"/>
        <v>2</v>
      </c>
      <c r="D19" s="12">
        <v>2</v>
      </c>
      <c r="E19" s="10">
        <v>2</v>
      </c>
      <c r="F19" s="10" t="s">
        <v>10</v>
      </c>
      <c r="G19" s="10" t="s">
        <v>10</v>
      </c>
      <c r="H19" s="10" t="s">
        <v>10</v>
      </c>
      <c r="I19" s="10" t="s">
        <v>10</v>
      </c>
    </row>
    <row r="20" spans="1:9" s="5" customFormat="1" ht="15" customHeight="1">
      <c r="A20" s="17" t="s">
        <v>23</v>
      </c>
      <c r="B20" s="18"/>
      <c r="C20" s="18"/>
      <c r="D20" s="18"/>
      <c r="E20" s="18"/>
      <c r="F20" s="18"/>
      <c r="G20" s="18"/>
      <c r="H20" s="18"/>
      <c r="I20" s="18" t="s">
        <v>24</v>
      </c>
    </row>
  </sheetData>
  <mergeCells count="5">
    <mergeCell ref="A5:A6"/>
    <mergeCell ref="B5:C5"/>
    <mergeCell ref="D5:E5"/>
    <mergeCell ref="F5:G5"/>
    <mergeCell ref="H5:I5"/>
  </mergeCells>
  <phoneticPr fontId="4"/>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0"/>
  <dimension ref="A1:K39"/>
  <sheetViews>
    <sheetView zoomScaleNormal="100" workbookViewId="0"/>
  </sheetViews>
  <sheetFormatPr defaultColWidth="8.875" defaultRowHeight="14.25" customHeight="1"/>
  <cols>
    <col min="1" max="1" width="3.75" style="127" customWidth="1"/>
    <col min="2" max="2" width="18.75" style="127" customWidth="1"/>
    <col min="3" max="5" width="7.5" style="127" customWidth="1"/>
    <col min="6" max="11" width="6.875" style="127" customWidth="1"/>
    <col min="12" max="16384" width="8.875" style="127"/>
  </cols>
  <sheetData>
    <row r="1" spans="1:11" ht="15" customHeight="1">
      <c r="A1" s="479" t="s">
        <v>659</v>
      </c>
    </row>
    <row r="2" spans="1:11" ht="15" customHeight="1"/>
    <row r="3" spans="1:11" ht="15" customHeight="1">
      <c r="A3" s="125" t="s">
        <v>269</v>
      </c>
      <c r="F3" s="201"/>
    </row>
    <row r="4" spans="1:11" ht="15" customHeight="1">
      <c r="A4" s="202" t="s">
        <v>270</v>
      </c>
      <c r="K4" s="128" t="s">
        <v>27</v>
      </c>
    </row>
    <row r="5" spans="1:11" ht="15" customHeight="1">
      <c r="A5" s="347" t="s">
        <v>271</v>
      </c>
      <c r="B5" s="347"/>
      <c r="C5" s="349" t="s">
        <v>272</v>
      </c>
      <c r="D5" s="305" t="s">
        <v>273</v>
      </c>
      <c r="E5" s="351" t="s">
        <v>274</v>
      </c>
      <c r="F5" s="302" t="s">
        <v>268</v>
      </c>
      <c r="G5" s="303"/>
      <c r="H5" s="303"/>
      <c r="I5" s="303"/>
      <c r="J5" s="304"/>
      <c r="K5" s="345" t="s">
        <v>275</v>
      </c>
    </row>
    <row r="6" spans="1:11" ht="15" customHeight="1">
      <c r="A6" s="348"/>
      <c r="B6" s="348"/>
      <c r="C6" s="350"/>
      <c r="D6" s="306"/>
      <c r="E6" s="352"/>
      <c r="F6" s="131" t="s">
        <v>276</v>
      </c>
      <c r="G6" s="131" t="s">
        <v>277</v>
      </c>
      <c r="H6" s="131" t="s">
        <v>278</v>
      </c>
      <c r="I6" s="131" t="s">
        <v>279</v>
      </c>
      <c r="J6" s="134" t="s">
        <v>280</v>
      </c>
      <c r="K6" s="346"/>
    </row>
    <row r="7" spans="1:11" ht="15" customHeight="1">
      <c r="A7" s="338" t="s">
        <v>281</v>
      </c>
      <c r="B7" s="203" t="s">
        <v>282</v>
      </c>
      <c r="C7" s="133"/>
      <c r="D7" s="133"/>
      <c r="E7" s="133"/>
      <c r="F7" s="133"/>
      <c r="G7" s="133"/>
      <c r="H7" s="133"/>
      <c r="I7" s="133"/>
      <c r="J7" s="133"/>
      <c r="K7" s="133"/>
    </row>
    <row r="8" spans="1:11" ht="15" customHeight="1">
      <c r="A8" s="339"/>
      <c r="B8" s="204" t="s">
        <v>283</v>
      </c>
      <c r="C8" s="47">
        <v>318</v>
      </c>
      <c r="D8" s="47">
        <v>473</v>
      </c>
      <c r="E8" s="47">
        <v>325</v>
      </c>
      <c r="F8" s="47">
        <f>SUM(G8:J8)</f>
        <v>969</v>
      </c>
      <c r="G8" s="47">
        <v>325</v>
      </c>
      <c r="H8" s="47">
        <v>323</v>
      </c>
      <c r="I8" s="47">
        <v>321</v>
      </c>
      <c r="J8" s="156" t="s">
        <v>358</v>
      </c>
      <c r="K8" s="47">
        <v>68</v>
      </c>
    </row>
    <row r="9" spans="1:11" ht="15" customHeight="1">
      <c r="A9" s="339"/>
      <c r="B9" s="205" t="s">
        <v>284</v>
      </c>
      <c r="C9" s="206">
        <v>80</v>
      </c>
      <c r="D9" s="206">
        <v>28</v>
      </c>
      <c r="E9" s="206">
        <v>35</v>
      </c>
      <c r="F9" s="207">
        <f t="shared" ref="F9:F26" si="0">SUM(G9:J9)</f>
        <v>157</v>
      </c>
      <c r="G9" s="206">
        <v>36</v>
      </c>
      <c r="H9" s="206">
        <v>39</v>
      </c>
      <c r="I9" s="206">
        <v>46</v>
      </c>
      <c r="J9" s="206">
        <v>36</v>
      </c>
      <c r="K9" s="206">
        <v>17</v>
      </c>
    </row>
    <row r="10" spans="1:11" ht="15" customHeight="1">
      <c r="A10" s="339"/>
      <c r="B10" s="208" t="s">
        <v>285</v>
      </c>
      <c r="C10" s="143"/>
      <c r="D10" s="143"/>
      <c r="E10" s="143"/>
      <c r="F10" s="143"/>
      <c r="G10" s="143"/>
      <c r="H10" s="143"/>
      <c r="I10" s="143"/>
      <c r="J10" s="47"/>
      <c r="K10" s="143"/>
    </row>
    <row r="11" spans="1:11" ht="15" customHeight="1">
      <c r="A11" s="339"/>
      <c r="B11" s="204" t="s">
        <v>286</v>
      </c>
      <c r="C11" s="47">
        <v>318</v>
      </c>
      <c r="D11" s="47">
        <v>361</v>
      </c>
      <c r="E11" s="47">
        <v>323</v>
      </c>
      <c r="F11" s="74">
        <f>SUM(G11:J11)</f>
        <v>995</v>
      </c>
      <c r="G11" s="47">
        <v>323</v>
      </c>
      <c r="H11" s="47">
        <v>322</v>
      </c>
      <c r="I11" s="47">
        <v>350</v>
      </c>
      <c r="J11" s="156" t="s">
        <v>10</v>
      </c>
      <c r="K11" s="341">
        <v>70</v>
      </c>
    </row>
    <row r="12" spans="1:11" ht="15" customHeight="1">
      <c r="A12" s="339"/>
      <c r="B12" s="204" t="s">
        <v>287</v>
      </c>
      <c r="C12" s="47">
        <v>40</v>
      </c>
      <c r="D12" s="47">
        <v>60</v>
      </c>
      <c r="E12" s="47">
        <v>40</v>
      </c>
      <c r="F12" s="74">
        <f t="shared" si="0"/>
        <v>119</v>
      </c>
      <c r="G12" s="47">
        <v>40</v>
      </c>
      <c r="H12" s="47">
        <v>40</v>
      </c>
      <c r="I12" s="47">
        <v>39</v>
      </c>
      <c r="J12" s="156" t="s">
        <v>10</v>
      </c>
      <c r="K12" s="342"/>
    </row>
    <row r="13" spans="1:11" ht="15" customHeight="1">
      <c r="A13" s="339"/>
      <c r="B13" s="209" t="s">
        <v>288</v>
      </c>
      <c r="C13" s="210"/>
      <c r="D13" s="210"/>
      <c r="E13" s="210"/>
      <c r="F13" s="210"/>
      <c r="G13" s="210"/>
      <c r="H13" s="210"/>
      <c r="I13" s="210"/>
      <c r="J13" s="210"/>
      <c r="K13" s="210"/>
    </row>
    <row r="14" spans="1:11" ht="15" customHeight="1">
      <c r="A14" s="339"/>
      <c r="B14" s="205" t="s">
        <v>286</v>
      </c>
      <c r="C14" s="206">
        <v>318</v>
      </c>
      <c r="D14" s="206">
        <v>389</v>
      </c>
      <c r="E14" s="206">
        <v>322</v>
      </c>
      <c r="F14" s="207">
        <f>SUM(G14:J14)</f>
        <v>959</v>
      </c>
      <c r="G14" s="206">
        <v>322</v>
      </c>
      <c r="H14" s="206">
        <v>323</v>
      </c>
      <c r="I14" s="206">
        <v>314</v>
      </c>
      <c r="J14" s="211" t="s">
        <v>10</v>
      </c>
      <c r="K14" s="206">
        <v>54</v>
      </c>
    </row>
    <row r="15" spans="1:11" ht="15" customHeight="1">
      <c r="A15" s="339"/>
      <c r="B15" s="208" t="s">
        <v>289</v>
      </c>
      <c r="C15" s="143"/>
      <c r="D15" s="143"/>
      <c r="E15" s="143"/>
      <c r="F15" s="143"/>
      <c r="G15" s="143"/>
      <c r="H15" s="143"/>
      <c r="I15" s="143"/>
      <c r="J15" s="143"/>
      <c r="K15" s="143"/>
    </row>
    <row r="16" spans="1:11" ht="15" customHeight="1">
      <c r="A16" s="339"/>
      <c r="B16" s="204" t="s">
        <v>286</v>
      </c>
      <c r="C16" s="47">
        <v>278</v>
      </c>
      <c r="D16" s="47">
        <v>299</v>
      </c>
      <c r="E16" s="47">
        <v>278</v>
      </c>
      <c r="F16" s="74">
        <f>SUM(G16:J16)</f>
        <v>829</v>
      </c>
      <c r="G16" s="47">
        <v>278</v>
      </c>
      <c r="H16" s="47">
        <v>281</v>
      </c>
      <c r="I16" s="47">
        <v>270</v>
      </c>
      <c r="J16" s="156" t="s">
        <v>10</v>
      </c>
      <c r="K16" s="47">
        <v>51</v>
      </c>
    </row>
    <row r="17" spans="1:11" ht="15" customHeight="1">
      <c r="A17" s="339"/>
      <c r="B17" s="209" t="s">
        <v>290</v>
      </c>
      <c r="C17" s="210"/>
      <c r="D17" s="210"/>
      <c r="E17" s="210"/>
      <c r="F17" s="210"/>
      <c r="G17" s="210"/>
      <c r="H17" s="210"/>
      <c r="I17" s="210"/>
      <c r="J17" s="210"/>
      <c r="K17" s="210"/>
    </row>
    <row r="18" spans="1:11" ht="15" customHeight="1">
      <c r="A18" s="339"/>
      <c r="B18" s="204" t="s">
        <v>286</v>
      </c>
      <c r="C18" s="47">
        <v>318</v>
      </c>
      <c r="D18" s="47">
        <v>463</v>
      </c>
      <c r="E18" s="47">
        <v>322</v>
      </c>
      <c r="F18" s="74">
        <f>SUM(G18:J18)</f>
        <v>1047</v>
      </c>
      <c r="G18" s="47">
        <v>322</v>
      </c>
      <c r="H18" s="47">
        <v>360</v>
      </c>
      <c r="I18" s="47">
        <v>365</v>
      </c>
      <c r="J18" s="156" t="s">
        <v>10</v>
      </c>
      <c r="K18" s="341">
        <v>67</v>
      </c>
    </row>
    <row r="19" spans="1:11" ht="15" customHeight="1">
      <c r="A19" s="339"/>
      <c r="B19" s="205" t="s">
        <v>291</v>
      </c>
      <c r="C19" s="206">
        <v>40</v>
      </c>
      <c r="D19" s="206">
        <v>53</v>
      </c>
      <c r="E19" s="206">
        <v>40</v>
      </c>
      <c r="F19" s="207">
        <f t="shared" si="0"/>
        <v>118</v>
      </c>
      <c r="G19" s="206">
        <v>40</v>
      </c>
      <c r="H19" s="206">
        <v>41</v>
      </c>
      <c r="I19" s="206">
        <v>37</v>
      </c>
      <c r="J19" s="252" t="s">
        <v>10</v>
      </c>
      <c r="K19" s="342"/>
    </row>
    <row r="20" spans="1:11" ht="15" customHeight="1">
      <c r="A20" s="339"/>
      <c r="B20" s="208" t="s">
        <v>292</v>
      </c>
      <c r="C20" s="47"/>
      <c r="D20" s="47"/>
      <c r="E20" s="47"/>
      <c r="F20" s="47"/>
      <c r="G20" s="47"/>
      <c r="H20" s="47"/>
      <c r="I20" s="47"/>
      <c r="J20" s="47"/>
      <c r="K20" s="210"/>
    </row>
    <row r="21" spans="1:11" ht="15" customHeight="1">
      <c r="A21" s="339"/>
      <c r="B21" s="204" t="s">
        <v>293</v>
      </c>
      <c r="C21" s="47">
        <v>39</v>
      </c>
      <c r="D21" s="47">
        <v>40</v>
      </c>
      <c r="E21" s="341">
        <v>80</v>
      </c>
      <c r="F21" s="74">
        <f t="shared" si="0"/>
        <v>181</v>
      </c>
      <c r="G21" s="47">
        <v>40</v>
      </c>
      <c r="H21" s="47">
        <v>68</v>
      </c>
      <c r="I21" s="47">
        <v>73</v>
      </c>
      <c r="J21" s="156" t="s">
        <v>10</v>
      </c>
      <c r="K21" s="341">
        <v>58</v>
      </c>
    </row>
    <row r="22" spans="1:11" ht="15" customHeight="1">
      <c r="A22" s="339"/>
      <c r="B22" s="204" t="s">
        <v>294</v>
      </c>
      <c r="C22" s="47">
        <v>40</v>
      </c>
      <c r="D22" s="47">
        <v>56</v>
      </c>
      <c r="E22" s="341"/>
      <c r="F22" s="74">
        <f t="shared" si="0"/>
        <v>120</v>
      </c>
      <c r="G22" s="47">
        <v>40</v>
      </c>
      <c r="H22" s="47">
        <v>40</v>
      </c>
      <c r="I22" s="47">
        <v>40</v>
      </c>
      <c r="J22" s="156" t="s">
        <v>10</v>
      </c>
      <c r="K22" s="341"/>
    </row>
    <row r="23" spans="1:11" ht="15" customHeight="1">
      <c r="A23" s="339"/>
      <c r="B23" s="204" t="s">
        <v>295</v>
      </c>
      <c r="C23" s="47">
        <v>40</v>
      </c>
      <c r="D23" s="47">
        <v>27</v>
      </c>
      <c r="E23" s="341">
        <v>76</v>
      </c>
      <c r="F23" s="74">
        <f t="shared" si="0"/>
        <v>95</v>
      </c>
      <c r="G23" s="47">
        <v>37</v>
      </c>
      <c r="H23" s="47">
        <v>30</v>
      </c>
      <c r="I23" s="47">
        <v>28</v>
      </c>
      <c r="J23" s="156" t="s">
        <v>10</v>
      </c>
      <c r="K23" s="341"/>
    </row>
    <row r="24" spans="1:11" ht="15" customHeight="1">
      <c r="A24" s="339"/>
      <c r="B24" s="204" t="s">
        <v>296</v>
      </c>
      <c r="C24" s="47">
        <v>40</v>
      </c>
      <c r="D24" s="47">
        <v>35</v>
      </c>
      <c r="E24" s="341"/>
      <c r="F24" s="74">
        <f t="shared" si="0"/>
        <v>116</v>
      </c>
      <c r="G24" s="47">
        <v>40</v>
      </c>
      <c r="H24" s="47">
        <v>38</v>
      </c>
      <c r="I24" s="47">
        <v>38</v>
      </c>
      <c r="J24" s="156" t="s">
        <v>10</v>
      </c>
      <c r="K24" s="341"/>
    </row>
    <row r="25" spans="1:11" ht="15" customHeight="1">
      <c r="A25" s="339"/>
      <c r="B25" s="204" t="s">
        <v>297</v>
      </c>
      <c r="C25" s="47">
        <v>40</v>
      </c>
      <c r="D25" s="47">
        <v>35</v>
      </c>
      <c r="E25" s="341">
        <v>75</v>
      </c>
      <c r="F25" s="74">
        <f t="shared" si="0"/>
        <v>90</v>
      </c>
      <c r="G25" s="47">
        <v>35</v>
      </c>
      <c r="H25" s="47">
        <v>21</v>
      </c>
      <c r="I25" s="47">
        <v>34</v>
      </c>
      <c r="J25" s="156" t="s">
        <v>10</v>
      </c>
      <c r="K25" s="341"/>
    </row>
    <row r="26" spans="1:11" ht="15" customHeight="1">
      <c r="A26" s="339"/>
      <c r="B26" s="212" t="s">
        <v>298</v>
      </c>
      <c r="C26" s="52">
        <v>39</v>
      </c>
      <c r="D26" s="52">
        <v>47</v>
      </c>
      <c r="E26" s="344"/>
      <c r="F26" s="135">
        <f t="shared" si="0"/>
        <v>111</v>
      </c>
      <c r="G26" s="52">
        <v>40</v>
      </c>
      <c r="H26" s="52">
        <v>39</v>
      </c>
      <c r="I26" s="52">
        <v>32</v>
      </c>
      <c r="J26" s="156" t="s">
        <v>10</v>
      </c>
      <c r="K26" s="344"/>
    </row>
    <row r="27" spans="1:11" ht="15" customHeight="1">
      <c r="A27" s="338" t="s">
        <v>299</v>
      </c>
      <c r="B27" s="203" t="s">
        <v>300</v>
      </c>
      <c r="C27" s="133"/>
      <c r="D27" s="133"/>
      <c r="E27" s="133"/>
      <c r="F27" s="133"/>
      <c r="G27" s="45"/>
      <c r="H27" s="45"/>
      <c r="I27" s="45"/>
      <c r="J27" s="45"/>
      <c r="K27" s="45"/>
    </row>
    <row r="28" spans="1:11" ht="15" customHeight="1">
      <c r="A28" s="339"/>
      <c r="B28" s="205" t="s">
        <v>301</v>
      </c>
      <c r="C28" s="206">
        <v>320</v>
      </c>
      <c r="D28" s="206">
        <v>740</v>
      </c>
      <c r="E28" s="206">
        <v>200</v>
      </c>
      <c r="F28" s="207">
        <v>1046</v>
      </c>
      <c r="G28" s="206">
        <v>351</v>
      </c>
      <c r="H28" s="206">
        <v>335</v>
      </c>
      <c r="I28" s="206">
        <v>360</v>
      </c>
      <c r="J28" s="211" t="s">
        <v>10</v>
      </c>
      <c r="K28" s="206">
        <v>75</v>
      </c>
    </row>
    <row r="29" spans="1:11" ht="15" customHeight="1">
      <c r="A29" s="339"/>
      <c r="B29" s="209" t="s">
        <v>302</v>
      </c>
      <c r="C29" s="143"/>
      <c r="D29" s="143"/>
      <c r="E29" s="143"/>
      <c r="F29" s="143"/>
      <c r="G29" s="50"/>
      <c r="H29" s="50"/>
      <c r="I29" s="50"/>
      <c r="J29" s="50"/>
      <c r="K29" s="210"/>
    </row>
    <row r="30" spans="1:11" ht="15" customHeight="1">
      <c r="A30" s="339"/>
      <c r="B30" s="204" t="s">
        <v>303</v>
      </c>
      <c r="C30" s="53">
        <v>480</v>
      </c>
      <c r="D30" s="47">
        <v>3184</v>
      </c>
      <c r="E30" s="47">
        <v>621</v>
      </c>
      <c r="F30" s="74">
        <f>SUM(G30:I30)</f>
        <v>1816</v>
      </c>
      <c r="G30" s="47">
        <v>621</v>
      </c>
      <c r="H30" s="47">
        <v>565</v>
      </c>
      <c r="I30" s="47">
        <v>630</v>
      </c>
      <c r="J30" s="156" t="s">
        <v>10</v>
      </c>
      <c r="K30" s="341"/>
    </row>
    <row r="31" spans="1:11" ht="15" customHeight="1">
      <c r="A31" s="339"/>
      <c r="B31" s="205" t="s">
        <v>304</v>
      </c>
      <c r="C31" s="206">
        <v>40</v>
      </c>
      <c r="D31" s="206"/>
      <c r="E31" s="206">
        <v>38</v>
      </c>
      <c r="F31" s="207">
        <f>SUM(G31:I31)</f>
        <v>75</v>
      </c>
      <c r="G31" s="206">
        <v>38</v>
      </c>
      <c r="H31" s="206">
        <v>23</v>
      </c>
      <c r="I31" s="206">
        <v>14</v>
      </c>
      <c r="J31" s="211" t="s">
        <v>10</v>
      </c>
      <c r="K31" s="342"/>
    </row>
    <row r="32" spans="1:11" ht="15" customHeight="1">
      <c r="A32" s="339"/>
      <c r="B32" s="250" t="s">
        <v>354</v>
      </c>
      <c r="C32" s="249"/>
      <c r="D32" s="249"/>
      <c r="E32" s="249"/>
      <c r="F32" s="74"/>
      <c r="G32" s="249"/>
      <c r="H32" s="249"/>
      <c r="I32" s="249"/>
      <c r="J32" s="156"/>
      <c r="K32" s="249"/>
    </row>
    <row r="33" spans="1:11" ht="15" customHeight="1">
      <c r="A33" s="339"/>
      <c r="B33" s="204" t="s">
        <v>352</v>
      </c>
      <c r="C33" s="249" t="s">
        <v>353</v>
      </c>
      <c r="D33" s="249" t="s">
        <v>353</v>
      </c>
      <c r="E33" s="249" t="s">
        <v>353</v>
      </c>
      <c r="F33" s="74">
        <v>334</v>
      </c>
      <c r="G33" s="249" t="s">
        <v>353</v>
      </c>
      <c r="H33" s="249" t="s">
        <v>353</v>
      </c>
      <c r="I33" s="249" t="s">
        <v>353</v>
      </c>
      <c r="J33" s="156" t="s">
        <v>10</v>
      </c>
      <c r="K33" s="249" t="s">
        <v>353</v>
      </c>
    </row>
    <row r="34" spans="1:11" ht="15" customHeight="1">
      <c r="A34" s="339"/>
      <c r="B34" s="209" t="s">
        <v>305</v>
      </c>
      <c r="C34" s="50"/>
      <c r="D34" s="50"/>
      <c r="E34" s="50"/>
      <c r="F34" s="210"/>
      <c r="G34" s="50"/>
      <c r="H34" s="50"/>
      <c r="I34" s="50"/>
      <c r="J34" s="50"/>
      <c r="K34" s="50"/>
    </row>
    <row r="35" spans="1:11" ht="15" customHeight="1">
      <c r="A35" s="340"/>
      <c r="B35" s="212" t="s">
        <v>306</v>
      </c>
      <c r="C35" s="54">
        <v>140</v>
      </c>
      <c r="D35" s="52">
        <v>739</v>
      </c>
      <c r="E35" s="52">
        <v>135</v>
      </c>
      <c r="F35" s="135">
        <v>462</v>
      </c>
      <c r="G35" s="52">
        <v>143</v>
      </c>
      <c r="H35" s="52">
        <v>131</v>
      </c>
      <c r="I35" s="52">
        <v>188</v>
      </c>
      <c r="J35" s="213" t="s">
        <v>10</v>
      </c>
      <c r="K35" s="52">
        <v>23</v>
      </c>
    </row>
    <row r="36" spans="1:11" ht="15" customHeight="1">
      <c r="A36" s="331" t="s">
        <v>307</v>
      </c>
      <c r="B36" s="343"/>
      <c r="C36" s="214">
        <f>SUM(C6:C35)</f>
        <v>2928</v>
      </c>
      <c r="D36" s="214">
        <f t="shared" ref="D36:K36" si="1">SUM(D6:D35)</f>
        <v>7029</v>
      </c>
      <c r="E36" s="214">
        <f t="shared" si="1"/>
        <v>2910</v>
      </c>
      <c r="F36" s="215">
        <f t="shared" si="1"/>
        <v>9639</v>
      </c>
      <c r="G36" s="214">
        <f t="shared" si="1"/>
        <v>3071</v>
      </c>
      <c r="H36" s="214">
        <f t="shared" si="1"/>
        <v>3019</v>
      </c>
      <c r="I36" s="214">
        <f t="shared" si="1"/>
        <v>3179</v>
      </c>
      <c r="J36" s="214">
        <f t="shared" si="1"/>
        <v>36</v>
      </c>
      <c r="K36" s="214">
        <f t="shared" si="1"/>
        <v>483</v>
      </c>
    </row>
    <row r="37" spans="1:11" ht="15" customHeight="1">
      <c r="A37" s="127" t="s">
        <v>308</v>
      </c>
      <c r="K37" s="136"/>
    </row>
    <row r="38" spans="1:11" ht="15" customHeight="1">
      <c r="K38" s="136" t="s">
        <v>309</v>
      </c>
    </row>
    <row r="39" spans="1:11" ht="14.25" customHeight="1">
      <c r="K39" s="136" t="s">
        <v>310</v>
      </c>
    </row>
  </sheetData>
  <mergeCells count="16">
    <mergeCell ref="K5:K6"/>
    <mergeCell ref="A5:B6"/>
    <mergeCell ref="C5:C6"/>
    <mergeCell ref="D5:D6"/>
    <mergeCell ref="E5:E6"/>
    <mergeCell ref="F5:J5"/>
    <mergeCell ref="A27:A35"/>
    <mergeCell ref="K30:K31"/>
    <mergeCell ref="A36:B36"/>
    <mergeCell ref="A7:A26"/>
    <mergeCell ref="K11:K12"/>
    <mergeCell ref="K18:K19"/>
    <mergeCell ref="E21:E22"/>
    <mergeCell ref="K21:K26"/>
    <mergeCell ref="E23:E24"/>
    <mergeCell ref="E25:E26"/>
  </mergeCells>
  <phoneticPr fontId="4"/>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5"/>
  <dimension ref="A1:K37"/>
  <sheetViews>
    <sheetView workbookViewId="0"/>
  </sheetViews>
  <sheetFormatPr defaultColWidth="8.875" defaultRowHeight="15" customHeight="1"/>
  <cols>
    <col min="1" max="1" width="16.25" style="229" customWidth="1"/>
    <col min="2" max="2" width="8.125" style="229" customWidth="1"/>
    <col min="3" max="11" width="6.875" style="229" customWidth="1"/>
    <col min="12" max="16384" width="8.875" style="229"/>
  </cols>
  <sheetData>
    <row r="1" spans="1:11" s="40" customFormat="1" ht="15" customHeight="1">
      <c r="A1" s="479" t="s">
        <v>659</v>
      </c>
    </row>
    <row r="2" spans="1:11" s="40" customFormat="1" ht="15" customHeight="1"/>
    <row r="3" spans="1:11" s="40" customFormat="1" ht="15" customHeight="1">
      <c r="A3" s="1" t="s">
        <v>311</v>
      </c>
    </row>
    <row r="4" spans="1:11" s="40" customFormat="1" ht="15" customHeight="1">
      <c r="A4" s="216" t="s">
        <v>312</v>
      </c>
      <c r="B4" s="216"/>
    </row>
    <row r="5" spans="1:11" s="40" customFormat="1" ht="15" customHeight="1">
      <c r="A5" s="78" t="s">
        <v>131</v>
      </c>
      <c r="B5" s="217"/>
      <c r="K5" s="5" t="s">
        <v>313</v>
      </c>
    </row>
    <row r="6" spans="1:11" s="40" customFormat="1" ht="15" customHeight="1">
      <c r="A6" s="266" t="s">
        <v>314</v>
      </c>
      <c r="B6" s="290" t="s">
        <v>315</v>
      </c>
      <c r="C6" s="325" t="s">
        <v>316</v>
      </c>
      <c r="D6" s="267" t="s">
        <v>317</v>
      </c>
      <c r="E6" s="268"/>
      <c r="F6" s="268"/>
      <c r="G6" s="268"/>
      <c r="H6" s="289"/>
      <c r="I6" s="267" t="s">
        <v>318</v>
      </c>
      <c r="J6" s="268"/>
      <c r="K6" s="268"/>
    </row>
    <row r="7" spans="1:11" s="40" customFormat="1" ht="15" customHeight="1">
      <c r="A7" s="282"/>
      <c r="B7" s="291"/>
      <c r="C7" s="286"/>
      <c r="D7" s="218" t="s">
        <v>34</v>
      </c>
      <c r="E7" s="218" t="s">
        <v>277</v>
      </c>
      <c r="F7" s="218" t="s">
        <v>278</v>
      </c>
      <c r="G7" s="218" t="s">
        <v>279</v>
      </c>
      <c r="H7" s="219" t="s">
        <v>280</v>
      </c>
      <c r="I7" s="220" t="s">
        <v>34</v>
      </c>
      <c r="J7" s="220" t="s">
        <v>35</v>
      </c>
      <c r="K7" s="221" t="s">
        <v>36</v>
      </c>
    </row>
    <row r="8" spans="1:11" s="40" customFormat="1" ht="15" customHeight="1">
      <c r="A8" s="222" t="s">
        <v>3</v>
      </c>
      <c r="B8" s="223">
        <f>B9+B10+B11+B12+B13+B14+B15</f>
        <v>21714</v>
      </c>
      <c r="C8" s="223">
        <f>C9+C10+C11+C12+C13+C14+C15</f>
        <v>2045</v>
      </c>
      <c r="D8" s="223">
        <f t="shared" ref="D8:H8" si="0">D9+D10+D11+D12+D13+D14+D15</f>
        <v>8600</v>
      </c>
      <c r="E8" s="223">
        <f t="shared" si="0"/>
        <v>2045</v>
      </c>
      <c r="F8" s="223">
        <f t="shared" si="0"/>
        <v>2197</v>
      </c>
      <c r="G8" s="223">
        <f t="shared" si="0"/>
        <v>2088</v>
      </c>
      <c r="H8" s="223">
        <f t="shared" si="0"/>
        <v>2270</v>
      </c>
      <c r="I8" s="223">
        <v>238</v>
      </c>
      <c r="J8" s="223">
        <f>J9+J10+J11+J12+J13+J14+J15</f>
        <v>164</v>
      </c>
      <c r="K8" s="223">
        <f>K9+K10+K11+K12+K13+K14+K15</f>
        <v>74</v>
      </c>
    </row>
    <row r="9" spans="1:11" s="40" customFormat="1" ht="15" customHeight="1">
      <c r="A9" s="9" t="s">
        <v>319</v>
      </c>
      <c r="B9" s="74">
        <v>7758</v>
      </c>
      <c r="C9" s="74">
        <v>348</v>
      </c>
      <c r="D9" s="74">
        <f>E9+F9+G9+H9</f>
        <v>1590</v>
      </c>
      <c r="E9" s="74">
        <v>348</v>
      </c>
      <c r="F9" s="74">
        <v>429</v>
      </c>
      <c r="G9" s="74">
        <v>415</v>
      </c>
      <c r="H9" s="74">
        <v>398</v>
      </c>
      <c r="I9" s="74">
        <f t="shared" ref="I9:I14" si="1">J9+K9</f>
        <v>63</v>
      </c>
      <c r="J9" s="74">
        <v>44</v>
      </c>
      <c r="K9" s="74">
        <v>19</v>
      </c>
    </row>
    <row r="10" spans="1:11" s="40" customFormat="1" ht="15" customHeight="1">
      <c r="A10" s="9" t="s">
        <v>320</v>
      </c>
      <c r="B10" s="74">
        <v>4094</v>
      </c>
      <c r="C10" s="74">
        <v>456</v>
      </c>
      <c r="D10" s="74">
        <f t="shared" ref="D10:D14" si="2">E10+F10+G10+H10</f>
        <v>1786</v>
      </c>
      <c r="E10" s="74">
        <v>456</v>
      </c>
      <c r="F10" s="74">
        <v>450</v>
      </c>
      <c r="G10" s="74">
        <v>409</v>
      </c>
      <c r="H10" s="74">
        <v>471</v>
      </c>
      <c r="I10" s="74">
        <f t="shared" si="1"/>
        <v>42</v>
      </c>
      <c r="J10" s="74">
        <v>26</v>
      </c>
      <c r="K10" s="74">
        <v>16</v>
      </c>
    </row>
    <row r="11" spans="1:11" s="40" customFormat="1" ht="15" customHeight="1">
      <c r="A11" s="9" t="s">
        <v>321</v>
      </c>
      <c r="B11" s="74">
        <v>3344</v>
      </c>
      <c r="C11" s="74">
        <v>394</v>
      </c>
      <c r="D11" s="74">
        <f t="shared" si="2"/>
        <v>1664</v>
      </c>
      <c r="E11" s="74">
        <v>394</v>
      </c>
      <c r="F11" s="74">
        <v>427</v>
      </c>
      <c r="G11" s="74">
        <v>380</v>
      </c>
      <c r="H11" s="74">
        <v>463</v>
      </c>
      <c r="I11" s="74">
        <f t="shared" si="1"/>
        <v>40</v>
      </c>
      <c r="J11" s="74">
        <v>24</v>
      </c>
      <c r="K11" s="74">
        <v>16</v>
      </c>
    </row>
    <row r="12" spans="1:11" s="40" customFormat="1" ht="15" customHeight="1">
      <c r="A12" s="9" t="s">
        <v>322</v>
      </c>
      <c r="B12" s="74">
        <v>2324</v>
      </c>
      <c r="C12" s="143">
        <v>305</v>
      </c>
      <c r="D12" s="74">
        <f t="shared" si="2"/>
        <v>1244</v>
      </c>
      <c r="E12" s="143">
        <v>305</v>
      </c>
      <c r="F12" s="143">
        <v>302</v>
      </c>
      <c r="G12" s="143">
        <v>306</v>
      </c>
      <c r="H12" s="143">
        <v>331</v>
      </c>
      <c r="I12" s="74">
        <f t="shared" si="1"/>
        <v>32</v>
      </c>
      <c r="J12" s="143">
        <v>29</v>
      </c>
      <c r="K12" s="143">
        <v>3</v>
      </c>
    </row>
    <row r="13" spans="1:11" s="40" customFormat="1" ht="15" customHeight="1">
      <c r="A13" s="9" t="s">
        <v>323</v>
      </c>
      <c r="B13" s="74">
        <v>2300</v>
      </c>
      <c r="C13" s="143">
        <v>263</v>
      </c>
      <c r="D13" s="74">
        <f t="shared" si="2"/>
        <v>1148</v>
      </c>
      <c r="E13" s="143">
        <v>263</v>
      </c>
      <c r="F13" s="143">
        <v>284</v>
      </c>
      <c r="G13" s="143">
        <v>299</v>
      </c>
      <c r="H13" s="143">
        <v>302</v>
      </c>
      <c r="I13" s="74">
        <f t="shared" si="1"/>
        <v>29</v>
      </c>
      <c r="J13" s="143">
        <v>17</v>
      </c>
      <c r="K13" s="143">
        <v>12</v>
      </c>
    </row>
    <row r="14" spans="1:11" s="40" customFormat="1" ht="15" customHeight="1">
      <c r="A14" s="9" t="s">
        <v>324</v>
      </c>
      <c r="B14" s="74">
        <v>531</v>
      </c>
      <c r="C14" s="143">
        <v>107</v>
      </c>
      <c r="D14" s="74">
        <f t="shared" si="2"/>
        <v>431</v>
      </c>
      <c r="E14" s="143">
        <v>107</v>
      </c>
      <c r="F14" s="143">
        <v>109</v>
      </c>
      <c r="G14" s="143">
        <v>103</v>
      </c>
      <c r="H14" s="143">
        <v>112</v>
      </c>
      <c r="I14" s="74">
        <f t="shared" si="1"/>
        <v>16</v>
      </c>
      <c r="J14" s="143">
        <v>10</v>
      </c>
      <c r="K14" s="143">
        <v>6</v>
      </c>
    </row>
    <row r="15" spans="1:11" s="40" customFormat="1" ht="15" customHeight="1">
      <c r="A15" s="9" t="s">
        <v>325</v>
      </c>
      <c r="B15" s="74">
        <v>1363</v>
      </c>
      <c r="C15" s="74">
        <v>172</v>
      </c>
      <c r="D15" s="74">
        <f>E15+F15+G15+H15</f>
        <v>737</v>
      </c>
      <c r="E15" s="74">
        <v>172</v>
      </c>
      <c r="F15" s="74">
        <v>196</v>
      </c>
      <c r="G15" s="47">
        <v>176</v>
      </c>
      <c r="H15" s="47">
        <v>193</v>
      </c>
      <c r="I15" s="74">
        <f>J15+K15</f>
        <v>16</v>
      </c>
      <c r="J15" s="74">
        <v>14</v>
      </c>
      <c r="K15" s="74">
        <v>2</v>
      </c>
    </row>
    <row r="16" spans="1:11" s="40" customFormat="1" ht="15" customHeight="1">
      <c r="A16" s="224" t="s">
        <v>326</v>
      </c>
      <c r="B16" s="225">
        <f>B9+B10+B11</f>
        <v>15196</v>
      </c>
      <c r="C16" s="225">
        <f>C9+C10+C11</f>
        <v>1198</v>
      </c>
      <c r="D16" s="225">
        <f t="shared" ref="D16:H16" si="3">D9+D10+D11</f>
        <v>5040</v>
      </c>
      <c r="E16" s="225">
        <f t="shared" si="3"/>
        <v>1198</v>
      </c>
      <c r="F16" s="225">
        <f t="shared" si="3"/>
        <v>1306</v>
      </c>
      <c r="G16" s="225">
        <f t="shared" si="3"/>
        <v>1204</v>
      </c>
      <c r="H16" s="225">
        <f t="shared" si="3"/>
        <v>1332</v>
      </c>
      <c r="I16" s="225">
        <v>145</v>
      </c>
      <c r="J16" s="225">
        <f>J9+J10+J11</f>
        <v>94</v>
      </c>
      <c r="K16" s="225">
        <f>K9+K10+K11</f>
        <v>51</v>
      </c>
    </row>
    <row r="17" spans="1:11" s="40" customFormat="1" ht="15" customHeight="1">
      <c r="A17" s="17" t="s">
        <v>327</v>
      </c>
      <c r="B17" s="17"/>
      <c r="C17" s="149"/>
      <c r="D17" s="149"/>
      <c r="E17" s="149"/>
      <c r="F17" s="149"/>
      <c r="G17" s="149"/>
      <c r="H17" s="149"/>
      <c r="I17" s="149"/>
      <c r="J17" s="17"/>
      <c r="K17" s="149"/>
    </row>
    <row r="18" spans="1:11" s="40" customFormat="1" ht="15" customHeight="1"/>
    <row r="19" spans="1:11" s="40" customFormat="1" ht="15" customHeight="1">
      <c r="A19" s="263" t="s">
        <v>20</v>
      </c>
      <c r="B19" s="266"/>
      <c r="C19" s="287" t="s">
        <v>315</v>
      </c>
      <c r="D19" s="325" t="s">
        <v>316</v>
      </c>
      <c r="E19" s="267" t="s">
        <v>317</v>
      </c>
      <c r="F19" s="268"/>
      <c r="G19" s="268"/>
      <c r="H19" s="268"/>
    </row>
    <row r="20" spans="1:11" s="40" customFormat="1" ht="15" customHeight="1">
      <c r="A20" s="281"/>
      <c r="B20" s="282"/>
      <c r="C20" s="288"/>
      <c r="D20" s="286"/>
      <c r="E20" s="218" t="s">
        <v>34</v>
      </c>
      <c r="F20" s="218" t="s">
        <v>277</v>
      </c>
      <c r="G20" s="218" t="s">
        <v>278</v>
      </c>
      <c r="H20" s="221" t="s">
        <v>279</v>
      </c>
    </row>
    <row r="21" spans="1:11" ht="15" customHeight="1">
      <c r="A21" s="353" t="s">
        <v>328</v>
      </c>
      <c r="B21" s="354"/>
      <c r="C21" s="226"/>
      <c r="D21" s="227"/>
      <c r="E21" s="47"/>
      <c r="F21" s="227"/>
      <c r="G21" s="227"/>
      <c r="H21" s="227"/>
      <c r="I21" s="228"/>
      <c r="J21" s="228"/>
      <c r="K21" s="228"/>
    </row>
    <row r="22" spans="1:11" s="40" customFormat="1" ht="15" customHeight="1">
      <c r="A22" s="355" t="s">
        <v>329</v>
      </c>
      <c r="B22" s="356"/>
      <c r="C22" s="226">
        <v>1</v>
      </c>
      <c r="D22" s="226">
        <v>1</v>
      </c>
      <c r="E22" s="47">
        <v>4</v>
      </c>
      <c r="F22" s="226">
        <v>1</v>
      </c>
      <c r="G22" s="226">
        <v>3</v>
      </c>
      <c r="H22" s="230" t="s">
        <v>10</v>
      </c>
      <c r="I22" s="231"/>
      <c r="J22" s="231"/>
      <c r="K22" s="232" t="s">
        <v>330</v>
      </c>
    </row>
    <row r="23" spans="1:11" ht="15" customHeight="1">
      <c r="A23" s="233" t="s">
        <v>331</v>
      </c>
      <c r="B23" s="234"/>
      <c r="C23" s="226"/>
      <c r="D23" s="227"/>
      <c r="E23" s="47"/>
      <c r="F23" s="227"/>
      <c r="G23" s="227"/>
      <c r="H23" s="227"/>
      <c r="I23" s="235"/>
      <c r="J23" s="231"/>
      <c r="K23" s="232">
        <v>2</v>
      </c>
    </row>
    <row r="24" spans="1:11" ht="15" customHeight="1">
      <c r="A24" s="355" t="s">
        <v>332</v>
      </c>
      <c r="B24" s="356"/>
      <c r="C24" s="226">
        <v>102</v>
      </c>
      <c r="D24" s="227">
        <v>11</v>
      </c>
      <c r="E24" s="47">
        <v>28</v>
      </c>
      <c r="F24" s="227">
        <v>11</v>
      </c>
      <c r="G24" s="227">
        <v>17</v>
      </c>
      <c r="H24" s="230" t="s">
        <v>10</v>
      </c>
      <c r="I24" s="231"/>
      <c r="J24" s="231"/>
      <c r="K24" s="232" t="s">
        <v>333</v>
      </c>
    </row>
    <row r="25" spans="1:11" s="40" customFormat="1" ht="15" customHeight="1">
      <c r="A25" s="355" t="s">
        <v>334</v>
      </c>
      <c r="B25" s="356"/>
      <c r="C25" s="226">
        <v>10</v>
      </c>
      <c r="D25" s="227">
        <v>4</v>
      </c>
      <c r="E25" s="47">
        <v>9</v>
      </c>
      <c r="F25" s="227">
        <v>4</v>
      </c>
      <c r="G25" s="227">
        <v>5</v>
      </c>
      <c r="H25" s="230" t="s">
        <v>10</v>
      </c>
      <c r="I25" s="231"/>
      <c r="J25" s="231"/>
      <c r="K25" s="232">
        <v>28</v>
      </c>
    </row>
    <row r="26" spans="1:11" ht="15" customHeight="1">
      <c r="A26" s="353" t="s">
        <v>335</v>
      </c>
      <c r="B26" s="354"/>
      <c r="C26" s="226"/>
      <c r="D26" s="227"/>
      <c r="E26" s="47"/>
      <c r="F26" s="227"/>
      <c r="G26" s="227"/>
      <c r="H26" s="227"/>
      <c r="I26" s="231"/>
      <c r="J26" s="231"/>
    </row>
    <row r="27" spans="1:11" ht="15" customHeight="1">
      <c r="A27" s="355" t="s">
        <v>332</v>
      </c>
      <c r="B27" s="356"/>
      <c r="C27" s="230" t="s">
        <v>10</v>
      </c>
      <c r="D27" s="230" t="s">
        <v>10</v>
      </c>
      <c r="E27" s="47">
        <v>0</v>
      </c>
      <c r="F27" s="230" t="s">
        <v>10</v>
      </c>
      <c r="G27" s="230" t="s">
        <v>10</v>
      </c>
      <c r="H27" s="230" t="s">
        <v>10</v>
      </c>
      <c r="I27" s="228"/>
      <c r="J27" s="228"/>
    </row>
    <row r="28" spans="1:11" s="40" customFormat="1" ht="15" customHeight="1">
      <c r="A28" s="353" t="s">
        <v>336</v>
      </c>
      <c r="B28" s="354"/>
      <c r="C28" s="226"/>
      <c r="D28" s="227"/>
      <c r="E28" s="47"/>
      <c r="F28" s="227"/>
      <c r="G28" s="227"/>
      <c r="H28" s="227"/>
      <c r="I28" s="231"/>
      <c r="J28" s="231"/>
    </row>
    <row r="29" spans="1:11" s="40" customFormat="1" ht="15" customHeight="1">
      <c r="A29" s="355" t="s">
        <v>337</v>
      </c>
      <c r="B29" s="356"/>
      <c r="C29" s="226">
        <v>16</v>
      </c>
      <c r="D29" s="227">
        <v>10</v>
      </c>
      <c r="E29" s="47">
        <v>21</v>
      </c>
      <c r="F29" s="227">
        <v>10</v>
      </c>
      <c r="G29" s="227">
        <v>11</v>
      </c>
      <c r="H29" s="230" t="s">
        <v>10</v>
      </c>
      <c r="I29" s="231"/>
      <c r="J29" s="231"/>
    </row>
    <row r="30" spans="1:11" ht="15" customHeight="1">
      <c r="A30" s="353" t="s">
        <v>338</v>
      </c>
      <c r="B30" s="354"/>
      <c r="C30" s="226"/>
      <c r="D30" s="226"/>
      <c r="E30" s="47"/>
      <c r="F30" s="226"/>
      <c r="G30" s="226"/>
      <c r="H30" s="226"/>
      <c r="I30" s="228"/>
      <c r="J30" s="228"/>
      <c r="K30" s="228"/>
    </row>
    <row r="31" spans="1:11" ht="15" customHeight="1">
      <c r="A31" s="355" t="s">
        <v>337</v>
      </c>
      <c r="B31" s="356"/>
      <c r="C31" s="226">
        <v>4</v>
      </c>
      <c r="D31" s="226">
        <v>2</v>
      </c>
      <c r="E31" s="47">
        <v>5</v>
      </c>
      <c r="F31" s="226">
        <v>2</v>
      </c>
      <c r="G31" s="226">
        <v>0</v>
      </c>
      <c r="H31" s="226">
        <v>3</v>
      </c>
      <c r="I31" s="231"/>
      <c r="J31" s="231"/>
      <c r="K31" s="228"/>
    </row>
    <row r="32" spans="1:11" s="40" customFormat="1" ht="15" customHeight="1">
      <c r="A32" s="353" t="s">
        <v>339</v>
      </c>
      <c r="B32" s="354"/>
      <c r="C32" s="226"/>
      <c r="D32" s="227"/>
      <c r="E32" s="47"/>
      <c r="F32" s="227"/>
      <c r="G32" s="227"/>
      <c r="H32" s="227"/>
      <c r="I32" s="231"/>
      <c r="J32" s="231"/>
      <c r="K32" s="231"/>
    </row>
    <row r="33" spans="1:11" s="40" customFormat="1" ht="15" customHeight="1">
      <c r="A33" s="355" t="s">
        <v>340</v>
      </c>
      <c r="B33" s="356"/>
      <c r="C33" s="226">
        <v>5</v>
      </c>
      <c r="D33" s="227">
        <v>3</v>
      </c>
      <c r="E33" s="47">
        <v>11</v>
      </c>
      <c r="F33" s="227">
        <v>3</v>
      </c>
      <c r="G33" s="227">
        <v>8</v>
      </c>
      <c r="H33" s="230" t="s">
        <v>10</v>
      </c>
      <c r="I33" s="228"/>
      <c r="J33" s="228"/>
      <c r="K33" s="232"/>
    </row>
    <row r="34" spans="1:11" ht="15" customHeight="1">
      <c r="A34" s="353" t="s">
        <v>341</v>
      </c>
      <c r="B34" s="354"/>
      <c r="C34" s="226"/>
      <c r="D34" s="226"/>
      <c r="E34" s="47"/>
      <c r="F34" s="226"/>
      <c r="G34" s="226"/>
      <c r="H34" s="226"/>
      <c r="I34" s="231"/>
      <c r="J34" s="231"/>
      <c r="K34" s="231"/>
    </row>
    <row r="35" spans="1:11" ht="15" customHeight="1">
      <c r="A35" s="355" t="s">
        <v>342</v>
      </c>
      <c r="B35" s="356"/>
      <c r="C35" s="226">
        <v>6</v>
      </c>
      <c r="D35" s="226">
        <v>4</v>
      </c>
      <c r="E35" s="47">
        <v>10</v>
      </c>
      <c r="F35" s="226">
        <v>4</v>
      </c>
      <c r="G35" s="226">
        <v>6</v>
      </c>
      <c r="H35" s="230" t="s">
        <v>10</v>
      </c>
      <c r="I35" s="228"/>
      <c r="J35" s="228"/>
      <c r="K35" s="232"/>
    </row>
    <row r="36" spans="1:11" ht="15" customHeight="1">
      <c r="A36" s="236" t="s">
        <v>326</v>
      </c>
      <c r="B36" s="237"/>
      <c r="C36" s="238">
        <f>C22+C24+C25+C29+C31</f>
        <v>133</v>
      </c>
      <c r="D36" s="238">
        <f>D22+D24+D25+D29+D31</f>
        <v>28</v>
      </c>
      <c r="E36" s="238">
        <f>E22+E24+E25+E29+E31</f>
        <v>67</v>
      </c>
      <c r="F36" s="238">
        <f>F22+F24+F25+F29+F31</f>
        <v>28</v>
      </c>
      <c r="G36" s="238">
        <f>G22+G24+G25+G29+G31</f>
        <v>36</v>
      </c>
      <c r="H36" s="238">
        <f>H31</f>
        <v>3</v>
      </c>
      <c r="I36" s="228"/>
      <c r="J36" s="228"/>
      <c r="K36" s="232"/>
    </row>
    <row r="37" spans="1:11" s="40" customFormat="1" ht="15" customHeight="1">
      <c r="A37" s="17" t="s">
        <v>343</v>
      </c>
      <c r="B37" s="17"/>
      <c r="C37" s="17"/>
      <c r="D37" s="17"/>
      <c r="E37" s="17"/>
      <c r="F37" s="17"/>
      <c r="G37" s="17"/>
      <c r="H37" s="18"/>
      <c r="K37" s="58" t="s">
        <v>344</v>
      </c>
    </row>
  </sheetData>
  <mergeCells count="23">
    <mergeCell ref="I6:K6"/>
    <mergeCell ref="A19:B20"/>
    <mergeCell ref="C19:C20"/>
    <mergeCell ref="D19:D20"/>
    <mergeCell ref="E19:H19"/>
    <mergeCell ref="A27:B27"/>
    <mergeCell ref="A6:A7"/>
    <mergeCell ref="B6:B7"/>
    <mergeCell ref="C6:C7"/>
    <mergeCell ref="D6:H6"/>
    <mergeCell ref="A21:B21"/>
    <mergeCell ref="A22:B22"/>
    <mergeCell ref="A24:B24"/>
    <mergeCell ref="A25:B25"/>
    <mergeCell ref="A26:B26"/>
    <mergeCell ref="A34:B34"/>
    <mergeCell ref="A35:B35"/>
    <mergeCell ref="A28:B28"/>
    <mergeCell ref="A29:B29"/>
    <mergeCell ref="A30:B30"/>
    <mergeCell ref="A31:B31"/>
    <mergeCell ref="A32:B32"/>
    <mergeCell ref="A33:B33"/>
  </mergeCells>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6"/>
  <dimension ref="A1:K13"/>
  <sheetViews>
    <sheetView workbookViewId="0"/>
  </sheetViews>
  <sheetFormatPr defaultColWidth="8.75" defaultRowHeight="15" customHeight="1"/>
  <cols>
    <col min="1" max="1" width="22.5" style="229" customWidth="1"/>
    <col min="2" max="11" width="6.375" style="229" customWidth="1"/>
    <col min="12" max="16384" width="8.75" style="229"/>
  </cols>
  <sheetData>
    <row r="1" spans="1:11" s="40" customFormat="1" ht="15" customHeight="1">
      <c r="A1" s="479" t="s">
        <v>659</v>
      </c>
    </row>
    <row r="2" spans="1:11" s="40" customFormat="1" ht="15" customHeight="1"/>
    <row r="3" spans="1:11" ht="15" customHeight="1">
      <c r="A3" s="40" t="s">
        <v>345</v>
      </c>
    </row>
    <row r="4" spans="1:11" ht="15" customHeight="1">
      <c r="A4" s="100" t="s">
        <v>346</v>
      </c>
      <c r="B4" s="40"/>
      <c r="C4" s="40"/>
      <c r="D4" s="40"/>
      <c r="E4" s="40"/>
      <c r="F4" s="40"/>
      <c r="G4" s="40"/>
      <c r="H4" s="40"/>
      <c r="I4" s="40"/>
      <c r="J4" s="40"/>
      <c r="K4" s="5" t="s">
        <v>347</v>
      </c>
    </row>
    <row r="5" spans="1:11" ht="15" customHeight="1">
      <c r="A5" s="266" t="s">
        <v>314</v>
      </c>
      <c r="B5" s="362" t="s">
        <v>315</v>
      </c>
      <c r="C5" s="357" t="s">
        <v>316</v>
      </c>
      <c r="D5" s="357" t="s">
        <v>317</v>
      </c>
      <c r="E5" s="357"/>
      <c r="F5" s="357"/>
      <c r="G5" s="357"/>
      <c r="H5" s="357"/>
      <c r="I5" s="357" t="s">
        <v>318</v>
      </c>
      <c r="J5" s="357"/>
      <c r="K5" s="358"/>
    </row>
    <row r="6" spans="1:11" ht="15" customHeight="1">
      <c r="A6" s="282"/>
      <c r="B6" s="362"/>
      <c r="C6" s="357"/>
      <c r="D6" s="239" t="s">
        <v>34</v>
      </c>
      <c r="E6" s="239" t="s">
        <v>277</v>
      </c>
      <c r="F6" s="239" t="s">
        <v>278</v>
      </c>
      <c r="G6" s="239" t="s">
        <v>279</v>
      </c>
      <c r="H6" s="239" t="s">
        <v>280</v>
      </c>
      <c r="I6" s="239" t="s">
        <v>34</v>
      </c>
      <c r="J6" s="239" t="s">
        <v>35</v>
      </c>
      <c r="K6" s="240" t="s">
        <v>36</v>
      </c>
    </row>
    <row r="7" spans="1:11" ht="15" customHeight="1">
      <c r="A7" s="241" t="s">
        <v>348</v>
      </c>
      <c r="B7" s="73">
        <v>1582</v>
      </c>
      <c r="C7" s="74">
        <v>402</v>
      </c>
      <c r="D7" s="74">
        <v>1686</v>
      </c>
      <c r="E7" s="74">
        <v>402</v>
      </c>
      <c r="F7" s="74">
        <v>404</v>
      </c>
      <c r="G7" s="74">
        <v>429</v>
      </c>
      <c r="H7" s="74">
        <v>451</v>
      </c>
      <c r="I7" s="74">
        <v>162</v>
      </c>
      <c r="J7" s="74">
        <v>62</v>
      </c>
      <c r="K7" s="74">
        <v>100</v>
      </c>
    </row>
    <row r="8" spans="1:11" ht="15" customHeight="1">
      <c r="A8" s="17"/>
      <c r="B8" s="17"/>
      <c r="C8" s="17"/>
      <c r="D8" s="242"/>
      <c r="E8" s="17"/>
      <c r="F8" s="17"/>
      <c r="G8" s="17"/>
      <c r="H8" s="17"/>
      <c r="I8" s="17"/>
      <c r="J8" s="17"/>
      <c r="K8" s="18"/>
    </row>
    <row r="9" spans="1:11" ht="15" customHeight="1">
      <c r="A9" s="40"/>
      <c r="B9" s="40"/>
      <c r="C9" s="40"/>
      <c r="D9" s="216"/>
      <c r="E9" s="40"/>
      <c r="F9" s="40"/>
      <c r="G9" s="40"/>
      <c r="H9" s="40"/>
      <c r="I9" s="40"/>
      <c r="J9" s="40"/>
      <c r="K9" s="58"/>
    </row>
    <row r="10" spans="1:11" ht="15" customHeight="1">
      <c r="A10" s="266" t="s">
        <v>349</v>
      </c>
      <c r="B10" s="278" t="s">
        <v>315</v>
      </c>
      <c r="C10" s="298" t="s">
        <v>316</v>
      </c>
      <c r="D10" s="359" t="s">
        <v>317</v>
      </c>
      <c r="E10" s="360"/>
      <c r="F10" s="360"/>
      <c r="G10" s="361"/>
      <c r="H10" s="58"/>
    </row>
    <row r="11" spans="1:11" ht="15" customHeight="1">
      <c r="A11" s="282"/>
      <c r="B11" s="278"/>
      <c r="C11" s="298"/>
      <c r="D11" s="243" t="s">
        <v>34</v>
      </c>
      <c r="E11" s="243" t="s">
        <v>277</v>
      </c>
      <c r="F11" s="244" t="s">
        <v>278</v>
      </c>
      <c r="G11" s="244" t="s">
        <v>279</v>
      </c>
      <c r="H11" s="58"/>
    </row>
    <row r="12" spans="1:11" ht="15" customHeight="1">
      <c r="A12" s="245" t="s">
        <v>350</v>
      </c>
      <c r="B12" s="246">
        <v>37</v>
      </c>
      <c r="C12" s="247">
        <v>29</v>
      </c>
      <c r="D12" s="247">
        <v>93</v>
      </c>
      <c r="E12" s="247">
        <v>29</v>
      </c>
      <c r="F12" s="247">
        <v>45</v>
      </c>
      <c r="G12" s="247">
        <v>19</v>
      </c>
      <c r="H12" s="58"/>
    </row>
    <row r="13" spans="1:11" s="40" customFormat="1" ht="15" customHeight="1">
      <c r="J13" s="248"/>
      <c r="K13" s="58" t="s">
        <v>351</v>
      </c>
    </row>
  </sheetData>
  <mergeCells count="9">
    <mergeCell ref="I5:K5"/>
    <mergeCell ref="A10:A11"/>
    <mergeCell ref="B10:B11"/>
    <mergeCell ref="C10:C11"/>
    <mergeCell ref="D10:G10"/>
    <mergeCell ref="A5:A6"/>
    <mergeCell ref="B5:B6"/>
    <mergeCell ref="C5:C6"/>
    <mergeCell ref="D5:H5"/>
  </mergeCells>
  <phoneticPr fontId="4"/>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30"/>
  <sheetViews>
    <sheetView zoomScaleNormal="100" workbookViewId="0"/>
  </sheetViews>
  <sheetFormatPr defaultColWidth="8.75" defaultRowHeight="15" customHeight="1"/>
  <cols>
    <col min="1" max="1" width="18.75" style="248" customWidth="1"/>
    <col min="2" max="2" width="22.5" style="248" customWidth="1"/>
    <col min="3" max="3" width="8.125" style="248" customWidth="1"/>
    <col min="4" max="5" width="8.75" style="248" customWidth="1"/>
    <col min="6" max="6" width="19.375" style="406" customWidth="1"/>
    <col min="7" max="16384" width="8.75" style="248"/>
  </cols>
  <sheetData>
    <row r="1" spans="1:6" ht="15" customHeight="1">
      <c r="A1" s="482" t="s">
        <v>659</v>
      </c>
      <c r="F1" s="248"/>
    </row>
    <row r="2" spans="1:6" ht="15" customHeight="1">
      <c r="F2" s="248"/>
    </row>
    <row r="3" spans="1:6" ht="15" customHeight="1">
      <c r="A3" s="363" t="s">
        <v>360</v>
      </c>
      <c r="B3" s="364"/>
      <c r="C3" s="365"/>
      <c r="D3" s="364"/>
      <c r="E3" s="364"/>
      <c r="F3" s="366"/>
    </row>
    <row r="4" spans="1:6" s="364" customFormat="1" ht="15" customHeight="1">
      <c r="A4" s="367" t="s">
        <v>361</v>
      </c>
      <c r="B4" s="368"/>
      <c r="D4" s="369"/>
      <c r="F4" s="370" t="s">
        <v>362</v>
      </c>
    </row>
    <row r="5" spans="1:6" s="364" customFormat="1" ht="30" customHeight="1">
      <c r="A5" s="371" t="s">
        <v>363</v>
      </c>
      <c r="B5" s="372" t="s">
        <v>364</v>
      </c>
      <c r="C5" s="373" t="s">
        <v>365</v>
      </c>
      <c r="D5" s="372" t="s">
        <v>366</v>
      </c>
      <c r="E5" s="374" t="s">
        <v>367</v>
      </c>
      <c r="F5" s="375" t="s">
        <v>368</v>
      </c>
    </row>
    <row r="6" spans="1:6" s="381" customFormat="1" ht="15" customHeight="1">
      <c r="A6" s="376" t="s">
        <v>369</v>
      </c>
      <c r="B6" s="377" t="s">
        <v>370</v>
      </c>
      <c r="C6" s="378" t="s">
        <v>371</v>
      </c>
      <c r="D6" s="379">
        <v>2885.43</v>
      </c>
      <c r="E6" s="379">
        <v>1918.75</v>
      </c>
      <c r="F6" s="380" t="s">
        <v>372</v>
      </c>
    </row>
    <row r="7" spans="1:6" s="381" customFormat="1" ht="15" customHeight="1">
      <c r="A7" s="382" t="s">
        <v>373</v>
      </c>
      <c r="B7" s="383" t="s">
        <v>374</v>
      </c>
      <c r="C7" s="384" t="s">
        <v>375</v>
      </c>
      <c r="D7" s="385">
        <v>4448.09</v>
      </c>
      <c r="E7" s="386">
        <v>1514.45</v>
      </c>
      <c r="F7" s="380" t="s">
        <v>376</v>
      </c>
    </row>
    <row r="8" spans="1:6" s="381" customFormat="1" ht="15" customHeight="1">
      <c r="A8" s="382"/>
      <c r="B8" s="383"/>
      <c r="C8" s="384"/>
      <c r="D8" s="385"/>
      <c r="E8" s="386"/>
      <c r="F8" s="380" t="s">
        <v>377</v>
      </c>
    </row>
    <row r="9" spans="1:6" s="381" customFormat="1" ht="15" customHeight="1">
      <c r="A9" s="382" t="s">
        <v>378</v>
      </c>
      <c r="B9" s="383" t="s">
        <v>379</v>
      </c>
      <c r="C9" s="384" t="s">
        <v>380</v>
      </c>
      <c r="D9" s="385">
        <v>9917.17</v>
      </c>
      <c r="E9" s="386">
        <v>2095.7199999999998</v>
      </c>
      <c r="F9" s="380" t="s">
        <v>381</v>
      </c>
    </row>
    <row r="10" spans="1:6" s="381" customFormat="1" ht="15" customHeight="1">
      <c r="A10" s="382"/>
      <c r="B10" s="383"/>
      <c r="C10" s="384"/>
      <c r="D10" s="385"/>
      <c r="E10" s="386"/>
      <c r="F10" s="380" t="s">
        <v>382</v>
      </c>
    </row>
    <row r="11" spans="1:6" s="381" customFormat="1" ht="15" customHeight="1">
      <c r="A11" s="387" t="s">
        <v>383</v>
      </c>
      <c r="B11" s="388" t="s">
        <v>384</v>
      </c>
      <c r="C11" s="378" t="s">
        <v>385</v>
      </c>
      <c r="D11" s="379">
        <v>1254.8399999999999</v>
      </c>
      <c r="E11" s="379">
        <v>714.71</v>
      </c>
      <c r="F11" s="380"/>
    </row>
    <row r="12" spans="1:6" s="381" customFormat="1" ht="15" customHeight="1">
      <c r="A12" s="387" t="s">
        <v>386</v>
      </c>
      <c r="B12" s="388" t="s">
        <v>387</v>
      </c>
      <c r="C12" s="378" t="s">
        <v>388</v>
      </c>
      <c r="D12" s="379">
        <v>3554.56</v>
      </c>
      <c r="E12" s="379">
        <v>1758.28</v>
      </c>
      <c r="F12" s="380" t="s">
        <v>389</v>
      </c>
    </row>
    <row r="13" spans="1:6" s="381" customFormat="1" ht="15" customHeight="1">
      <c r="A13" s="387" t="s">
        <v>390</v>
      </c>
      <c r="B13" s="388" t="s">
        <v>391</v>
      </c>
      <c r="C13" s="378" t="s">
        <v>392</v>
      </c>
      <c r="D13" s="379">
        <v>4475.66</v>
      </c>
      <c r="E13" s="379">
        <v>1989.69</v>
      </c>
      <c r="F13" s="380" t="s">
        <v>393</v>
      </c>
    </row>
    <row r="14" spans="1:6" s="381" customFormat="1" ht="15" customHeight="1">
      <c r="A14" s="387" t="s">
        <v>394</v>
      </c>
      <c r="B14" s="388" t="s">
        <v>395</v>
      </c>
      <c r="C14" s="378" t="s">
        <v>396</v>
      </c>
      <c r="D14" s="379">
        <v>2063.58</v>
      </c>
      <c r="E14" s="379">
        <v>1976.21</v>
      </c>
      <c r="F14" s="380" t="s">
        <v>397</v>
      </c>
    </row>
    <row r="15" spans="1:6" s="381" customFormat="1" ht="15" customHeight="1">
      <c r="A15" s="387" t="s">
        <v>398</v>
      </c>
      <c r="B15" s="388" t="s">
        <v>399</v>
      </c>
      <c r="C15" s="378" t="s">
        <v>400</v>
      </c>
      <c r="D15" s="379">
        <v>882.42</v>
      </c>
      <c r="E15" s="379">
        <v>439.97</v>
      </c>
      <c r="F15" s="380"/>
    </row>
    <row r="16" spans="1:6" s="381" customFormat="1" ht="15" customHeight="1">
      <c r="A16" s="387" t="s">
        <v>401</v>
      </c>
      <c r="B16" s="388" t="s">
        <v>402</v>
      </c>
      <c r="C16" s="378" t="s">
        <v>403</v>
      </c>
      <c r="D16" s="379">
        <v>3467.55</v>
      </c>
      <c r="E16" s="379">
        <v>1992.09</v>
      </c>
      <c r="F16" s="380" t="s">
        <v>404</v>
      </c>
    </row>
    <row r="17" spans="1:6" s="381" customFormat="1" ht="15" customHeight="1">
      <c r="A17" s="387" t="s">
        <v>405</v>
      </c>
      <c r="B17" s="388" t="s">
        <v>406</v>
      </c>
      <c r="C17" s="378" t="s">
        <v>407</v>
      </c>
      <c r="D17" s="379">
        <v>1497.58</v>
      </c>
      <c r="E17" s="379">
        <v>462.18</v>
      </c>
      <c r="F17" s="380"/>
    </row>
    <row r="18" spans="1:6" s="381" customFormat="1" ht="15" customHeight="1">
      <c r="A18" s="387" t="s">
        <v>408</v>
      </c>
      <c r="B18" s="388" t="s">
        <v>409</v>
      </c>
      <c r="C18" s="378" t="s">
        <v>410</v>
      </c>
      <c r="D18" s="389" t="s">
        <v>411</v>
      </c>
      <c r="E18" s="379">
        <v>452.41</v>
      </c>
      <c r="F18" s="380" t="s">
        <v>412</v>
      </c>
    </row>
    <row r="19" spans="1:6" s="381" customFormat="1" ht="15" customHeight="1">
      <c r="A19" s="382" t="s">
        <v>413</v>
      </c>
      <c r="B19" s="383" t="s">
        <v>414</v>
      </c>
      <c r="C19" s="384" t="s">
        <v>415</v>
      </c>
      <c r="D19" s="390" t="s">
        <v>416</v>
      </c>
      <c r="E19" s="386">
        <v>1887.1</v>
      </c>
      <c r="F19" s="380" t="s">
        <v>417</v>
      </c>
    </row>
    <row r="20" spans="1:6" s="381" customFormat="1" ht="15" customHeight="1">
      <c r="A20" s="382"/>
      <c r="B20" s="383"/>
      <c r="C20" s="384"/>
      <c r="D20" s="385"/>
      <c r="E20" s="386"/>
      <c r="F20" s="380" t="s">
        <v>418</v>
      </c>
    </row>
    <row r="21" spans="1:6" s="381" customFormat="1" ht="15" customHeight="1">
      <c r="A21" s="387" t="s">
        <v>419</v>
      </c>
      <c r="B21" s="388" t="s">
        <v>420</v>
      </c>
      <c r="C21" s="378" t="s">
        <v>421</v>
      </c>
      <c r="D21" s="379">
        <v>769.33</v>
      </c>
      <c r="E21" s="379">
        <v>611.92999999999995</v>
      </c>
      <c r="F21" s="380" t="s">
        <v>422</v>
      </c>
    </row>
    <row r="22" spans="1:6" s="381" customFormat="1" ht="15" customHeight="1">
      <c r="A22" s="387" t="s">
        <v>423</v>
      </c>
      <c r="B22" s="388" t="s">
        <v>424</v>
      </c>
      <c r="C22" s="378" t="s">
        <v>425</v>
      </c>
      <c r="D22" s="379">
        <v>525.82000000000005</v>
      </c>
      <c r="E22" s="379">
        <v>501.51</v>
      </c>
      <c r="F22" s="380"/>
    </row>
    <row r="23" spans="1:6" s="364" customFormat="1" ht="15" customHeight="1">
      <c r="A23" s="391" t="s">
        <v>426</v>
      </c>
      <c r="B23" s="392" t="s">
        <v>427</v>
      </c>
      <c r="C23" s="378" t="s">
        <v>428</v>
      </c>
      <c r="D23" s="379">
        <v>10567.38</v>
      </c>
      <c r="E23" s="379">
        <v>3235.0259999999998</v>
      </c>
      <c r="F23" s="393"/>
    </row>
    <row r="24" spans="1:6" s="364" customFormat="1" ht="30" customHeight="1">
      <c r="A24" s="394" t="s">
        <v>429</v>
      </c>
      <c r="B24" s="395" t="s">
        <v>430</v>
      </c>
      <c r="C24" s="378" t="s">
        <v>431</v>
      </c>
      <c r="D24" s="379">
        <v>17771</v>
      </c>
      <c r="E24" s="379">
        <v>4528.04</v>
      </c>
      <c r="F24" s="393"/>
    </row>
    <row r="25" spans="1:6" s="364" customFormat="1" ht="15" customHeight="1">
      <c r="A25" s="394" t="s">
        <v>432</v>
      </c>
      <c r="B25" s="395" t="s">
        <v>433</v>
      </c>
      <c r="C25" s="378" t="s">
        <v>434</v>
      </c>
      <c r="D25" s="379">
        <v>878.72</v>
      </c>
      <c r="E25" s="379">
        <v>293.27999999999997</v>
      </c>
      <c r="F25" s="393"/>
    </row>
    <row r="26" spans="1:6" s="364" customFormat="1" ht="15" customHeight="1">
      <c r="A26" s="396" t="s">
        <v>435</v>
      </c>
      <c r="B26" s="392" t="s">
        <v>436</v>
      </c>
      <c r="C26" s="378" t="s">
        <v>437</v>
      </c>
      <c r="D26" s="379">
        <v>2873.59</v>
      </c>
      <c r="E26" s="379">
        <v>330.54</v>
      </c>
      <c r="F26" s="393"/>
    </row>
    <row r="27" spans="1:6" s="364" customFormat="1" ht="15" customHeight="1">
      <c r="A27" s="394" t="s">
        <v>438</v>
      </c>
      <c r="B27" s="392" t="s">
        <v>439</v>
      </c>
      <c r="C27" s="378" t="s">
        <v>440</v>
      </c>
      <c r="D27" s="397">
        <v>5170.32</v>
      </c>
      <c r="E27" s="397">
        <v>1099.53</v>
      </c>
      <c r="F27" s="393"/>
    </row>
    <row r="28" spans="1:6" s="364" customFormat="1" ht="15" customHeight="1">
      <c r="A28" s="398" t="s">
        <v>441</v>
      </c>
      <c r="B28" s="392" t="s">
        <v>442</v>
      </c>
      <c r="C28" s="378" t="s">
        <v>443</v>
      </c>
      <c r="D28" s="399">
        <v>18634.810000000001</v>
      </c>
      <c r="E28" s="399">
        <v>13601.74</v>
      </c>
      <c r="F28" s="393" t="s">
        <v>444</v>
      </c>
    </row>
    <row r="29" spans="1:6" s="364" customFormat="1" ht="15" customHeight="1">
      <c r="A29" s="400" t="s">
        <v>445</v>
      </c>
      <c r="B29" s="401" t="s">
        <v>446</v>
      </c>
      <c r="C29" s="378" t="s">
        <v>447</v>
      </c>
      <c r="D29" s="399">
        <v>2220.21</v>
      </c>
      <c r="E29" s="402">
        <v>3644.33</v>
      </c>
      <c r="F29" s="403"/>
    </row>
    <row r="30" spans="1:6" ht="15" customHeight="1">
      <c r="A30" s="404"/>
      <c r="B30" s="404"/>
      <c r="C30" s="404"/>
      <c r="D30" s="404"/>
      <c r="E30" s="404"/>
      <c r="F30" s="405" t="s">
        <v>448</v>
      </c>
    </row>
  </sheetData>
  <mergeCells count="15">
    <mergeCell ref="A19:A20"/>
    <mergeCell ref="B19:B20"/>
    <mergeCell ref="C19:C20"/>
    <mergeCell ref="D19:D20"/>
    <mergeCell ref="E19:E20"/>
    <mergeCell ref="A7:A8"/>
    <mergeCell ref="B7:B8"/>
    <mergeCell ref="C7:C8"/>
    <mergeCell ref="D7:D8"/>
    <mergeCell ref="E7:E8"/>
    <mergeCell ref="A9:A10"/>
    <mergeCell ref="B9:B10"/>
    <mergeCell ref="C9:C10"/>
    <mergeCell ref="D9:D10"/>
    <mergeCell ref="E9:E10"/>
  </mergeCells>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16"/>
  <sheetViews>
    <sheetView workbookViewId="0"/>
  </sheetViews>
  <sheetFormatPr defaultColWidth="8.875" defaultRowHeight="15" customHeight="1"/>
  <cols>
    <col min="1" max="1" width="11.875" style="422" customWidth="1"/>
    <col min="2" max="2" width="5" style="422" customWidth="1"/>
    <col min="3" max="3" width="23.75" style="422" customWidth="1"/>
    <col min="4" max="4" width="12.5" style="422" customWidth="1"/>
    <col min="5" max="5" width="11.25" style="422" customWidth="1"/>
    <col min="6" max="6" width="10.625" style="422" customWidth="1"/>
    <col min="7" max="7" width="11.25" style="422" customWidth="1"/>
    <col min="8" max="16384" width="8.875" style="422"/>
  </cols>
  <sheetData>
    <row r="1" spans="1:7" s="364" customFormat="1" ht="15" customHeight="1">
      <c r="A1" s="482" t="s">
        <v>659</v>
      </c>
    </row>
    <row r="2" spans="1:7" s="364" customFormat="1" ht="15" customHeight="1"/>
    <row r="3" spans="1:7" s="364" customFormat="1" ht="15" customHeight="1">
      <c r="A3" s="363" t="s">
        <v>449</v>
      </c>
      <c r="D3" s="365"/>
      <c r="E3" s="407"/>
    </row>
    <row r="4" spans="1:7" s="364" customFormat="1" ht="15" customHeight="1">
      <c r="A4" s="367" t="s">
        <v>450</v>
      </c>
      <c r="B4" s="408"/>
      <c r="C4" s="408"/>
      <c r="D4" s="409"/>
    </row>
    <row r="5" spans="1:7" s="364" customFormat="1" ht="15" customHeight="1">
      <c r="A5" s="410" t="s">
        <v>451</v>
      </c>
      <c r="B5" s="410"/>
      <c r="C5" s="411"/>
      <c r="D5" s="412" t="s">
        <v>452</v>
      </c>
      <c r="E5" s="411"/>
      <c r="F5" s="412" t="s">
        <v>453</v>
      </c>
      <c r="G5" s="410"/>
    </row>
    <row r="6" spans="1:7" s="364" customFormat="1" ht="15" customHeight="1">
      <c r="A6" s="413" t="s">
        <v>454</v>
      </c>
      <c r="B6" s="413" t="s">
        <v>455</v>
      </c>
      <c r="C6" s="414" t="s">
        <v>456</v>
      </c>
      <c r="D6" s="415" t="s">
        <v>457</v>
      </c>
      <c r="E6" s="414" t="s">
        <v>458</v>
      </c>
      <c r="F6" s="409" t="s">
        <v>459</v>
      </c>
      <c r="G6" s="409" t="s">
        <v>460</v>
      </c>
    </row>
    <row r="7" spans="1:7" s="364" customFormat="1" ht="15" customHeight="1">
      <c r="A7" s="413"/>
      <c r="B7" s="413" t="s">
        <v>461</v>
      </c>
      <c r="C7" s="416" t="s">
        <v>462</v>
      </c>
      <c r="D7" s="415" t="s">
        <v>463</v>
      </c>
      <c r="E7" s="414" t="s">
        <v>464</v>
      </c>
      <c r="F7" s="409"/>
      <c r="G7" s="364" t="s">
        <v>465</v>
      </c>
    </row>
    <row r="8" spans="1:7" s="364" customFormat="1" ht="15" customHeight="1">
      <c r="D8" s="415" t="s">
        <v>466</v>
      </c>
      <c r="E8" s="414" t="s">
        <v>464</v>
      </c>
      <c r="F8" s="409"/>
      <c r="G8" s="409" t="s">
        <v>467</v>
      </c>
    </row>
    <row r="9" spans="1:7" s="364" customFormat="1" ht="15" customHeight="1">
      <c r="A9" s="413" t="s">
        <v>468</v>
      </c>
      <c r="B9" s="413" t="s">
        <v>469</v>
      </c>
      <c r="C9" s="414" t="s">
        <v>470</v>
      </c>
      <c r="D9" s="415" t="s">
        <v>471</v>
      </c>
      <c r="E9" s="414" t="s">
        <v>464</v>
      </c>
      <c r="F9" s="409"/>
      <c r="G9" s="413" t="s">
        <v>472</v>
      </c>
    </row>
    <row r="10" spans="1:7" s="364" customFormat="1" ht="15" customHeight="1">
      <c r="A10" s="413"/>
      <c r="B10" s="413" t="s">
        <v>461</v>
      </c>
      <c r="C10" s="416" t="s">
        <v>473</v>
      </c>
      <c r="D10" s="415" t="s">
        <v>474</v>
      </c>
      <c r="E10" s="414" t="s">
        <v>464</v>
      </c>
      <c r="G10" s="409" t="s">
        <v>475</v>
      </c>
    </row>
    <row r="11" spans="1:7" s="364" customFormat="1" ht="15" customHeight="1">
      <c r="A11" s="413"/>
      <c r="B11" s="413"/>
      <c r="C11" s="416"/>
      <c r="D11" s="415" t="s">
        <v>476</v>
      </c>
      <c r="E11" s="414" t="s">
        <v>477</v>
      </c>
      <c r="F11" s="409"/>
      <c r="G11" s="413" t="s">
        <v>478</v>
      </c>
    </row>
    <row r="12" spans="1:7" s="364" customFormat="1" ht="15" customHeight="1">
      <c r="A12" s="413" t="s">
        <v>479</v>
      </c>
      <c r="B12" s="413" t="s">
        <v>480</v>
      </c>
      <c r="C12" s="416" t="s">
        <v>481</v>
      </c>
      <c r="D12" s="415" t="s">
        <v>482</v>
      </c>
      <c r="E12" s="414" t="s">
        <v>483</v>
      </c>
      <c r="F12" s="409"/>
      <c r="G12" s="413"/>
    </row>
    <row r="13" spans="1:7" s="364" customFormat="1" ht="15" customHeight="1">
      <c r="A13" s="413"/>
      <c r="B13" s="413" t="s">
        <v>469</v>
      </c>
      <c r="C13" s="416" t="s">
        <v>484</v>
      </c>
      <c r="D13" s="415" t="s">
        <v>485</v>
      </c>
      <c r="E13" s="414" t="s">
        <v>486</v>
      </c>
      <c r="F13" s="409" t="s">
        <v>487</v>
      </c>
      <c r="G13" s="413"/>
    </row>
    <row r="14" spans="1:7" s="364" customFormat="1" ht="15" customHeight="1">
      <c r="A14" s="368" t="s">
        <v>488</v>
      </c>
      <c r="B14" s="368"/>
      <c r="C14" s="417" t="s">
        <v>489</v>
      </c>
      <c r="D14" s="418" t="s">
        <v>490</v>
      </c>
      <c r="E14" s="419" t="s">
        <v>491</v>
      </c>
      <c r="F14" s="368"/>
      <c r="G14" s="368"/>
    </row>
    <row r="15" spans="1:7" s="364" customFormat="1" ht="15" customHeight="1">
      <c r="A15" s="364" t="s">
        <v>492</v>
      </c>
      <c r="D15" s="413"/>
      <c r="G15" s="420" t="s">
        <v>493</v>
      </c>
    </row>
    <row r="16" spans="1:7" ht="15" customHeight="1">
      <c r="A16" s="364" t="s">
        <v>494</v>
      </c>
      <c r="B16" s="364"/>
      <c r="C16" s="421"/>
      <c r="D16" s="421"/>
    </row>
  </sheetData>
  <mergeCells count="3">
    <mergeCell ref="A5:C5"/>
    <mergeCell ref="D5:E5"/>
    <mergeCell ref="F5:G5"/>
  </mergeCells>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12"/>
  <sheetViews>
    <sheetView workbookViewId="0"/>
  </sheetViews>
  <sheetFormatPr defaultColWidth="8.875" defaultRowHeight="15" customHeight="1"/>
  <cols>
    <col min="1" max="1" width="22.5" style="37" customWidth="1"/>
    <col min="2" max="7" width="10.625" style="37" customWidth="1"/>
    <col min="8" max="16384" width="8.875" style="37"/>
  </cols>
  <sheetData>
    <row r="1" spans="1:7" ht="15" customHeight="1">
      <c r="A1" s="479" t="s">
        <v>659</v>
      </c>
    </row>
    <row r="3" spans="1:7" ht="15" customHeight="1">
      <c r="A3" s="1" t="s">
        <v>495</v>
      </c>
      <c r="C3" s="423"/>
      <c r="D3" s="424"/>
      <c r="E3" s="425"/>
      <c r="F3" s="425"/>
    </row>
    <row r="4" spans="1:7" ht="15" customHeight="1">
      <c r="A4" s="40"/>
      <c r="B4" s="40"/>
      <c r="C4" s="58"/>
      <c r="D4" s="40"/>
      <c r="E4" s="58"/>
      <c r="F4" s="40"/>
      <c r="G4" s="5" t="s">
        <v>496</v>
      </c>
    </row>
    <row r="5" spans="1:7" ht="15" customHeight="1">
      <c r="A5" s="263" t="s">
        <v>497</v>
      </c>
      <c r="B5" s="316" t="s">
        <v>498</v>
      </c>
      <c r="C5" s="347"/>
      <c r="D5" s="316" t="s">
        <v>499</v>
      </c>
      <c r="E5" s="347"/>
      <c r="F5" s="316" t="s">
        <v>500</v>
      </c>
      <c r="G5" s="347"/>
    </row>
    <row r="6" spans="1:7" ht="15" customHeight="1">
      <c r="A6" s="281"/>
      <c r="B6" s="259" t="s">
        <v>501</v>
      </c>
      <c r="C6" s="259" t="s">
        <v>502</v>
      </c>
      <c r="D6" s="259" t="s">
        <v>501</v>
      </c>
      <c r="E6" s="259" t="s">
        <v>502</v>
      </c>
      <c r="F6" s="259" t="s">
        <v>501</v>
      </c>
      <c r="G6" s="259" t="s">
        <v>502</v>
      </c>
    </row>
    <row r="7" spans="1:7" ht="15" customHeight="1">
      <c r="A7" s="257" t="s">
        <v>503</v>
      </c>
      <c r="B7" s="84">
        <v>37923</v>
      </c>
      <c r="C7" s="84">
        <v>751133</v>
      </c>
      <c r="D7" s="84">
        <v>36706</v>
      </c>
      <c r="E7" s="84">
        <v>701674</v>
      </c>
      <c r="F7" s="84">
        <v>36118</v>
      </c>
      <c r="G7" s="84">
        <v>745911</v>
      </c>
    </row>
    <row r="8" spans="1:7" ht="15" customHeight="1">
      <c r="A8" s="426" t="s">
        <v>504</v>
      </c>
      <c r="B8" s="143">
        <v>854</v>
      </c>
      <c r="C8" s="143">
        <v>22887</v>
      </c>
      <c r="D8" s="143">
        <v>845</v>
      </c>
      <c r="E8" s="143">
        <v>22194</v>
      </c>
      <c r="F8" s="143">
        <v>857</v>
      </c>
      <c r="G8" s="143">
        <v>21792</v>
      </c>
    </row>
    <row r="9" spans="1:7" ht="15" customHeight="1">
      <c r="A9" s="426" t="s">
        <v>505</v>
      </c>
      <c r="B9" s="143">
        <v>2055</v>
      </c>
      <c r="C9" s="143">
        <v>276456</v>
      </c>
      <c r="D9" s="143">
        <v>1800</v>
      </c>
      <c r="E9" s="143">
        <v>249893</v>
      </c>
      <c r="F9" s="143">
        <v>1586</v>
      </c>
      <c r="G9" s="143">
        <v>292959</v>
      </c>
    </row>
    <row r="10" spans="1:7" ht="15" customHeight="1">
      <c r="A10" s="13" t="s">
        <v>506</v>
      </c>
      <c r="B10" s="143">
        <v>31952</v>
      </c>
      <c r="C10" s="143">
        <v>369296</v>
      </c>
      <c r="D10" s="143">
        <v>31005</v>
      </c>
      <c r="E10" s="143">
        <v>351227</v>
      </c>
      <c r="F10" s="143">
        <v>30399</v>
      </c>
      <c r="G10" s="143">
        <v>343386</v>
      </c>
    </row>
    <row r="11" spans="1:7" ht="15" customHeight="1">
      <c r="A11" s="427" t="s">
        <v>507</v>
      </c>
      <c r="B11" s="135">
        <v>3062</v>
      </c>
      <c r="C11" s="135">
        <v>82494</v>
      </c>
      <c r="D11" s="135">
        <v>3056</v>
      </c>
      <c r="E11" s="135">
        <v>78360</v>
      </c>
      <c r="F11" s="135">
        <v>3276</v>
      </c>
      <c r="G11" s="135">
        <v>87774</v>
      </c>
    </row>
    <row r="12" spans="1:7" ht="15" customHeight="1">
      <c r="A12" s="40"/>
      <c r="B12" s="40"/>
      <c r="C12" s="58"/>
      <c r="D12" s="40"/>
      <c r="E12" s="58"/>
      <c r="F12" s="40"/>
      <c r="G12" s="58" t="s">
        <v>508</v>
      </c>
    </row>
  </sheetData>
  <mergeCells count="4">
    <mergeCell ref="A5:A6"/>
    <mergeCell ref="B5:C5"/>
    <mergeCell ref="D5:E5"/>
    <mergeCell ref="F5:G5"/>
  </mergeCells>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22"/>
  <sheetViews>
    <sheetView workbookViewId="0"/>
  </sheetViews>
  <sheetFormatPr defaultColWidth="8.875" defaultRowHeight="15" customHeight="1"/>
  <cols>
    <col min="1" max="1" width="22.5" style="37" customWidth="1"/>
    <col min="2" max="7" width="10.625" style="37" customWidth="1"/>
    <col min="8" max="16384" width="8.875" style="37"/>
  </cols>
  <sheetData>
    <row r="1" spans="1:7" ht="15" customHeight="1">
      <c r="A1" s="479" t="s">
        <v>659</v>
      </c>
    </row>
    <row r="3" spans="1:7" ht="15" customHeight="1">
      <c r="A3" s="125" t="s">
        <v>509</v>
      </c>
      <c r="B3" s="40"/>
      <c r="C3" s="423"/>
      <c r="E3" s="425"/>
    </row>
    <row r="4" spans="1:7" ht="15" customHeight="1">
      <c r="A4" s="127"/>
      <c r="C4" s="136"/>
      <c r="E4" s="136"/>
      <c r="G4" s="128" t="s">
        <v>496</v>
      </c>
    </row>
    <row r="5" spans="1:7" ht="15" customHeight="1">
      <c r="A5" s="300" t="s">
        <v>510</v>
      </c>
      <c r="B5" s="316" t="s">
        <v>498</v>
      </c>
      <c r="C5" s="347"/>
      <c r="D5" s="316" t="s">
        <v>499</v>
      </c>
      <c r="E5" s="347"/>
      <c r="F5" s="316" t="s">
        <v>500</v>
      </c>
      <c r="G5" s="347"/>
    </row>
    <row r="6" spans="1:7" ht="15" customHeight="1">
      <c r="A6" s="301"/>
      <c r="B6" s="260" t="s">
        <v>501</v>
      </c>
      <c r="C6" s="260" t="s">
        <v>502</v>
      </c>
      <c r="D6" s="260" t="s">
        <v>501</v>
      </c>
      <c r="E6" s="260" t="s">
        <v>502</v>
      </c>
      <c r="F6" s="260" t="s">
        <v>501</v>
      </c>
      <c r="G6" s="260" t="s">
        <v>502</v>
      </c>
    </row>
    <row r="7" spans="1:7" ht="15" customHeight="1">
      <c r="A7" s="428" t="s">
        <v>511</v>
      </c>
      <c r="B7" s="84">
        <v>37923</v>
      </c>
      <c r="C7" s="84">
        <v>751133</v>
      </c>
      <c r="D7" s="84">
        <v>36706</v>
      </c>
      <c r="E7" s="84">
        <v>701674</v>
      </c>
      <c r="F7" s="84">
        <f>SUM(F8:F21)</f>
        <v>36118</v>
      </c>
      <c r="G7" s="84">
        <f>SUM(G8:G21)</f>
        <v>745911</v>
      </c>
    </row>
    <row r="8" spans="1:7" ht="15" customHeight="1">
      <c r="A8" s="144" t="s">
        <v>369</v>
      </c>
      <c r="B8" s="74">
        <v>3106</v>
      </c>
      <c r="C8" s="74">
        <v>62119</v>
      </c>
      <c r="D8" s="74">
        <v>2835</v>
      </c>
      <c r="E8" s="74">
        <v>54619</v>
      </c>
      <c r="F8" s="74">
        <v>3126</v>
      </c>
      <c r="G8" s="74">
        <v>55815</v>
      </c>
    </row>
    <row r="9" spans="1:7" ht="15" customHeight="1">
      <c r="A9" s="144" t="s">
        <v>373</v>
      </c>
      <c r="B9" s="74">
        <v>3496</v>
      </c>
      <c r="C9" s="74">
        <v>50307</v>
      </c>
      <c r="D9" s="74">
        <v>3581</v>
      </c>
      <c r="E9" s="74">
        <v>49519</v>
      </c>
      <c r="F9" s="74">
        <v>3196</v>
      </c>
      <c r="G9" s="74">
        <v>52068</v>
      </c>
    </row>
    <row r="10" spans="1:7" ht="15" customHeight="1">
      <c r="A10" s="144" t="s">
        <v>378</v>
      </c>
      <c r="B10" s="74">
        <v>3161</v>
      </c>
      <c r="C10" s="74">
        <v>70337</v>
      </c>
      <c r="D10" s="74">
        <v>2791</v>
      </c>
      <c r="E10" s="74">
        <v>63904</v>
      </c>
      <c r="F10" s="74">
        <v>2545</v>
      </c>
      <c r="G10" s="74">
        <v>59673</v>
      </c>
    </row>
    <row r="11" spans="1:7" ht="15" customHeight="1">
      <c r="A11" s="144" t="s">
        <v>383</v>
      </c>
      <c r="B11" s="74">
        <v>3686</v>
      </c>
      <c r="C11" s="74">
        <v>97525</v>
      </c>
      <c r="D11" s="74">
        <v>3592</v>
      </c>
      <c r="E11" s="74">
        <v>97065</v>
      </c>
      <c r="F11" s="74">
        <v>3464</v>
      </c>
      <c r="G11" s="74">
        <v>71163</v>
      </c>
    </row>
    <row r="12" spans="1:7" ht="15" customHeight="1">
      <c r="A12" s="144" t="s">
        <v>386</v>
      </c>
      <c r="B12" s="74">
        <v>2783</v>
      </c>
      <c r="C12" s="74">
        <v>49484</v>
      </c>
      <c r="D12" s="74">
        <v>2276</v>
      </c>
      <c r="E12" s="74">
        <v>42430</v>
      </c>
      <c r="F12" s="74">
        <v>2316</v>
      </c>
      <c r="G12" s="74">
        <v>39793</v>
      </c>
    </row>
    <row r="13" spans="1:7" ht="15" customHeight="1">
      <c r="A13" s="144" t="s">
        <v>390</v>
      </c>
      <c r="B13" s="74">
        <v>2112</v>
      </c>
      <c r="C13" s="74">
        <v>100691</v>
      </c>
      <c r="D13" s="74">
        <v>2416</v>
      </c>
      <c r="E13" s="74">
        <v>90936</v>
      </c>
      <c r="F13" s="74">
        <v>2655</v>
      </c>
      <c r="G13" s="74">
        <v>165823</v>
      </c>
    </row>
    <row r="14" spans="1:7" ht="15" customHeight="1">
      <c r="A14" s="144" t="s">
        <v>394</v>
      </c>
      <c r="B14" s="74">
        <v>4671</v>
      </c>
      <c r="C14" s="74">
        <v>70216</v>
      </c>
      <c r="D14" s="74">
        <v>4687</v>
      </c>
      <c r="E14" s="74">
        <v>64924</v>
      </c>
      <c r="F14" s="74">
        <v>4646</v>
      </c>
      <c r="G14" s="74">
        <v>63408</v>
      </c>
    </row>
    <row r="15" spans="1:7" ht="15" customHeight="1">
      <c r="A15" s="144" t="s">
        <v>398</v>
      </c>
      <c r="B15" s="74">
        <v>1061</v>
      </c>
      <c r="C15" s="74">
        <v>14216</v>
      </c>
      <c r="D15" s="74">
        <v>741</v>
      </c>
      <c r="E15" s="74">
        <v>14412</v>
      </c>
      <c r="F15" s="74">
        <v>748</v>
      </c>
      <c r="G15" s="74">
        <v>15617</v>
      </c>
    </row>
    <row r="16" spans="1:7" ht="15" customHeight="1">
      <c r="A16" s="144" t="s">
        <v>512</v>
      </c>
      <c r="B16" s="261">
        <v>2627</v>
      </c>
      <c r="C16" s="261">
        <v>55100</v>
      </c>
      <c r="D16" s="74">
        <v>2879</v>
      </c>
      <c r="E16" s="74">
        <v>52256</v>
      </c>
      <c r="F16" s="74">
        <v>3081</v>
      </c>
      <c r="G16" s="74">
        <v>56105</v>
      </c>
    </row>
    <row r="17" spans="1:7" ht="15" customHeight="1">
      <c r="A17" s="144" t="s">
        <v>513</v>
      </c>
      <c r="B17" s="261" t="s">
        <v>10</v>
      </c>
      <c r="C17" s="261" t="s">
        <v>10</v>
      </c>
      <c r="D17" s="261" t="s">
        <v>10</v>
      </c>
      <c r="E17" s="261" t="s">
        <v>10</v>
      </c>
      <c r="F17" s="261" t="s">
        <v>10</v>
      </c>
      <c r="G17" s="261" t="s">
        <v>10</v>
      </c>
    </row>
    <row r="18" spans="1:7" ht="15" customHeight="1">
      <c r="A18" s="144" t="s">
        <v>405</v>
      </c>
      <c r="B18" s="74">
        <v>1390</v>
      </c>
      <c r="C18" s="74">
        <v>23375</v>
      </c>
      <c r="D18" s="74">
        <v>1368</v>
      </c>
      <c r="E18" s="74">
        <v>21442</v>
      </c>
      <c r="F18" s="74">
        <v>1346</v>
      </c>
      <c r="G18" s="74">
        <v>20914</v>
      </c>
    </row>
    <row r="19" spans="1:7" ht="15" customHeight="1">
      <c r="A19" s="144" t="s">
        <v>514</v>
      </c>
      <c r="B19" s="74">
        <v>2508</v>
      </c>
      <c r="C19" s="74">
        <v>37260</v>
      </c>
      <c r="D19" s="74">
        <v>2584</v>
      </c>
      <c r="E19" s="74">
        <v>37468</v>
      </c>
      <c r="F19" s="74">
        <v>2467</v>
      </c>
      <c r="G19" s="74">
        <v>34720</v>
      </c>
    </row>
    <row r="20" spans="1:7" ht="15" customHeight="1">
      <c r="A20" s="144" t="s">
        <v>413</v>
      </c>
      <c r="B20" s="74">
        <v>5193</v>
      </c>
      <c r="C20" s="74">
        <v>85924</v>
      </c>
      <c r="D20" s="74">
        <v>4922</v>
      </c>
      <c r="E20" s="74">
        <v>82651</v>
      </c>
      <c r="F20" s="74">
        <v>4646</v>
      </c>
      <c r="G20" s="74">
        <v>78670</v>
      </c>
    </row>
    <row r="21" spans="1:7" ht="15" customHeight="1">
      <c r="A21" s="429" t="s">
        <v>419</v>
      </c>
      <c r="B21" s="135">
        <v>2129</v>
      </c>
      <c r="C21" s="135">
        <v>34579</v>
      </c>
      <c r="D21" s="135">
        <v>2034</v>
      </c>
      <c r="E21" s="135">
        <v>30048</v>
      </c>
      <c r="F21" s="135">
        <v>1882</v>
      </c>
      <c r="G21" s="135">
        <v>32142</v>
      </c>
    </row>
    <row r="22" spans="1:7" ht="15" customHeight="1">
      <c r="A22" s="127"/>
      <c r="C22" s="136"/>
      <c r="E22" s="136"/>
      <c r="G22" s="58" t="s">
        <v>515</v>
      </c>
    </row>
  </sheetData>
  <mergeCells count="4">
    <mergeCell ref="A5:A6"/>
    <mergeCell ref="B5:C5"/>
    <mergeCell ref="D5:E5"/>
    <mergeCell ref="F5:G5"/>
  </mergeCells>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14"/>
  <sheetViews>
    <sheetView workbookViewId="0"/>
  </sheetViews>
  <sheetFormatPr defaultColWidth="8.875" defaultRowHeight="15" customHeight="1"/>
  <cols>
    <col min="1" max="1" width="22.5" style="430" customWidth="1"/>
    <col min="2" max="7" width="10.625" style="430" customWidth="1"/>
    <col min="8" max="16384" width="8.875" style="430"/>
  </cols>
  <sheetData>
    <row r="1" spans="1:7" ht="15" customHeight="1">
      <c r="A1" s="479" t="s">
        <v>659</v>
      </c>
    </row>
    <row r="3" spans="1:7" s="431" customFormat="1" ht="15" customHeight="1">
      <c r="A3" s="1" t="s">
        <v>516</v>
      </c>
      <c r="B3" s="430"/>
      <c r="C3" s="430"/>
      <c r="D3" s="430"/>
      <c r="E3" s="430"/>
      <c r="F3" s="117"/>
      <c r="G3" s="117"/>
    </row>
    <row r="4" spans="1:7" ht="15" customHeight="1">
      <c r="G4" s="128" t="s">
        <v>496</v>
      </c>
    </row>
    <row r="5" spans="1:7" s="40" customFormat="1" ht="15" customHeight="1">
      <c r="A5" s="256" t="s">
        <v>517</v>
      </c>
      <c r="B5" s="267" t="s">
        <v>518</v>
      </c>
      <c r="C5" s="268"/>
      <c r="D5" s="289"/>
      <c r="E5" s="268" t="s">
        <v>7</v>
      </c>
      <c r="F5" s="268"/>
      <c r="G5" s="268"/>
    </row>
    <row r="6" spans="1:7" ht="15" customHeight="1">
      <c r="A6" s="256" t="s">
        <v>497</v>
      </c>
      <c r="B6" s="258" t="s">
        <v>501</v>
      </c>
      <c r="C6" s="258" t="s">
        <v>519</v>
      </c>
      <c r="D6" s="255" t="s">
        <v>502</v>
      </c>
      <c r="E6" s="258" t="s">
        <v>501</v>
      </c>
      <c r="F6" s="258" t="s">
        <v>519</v>
      </c>
      <c r="G6" s="255" t="s">
        <v>502</v>
      </c>
    </row>
    <row r="7" spans="1:7" ht="15" customHeight="1">
      <c r="A7" s="257" t="s">
        <v>144</v>
      </c>
      <c r="B7" s="84">
        <f>SUM(B8:B13)</f>
        <v>6189</v>
      </c>
      <c r="C7" s="84">
        <f>SUM(C8:C13)</f>
        <v>12457</v>
      </c>
      <c r="D7" s="84">
        <f>SUM(D8:D13)</f>
        <v>672692</v>
      </c>
      <c r="E7" s="84">
        <v>5942</v>
      </c>
      <c r="F7" s="84">
        <v>12512</v>
      </c>
      <c r="G7" s="84">
        <v>647421</v>
      </c>
    </row>
    <row r="8" spans="1:7" ht="15" customHeight="1">
      <c r="A8" s="13" t="s">
        <v>520</v>
      </c>
      <c r="B8" s="143">
        <v>309</v>
      </c>
      <c r="C8" s="143">
        <v>884</v>
      </c>
      <c r="D8" s="143">
        <v>253188</v>
      </c>
      <c r="E8" s="143">
        <v>322</v>
      </c>
      <c r="F8" s="143">
        <v>963</v>
      </c>
      <c r="G8" s="143">
        <v>241570</v>
      </c>
    </row>
    <row r="9" spans="1:7" ht="15" customHeight="1">
      <c r="A9" s="13" t="s">
        <v>521</v>
      </c>
      <c r="B9" s="143">
        <v>329</v>
      </c>
      <c r="C9" s="143">
        <v>943</v>
      </c>
      <c r="D9" s="143">
        <v>89609</v>
      </c>
      <c r="E9" s="143">
        <v>302</v>
      </c>
      <c r="F9" s="143">
        <v>950</v>
      </c>
      <c r="G9" s="143">
        <v>80434</v>
      </c>
    </row>
    <row r="10" spans="1:7" ht="15" customHeight="1">
      <c r="A10" s="13" t="s">
        <v>522</v>
      </c>
      <c r="B10" s="143">
        <v>334</v>
      </c>
      <c r="C10" s="143">
        <v>1010</v>
      </c>
      <c r="D10" s="143">
        <v>62466</v>
      </c>
      <c r="E10" s="143">
        <v>358</v>
      </c>
      <c r="F10" s="143">
        <v>1059</v>
      </c>
      <c r="G10" s="143">
        <v>65435</v>
      </c>
    </row>
    <row r="11" spans="1:7" ht="15" customHeight="1">
      <c r="A11" s="13" t="s">
        <v>523</v>
      </c>
      <c r="B11" s="143">
        <v>4572</v>
      </c>
      <c r="C11" s="143">
        <v>9620</v>
      </c>
      <c r="D11" s="143">
        <v>57153</v>
      </c>
      <c r="E11" s="143">
        <v>4365</v>
      </c>
      <c r="F11" s="143">
        <v>9540</v>
      </c>
      <c r="G11" s="143">
        <v>53988</v>
      </c>
    </row>
    <row r="12" spans="1:7" ht="15" customHeight="1">
      <c r="A12" s="13" t="s">
        <v>524</v>
      </c>
      <c r="B12" s="143">
        <v>645</v>
      </c>
      <c r="C12" s="156" t="s">
        <v>10</v>
      </c>
      <c r="D12" s="143">
        <v>36918</v>
      </c>
      <c r="E12" s="143">
        <v>595</v>
      </c>
      <c r="F12" s="156" t="s">
        <v>10</v>
      </c>
      <c r="G12" s="143">
        <v>35087</v>
      </c>
    </row>
    <row r="13" spans="1:7" ht="15" customHeight="1">
      <c r="A13" s="432" t="s">
        <v>525</v>
      </c>
      <c r="B13" s="213" t="s">
        <v>10</v>
      </c>
      <c r="C13" s="213" t="s">
        <v>10</v>
      </c>
      <c r="D13" s="135">
        <v>173358</v>
      </c>
      <c r="E13" s="213" t="s">
        <v>10</v>
      </c>
      <c r="F13" s="213" t="s">
        <v>10</v>
      </c>
      <c r="G13" s="135">
        <v>170907</v>
      </c>
    </row>
    <row r="14" spans="1:7" ht="15" customHeight="1">
      <c r="A14" s="216"/>
      <c r="D14" s="58"/>
      <c r="G14" s="58" t="s">
        <v>526</v>
      </c>
    </row>
  </sheetData>
  <mergeCells count="2">
    <mergeCell ref="B5:D5"/>
    <mergeCell ref="E5:G5"/>
  </mergeCells>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G16"/>
  <sheetViews>
    <sheetView workbookViewId="0"/>
  </sheetViews>
  <sheetFormatPr defaultColWidth="8.875" defaultRowHeight="15" customHeight="1"/>
  <cols>
    <col min="1" max="1" width="22.5" style="37" customWidth="1"/>
    <col min="2" max="7" width="10.625" style="37" customWidth="1"/>
    <col min="8" max="16384" width="8.875" style="37"/>
  </cols>
  <sheetData>
    <row r="1" spans="1:7" ht="15" customHeight="1">
      <c r="A1" s="479" t="s">
        <v>659</v>
      </c>
    </row>
    <row r="3" spans="1:7" s="40" customFormat="1" ht="15" customHeight="1">
      <c r="A3" s="125" t="s">
        <v>527</v>
      </c>
    </row>
    <row r="4" spans="1:7" ht="15" customHeight="1">
      <c r="A4" s="127"/>
      <c r="C4" s="136"/>
      <c r="E4" s="136"/>
      <c r="G4" s="128" t="s">
        <v>496</v>
      </c>
    </row>
    <row r="5" spans="1:7" ht="15" customHeight="1">
      <c r="A5" s="300" t="s">
        <v>528</v>
      </c>
      <c r="B5" s="316" t="s">
        <v>529</v>
      </c>
      <c r="C5" s="347"/>
      <c r="D5" s="316" t="s">
        <v>499</v>
      </c>
      <c r="E5" s="347"/>
      <c r="F5" s="316" t="s">
        <v>500</v>
      </c>
      <c r="G5" s="347"/>
    </row>
    <row r="6" spans="1:7" ht="15" customHeight="1">
      <c r="A6" s="301"/>
      <c r="B6" s="260" t="s">
        <v>501</v>
      </c>
      <c r="C6" s="260" t="s">
        <v>502</v>
      </c>
      <c r="D6" s="260" t="s">
        <v>501</v>
      </c>
      <c r="E6" s="131" t="s">
        <v>502</v>
      </c>
      <c r="F6" s="260" t="s">
        <v>501</v>
      </c>
      <c r="G6" s="259" t="s">
        <v>502</v>
      </c>
    </row>
    <row r="7" spans="1:7" ht="15" customHeight="1">
      <c r="A7" s="428" t="s">
        <v>511</v>
      </c>
      <c r="B7" s="84">
        <v>8824</v>
      </c>
      <c r="C7" s="84">
        <v>134904</v>
      </c>
      <c r="D7" s="84">
        <v>9057</v>
      </c>
      <c r="E7" s="433">
        <v>132956</v>
      </c>
      <c r="F7" s="84">
        <v>8906</v>
      </c>
      <c r="G7" s="84">
        <v>138821</v>
      </c>
    </row>
    <row r="8" spans="1:7" ht="15" customHeight="1">
      <c r="A8" s="144" t="s">
        <v>530</v>
      </c>
      <c r="B8" s="74">
        <v>1043</v>
      </c>
      <c r="C8" s="74">
        <v>16089</v>
      </c>
      <c r="D8" s="74">
        <v>1186</v>
      </c>
      <c r="E8" s="74">
        <v>15782</v>
      </c>
      <c r="F8" s="74">
        <v>1300</v>
      </c>
      <c r="G8" s="74">
        <v>18011</v>
      </c>
    </row>
    <row r="9" spans="1:7" ht="15" customHeight="1">
      <c r="A9" s="144" t="s">
        <v>531</v>
      </c>
      <c r="B9" s="74">
        <v>1398</v>
      </c>
      <c r="C9" s="74">
        <v>19292</v>
      </c>
      <c r="D9" s="74">
        <v>1504</v>
      </c>
      <c r="E9" s="74">
        <v>18678</v>
      </c>
      <c r="F9" s="74">
        <v>1453</v>
      </c>
      <c r="G9" s="74">
        <v>18539</v>
      </c>
    </row>
    <row r="10" spans="1:7" ht="15" customHeight="1">
      <c r="A10" s="144" t="s">
        <v>532</v>
      </c>
      <c r="B10" s="74">
        <v>1267</v>
      </c>
      <c r="C10" s="74">
        <v>36596</v>
      </c>
      <c r="D10" s="74">
        <v>1313</v>
      </c>
      <c r="E10" s="74">
        <v>32244</v>
      </c>
      <c r="F10" s="74">
        <v>1268</v>
      </c>
      <c r="G10" s="74">
        <v>35343</v>
      </c>
    </row>
    <row r="11" spans="1:7" ht="15" customHeight="1">
      <c r="A11" s="144" t="s">
        <v>533</v>
      </c>
      <c r="B11" s="74">
        <v>1101</v>
      </c>
      <c r="C11" s="74">
        <v>14105</v>
      </c>
      <c r="D11" s="74">
        <v>1078</v>
      </c>
      <c r="E11" s="74">
        <v>14512</v>
      </c>
      <c r="F11" s="74">
        <v>1030</v>
      </c>
      <c r="G11" s="74">
        <v>13954</v>
      </c>
    </row>
    <row r="12" spans="1:7" ht="15" customHeight="1">
      <c r="A12" s="144" t="s">
        <v>534</v>
      </c>
      <c r="B12" s="261" t="s">
        <v>10</v>
      </c>
      <c r="C12" s="261" t="s">
        <v>10</v>
      </c>
      <c r="D12" s="156" t="s">
        <v>10</v>
      </c>
      <c r="E12" s="156" t="s">
        <v>10</v>
      </c>
      <c r="F12" s="156" t="s">
        <v>10</v>
      </c>
      <c r="G12" s="156" t="s">
        <v>10</v>
      </c>
    </row>
    <row r="13" spans="1:7" ht="15" customHeight="1">
      <c r="A13" s="144" t="s">
        <v>535</v>
      </c>
      <c r="B13" s="74">
        <v>1262</v>
      </c>
      <c r="C13" s="74">
        <v>14150</v>
      </c>
      <c r="D13" s="74">
        <v>1205</v>
      </c>
      <c r="E13" s="74">
        <v>15648</v>
      </c>
      <c r="F13" s="74">
        <v>1099</v>
      </c>
      <c r="G13" s="74">
        <v>16549</v>
      </c>
    </row>
    <row r="14" spans="1:7" ht="15" customHeight="1">
      <c r="A14" s="144" t="s">
        <v>536</v>
      </c>
      <c r="B14" s="74">
        <v>1523</v>
      </c>
      <c r="C14" s="74">
        <v>21304</v>
      </c>
      <c r="D14" s="74">
        <v>1583</v>
      </c>
      <c r="E14" s="74">
        <v>22796</v>
      </c>
      <c r="F14" s="74">
        <v>1525</v>
      </c>
      <c r="G14" s="74">
        <v>22007</v>
      </c>
    </row>
    <row r="15" spans="1:7" ht="15" customHeight="1">
      <c r="A15" s="429" t="s">
        <v>537</v>
      </c>
      <c r="B15" s="135">
        <v>1230</v>
      </c>
      <c r="C15" s="135">
        <v>13368</v>
      </c>
      <c r="D15" s="135">
        <v>1188</v>
      </c>
      <c r="E15" s="135">
        <v>13296</v>
      </c>
      <c r="F15" s="135">
        <v>1231</v>
      </c>
      <c r="G15" s="135">
        <v>14418</v>
      </c>
    </row>
    <row r="16" spans="1:7" ht="15" customHeight="1">
      <c r="A16" s="434"/>
      <c r="B16" s="434"/>
      <c r="C16" s="434"/>
      <c r="D16" s="434"/>
      <c r="E16" s="434"/>
      <c r="G16" s="136" t="s">
        <v>538</v>
      </c>
    </row>
  </sheetData>
  <mergeCells count="5">
    <mergeCell ref="A5:A6"/>
    <mergeCell ref="B5:C5"/>
    <mergeCell ref="D5:E5"/>
    <mergeCell ref="F5:G5"/>
    <mergeCell ref="A16:E16"/>
  </mergeCells>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G14"/>
  <sheetViews>
    <sheetView workbookViewId="0"/>
  </sheetViews>
  <sheetFormatPr defaultColWidth="8.875" defaultRowHeight="15" customHeight="1"/>
  <cols>
    <col min="1" max="1" width="22.5" style="37" customWidth="1"/>
    <col min="2" max="7" width="10.625" style="37" customWidth="1"/>
    <col min="8" max="16384" width="8.875" style="37"/>
  </cols>
  <sheetData>
    <row r="1" spans="1:7" ht="15" customHeight="1">
      <c r="A1" s="479" t="s">
        <v>659</v>
      </c>
    </row>
    <row r="3" spans="1:7" ht="15" customHeight="1">
      <c r="A3" s="1" t="s">
        <v>539</v>
      </c>
      <c r="B3" s="40"/>
      <c r="C3" s="40"/>
      <c r="D3" s="40"/>
      <c r="E3" s="430"/>
      <c r="F3" s="430"/>
      <c r="G3" s="430"/>
    </row>
    <row r="4" spans="1:7" ht="15" customHeight="1">
      <c r="A4" s="430"/>
      <c r="B4" s="430"/>
      <c r="C4" s="430"/>
      <c r="D4" s="430"/>
      <c r="E4" s="430"/>
      <c r="F4" s="430"/>
      <c r="G4" s="128" t="s">
        <v>496</v>
      </c>
    </row>
    <row r="5" spans="1:7" ht="15" customHeight="1">
      <c r="A5" s="256" t="s">
        <v>517</v>
      </c>
      <c r="B5" s="268" t="s">
        <v>540</v>
      </c>
      <c r="C5" s="268"/>
      <c r="D5" s="289"/>
      <c r="E5" s="267" t="s">
        <v>541</v>
      </c>
      <c r="F5" s="268"/>
      <c r="G5" s="268"/>
    </row>
    <row r="6" spans="1:7" ht="15" customHeight="1">
      <c r="A6" s="256" t="s">
        <v>497</v>
      </c>
      <c r="B6" s="256" t="s">
        <v>501</v>
      </c>
      <c r="C6" s="258" t="s">
        <v>519</v>
      </c>
      <c r="D6" s="255" t="s">
        <v>502</v>
      </c>
      <c r="E6" s="258" t="s">
        <v>501</v>
      </c>
      <c r="F6" s="258" t="s">
        <v>519</v>
      </c>
      <c r="G6" s="255" t="s">
        <v>502</v>
      </c>
    </row>
    <row r="7" spans="1:7" ht="15" customHeight="1">
      <c r="A7" s="257" t="s">
        <v>144</v>
      </c>
      <c r="B7" s="435">
        <v>4223</v>
      </c>
      <c r="C7" s="435">
        <v>5273</v>
      </c>
      <c r="D7" s="435">
        <v>109831</v>
      </c>
      <c r="E7" s="435">
        <v>4078</v>
      </c>
      <c r="F7" s="435">
        <v>5129</v>
      </c>
      <c r="G7" s="435">
        <v>95459</v>
      </c>
    </row>
    <row r="8" spans="1:7" ht="15" customHeight="1">
      <c r="A8" s="9" t="s">
        <v>542</v>
      </c>
      <c r="B8" s="436">
        <v>198</v>
      </c>
      <c r="C8" s="436">
        <v>360</v>
      </c>
      <c r="D8" s="436">
        <v>23636</v>
      </c>
      <c r="E8" s="436">
        <v>213</v>
      </c>
      <c r="F8" s="436">
        <v>378</v>
      </c>
      <c r="G8" s="436">
        <v>22171</v>
      </c>
    </row>
    <row r="9" spans="1:7" ht="15" customHeight="1">
      <c r="A9" s="9" t="s">
        <v>543</v>
      </c>
      <c r="B9" s="436">
        <v>663</v>
      </c>
      <c r="C9" s="436">
        <v>692</v>
      </c>
      <c r="D9" s="436">
        <v>16707</v>
      </c>
      <c r="E9" s="436">
        <v>637</v>
      </c>
      <c r="F9" s="436">
        <v>664</v>
      </c>
      <c r="G9" s="436">
        <v>16448</v>
      </c>
    </row>
    <row r="10" spans="1:7" ht="15" customHeight="1">
      <c r="A10" s="9" t="s">
        <v>544</v>
      </c>
      <c r="B10" s="437">
        <v>1575</v>
      </c>
      <c r="C10" s="437">
        <v>1948</v>
      </c>
      <c r="D10" s="437">
        <v>31951</v>
      </c>
      <c r="E10" s="437">
        <v>1500</v>
      </c>
      <c r="F10" s="437">
        <v>1917</v>
      </c>
      <c r="G10" s="437">
        <v>26880</v>
      </c>
    </row>
    <row r="11" spans="1:7" ht="15" customHeight="1">
      <c r="A11" s="9" t="s">
        <v>545</v>
      </c>
      <c r="B11" s="437">
        <v>901</v>
      </c>
      <c r="C11" s="437">
        <v>1047</v>
      </c>
      <c r="D11" s="437">
        <v>6967</v>
      </c>
      <c r="E11" s="437">
        <v>890</v>
      </c>
      <c r="F11" s="437">
        <v>1031</v>
      </c>
      <c r="G11" s="437">
        <v>6657</v>
      </c>
    </row>
    <row r="12" spans="1:7" ht="15" customHeight="1">
      <c r="A12" s="9" t="s">
        <v>546</v>
      </c>
      <c r="B12" s="436">
        <v>164</v>
      </c>
      <c r="C12" s="436">
        <v>343</v>
      </c>
      <c r="D12" s="227">
        <v>25746</v>
      </c>
      <c r="E12" s="436">
        <v>138</v>
      </c>
      <c r="F12" s="436">
        <v>277</v>
      </c>
      <c r="G12" s="227">
        <v>19609</v>
      </c>
    </row>
    <row r="13" spans="1:7" ht="15" customHeight="1">
      <c r="A13" s="438" t="s">
        <v>547</v>
      </c>
      <c r="B13" s="439">
        <v>722</v>
      </c>
      <c r="C13" s="439">
        <v>883</v>
      </c>
      <c r="D13" s="439">
        <v>4824</v>
      </c>
      <c r="E13" s="439">
        <v>700</v>
      </c>
      <c r="F13" s="439">
        <v>862</v>
      </c>
      <c r="G13" s="439">
        <v>3694</v>
      </c>
    </row>
    <row r="14" spans="1:7" ht="15" customHeight="1">
      <c r="A14" s="40"/>
      <c r="B14" s="40"/>
      <c r="C14" s="40"/>
      <c r="D14" s="58"/>
      <c r="E14" s="40"/>
      <c r="F14" s="40"/>
      <c r="G14" s="136" t="s">
        <v>538</v>
      </c>
    </row>
  </sheetData>
  <mergeCells count="2">
    <mergeCell ref="B5:D5"/>
    <mergeCell ref="E5:G5"/>
  </mergeCells>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1"/>
  <dimension ref="A1:J12"/>
  <sheetViews>
    <sheetView zoomScale="110" zoomScaleNormal="110" workbookViewId="0"/>
  </sheetViews>
  <sheetFormatPr defaultColWidth="8.25" defaultRowHeight="15" customHeight="1"/>
  <cols>
    <col min="1" max="1" width="11.25" style="20" customWidth="1"/>
    <col min="2" max="2" width="8.75" style="20" customWidth="1"/>
    <col min="3" max="8" width="8.125" style="20" customWidth="1"/>
    <col min="9" max="10" width="8.75" style="20" customWidth="1"/>
    <col min="11" max="16384" width="8.25" style="20"/>
  </cols>
  <sheetData>
    <row r="1" spans="1:10" ht="15" customHeight="1">
      <c r="A1" s="481" t="s">
        <v>659</v>
      </c>
    </row>
    <row r="3" spans="1:10" ht="15" customHeight="1">
      <c r="A3" s="19" t="s">
        <v>25</v>
      </c>
    </row>
    <row r="4" spans="1:10" s="22" customFormat="1" ht="15" customHeight="1">
      <c r="A4" s="21" t="s">
        <v>26</v>
      </c>
      <c r="J4" s="23" t="s">
        <v>27</v>
      </c>
    </row>
    <row r="5" spans="1:10" s="22" customFormat="1" ht="15" customHeight="1">
      <c r="A5" s="271" t="s">
        <v>28</v>
      </c>
      <c r="B5" s="269" t="s">
        <v>29</v>
      </c>
      <c r="C5" s="273" t="s">
        <v>30</v>
      </c>
      <c r="D5" s="274"/>
      <c r="E5" s="274"/>
      <c r="F5" s="273" t="s">
        <v>31</v>
      </c>
      <c r="G5" s="274"/>
      <c r="H5" s="275"/>
      <c r="I5" s="269" t="s">
        <v>32</v>
      </c>
      <c r="J5" s="269" t="s">
        <v>33</v>
      </c>
    </row>
    <row r="6" spans="1:10" s="22" customFormat="1" ht="15" customHeight="1">
      <c r="A6" s="272"/>
      <c r="B6" s="270"/>
      <c r="C6" s="24" t="s">
        <v>34</v>
      </c>
      <c r="D6" s="25" t="s">
        <v>35</v>
      </c>
      <c r="E6" s="25" t="s">
        <v>36</v>
      </c>
      <c r="F6" s="25" t="s">
        <v>37</v>
      </c>
      <c r="G6" s="25" t="s">
        <v>38</v>
      </c>
      <c r="H6" s="25" t="s">
        <v>39</v>
      </c>
      <c r="I6" s="270"/>
      <c r="J6" s="270"/>
    </row>
    <row r="7" spans="1:10" s="22" customFormat="1" ht="15" customHeight="1">
      <c r="A7" s="26" t="s">
        <v>40</v>
      </c>
      <c r="B7" s="27">
        <v>22</v>
      </c>
      <c r="C7" s="27">
        <v>5466</v>
      </c>
      <c r="D7" s="27">
        <v>2731</v>
      </c>
      <c r="E7" s="27">
        <v>2735</v>
      </c>
      <c r="F7" s="27">
        <v>1571</v>
      </c>
      <c r="G7" s="27">
        <v>1918</v>
      </c>
      <c r="H7" s="27">
        <v>1977</v>
      </c>
      <c r="I7" s="28">
        <v>212</v>
      </c>
      <c r="J7" s="27">
        <v>338</v>
      </c>
    </row>
    <row r="8" spans="1:10" s="22" customFormat="1" ht="15" customHeight="1">
      <c r="A8" s="26">
        <v>28</v>
      </c>
      <c r="B8" s="27">
        <v>22</v>
      </c>
      <c r="C8" s="27">
        <v>5306</v>
      </c>
      <c r="D8" s="27">
        <v>2689</v>
      </c>
      <c r="E8" s="27">
        <v>2617</v>
      </c>
      <c r="F8" s="27">
        <v>1616</v>
      </c>
      <c r="G8" s="27">
        <v>1761</v>
      </c>
      <c r="H8" s="27">
        <v>1929</v>
      </c>
      <c r="I8" s="28">
        <v>207</v>
      </c>
      <c r="J8" s="27">
        <v>343</v>
      </c>
    </row>
    <row r="9" spans="1:10" s="22" customFormat="1" ht="15" customHeight="1">
      <c r="A9" s="26">
        <v>29</v>
      </c>
      <c r="B9" s="27">
        <v>22</v>
      </c>
      <c r="C9" s="27">
        <v>5098</v>
      </c>
      <c r="D9" s="27">
        <v>2575</v>
      </c>
      <c r="E9" s="27">
        <v>2523</v>
      </c>
      <c r="F9" s="27">
        <v>1529</v>
      </c>
      <c r="G9" s="27">
        <v>1782</v>
      </c>
      <c r="H9" s="27">
        <v>1777</v>
      </c>
      <c r="I9" s="28">
        <v>201</v>
      </c>
      <c r="J9" s="27">
        <v>339</v>
      </c>
    </row>
    <row r="10" spans="1:10" s="22" customFormat="1" ht="15" customHeight="1">
      <c r="A10" s="29">
        <v>30</v>
      </c>
      <c r="B10" s="27">
        <v>21</v>
      </c>
      <c r="C10" s="27">
        <v>4873</v>
      </c>
      <c r="D10" s="27">
        <v>2475</v>
      </c>
      <c r="E10" s="27">
        <v>2398</v>
      </c>
      <c r="F10" s="27">
        <v>1484</v>
      </c>
      <c r="G10" s="27">
        <v>1640</v>
      </c>
      <c r="H10" s="27">
        <v>1749</v>
      </c>
      <c r="I10" s="28">
        <v>191</v>
      </c>
      <c r="J10" s="27">
        <v>320</v>
      </c>
    </row>
    <row r="11" spans="1:10" s="22" customFormat="1" ht="15" customHeight="1">
      <c r="A11" s="30" t="s">
        <v>41</v>
      </c>
      <c r="B11" s="31">
        <v>21</v>
      </c>
      <c r="C11" s="32">
        <v>4662</v>
      </c>
      <c r="D11" s="32">
        <v>2343</v>
      </c>
      <c r="E11" s="32">
        <v>2319</v>
      </c>
      <c r="F11" s="32">
        <v>1478</v>
      </c>
      <c r="G11" s="32">
        <v>1590</v>
      </c>
      <c r="H11" s="32">
        <v>1594</v>
      </c>
      <c r="I11" s="33">
        <v>185</v>
      </c>
      <c r="J11" s="32">
        <v>305</v>
      </c>
    </row>
    <row r="12" spans="1:10" s="22" customFormat="1" ht="15" customHeight="1">
      <c r="J12" s="34" t="s">
        <v>24</v>
      </c>
    </row>
  </sheetData>
  <mergeCells count="6">
    <mergeCell ref="J5:J6"/>
    <mergeCell ref="A5:A6"/>
    <mergeCell ref="B5:B6"/>
    <mergeCell ref="C5:E5"/>
    <mergeCell ref="F5:H5"/>
    <mergeCell ref="I5:I6"/>
  </mergeCells>
  <phoneticPr fontId="4"/>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G17"/>
  <sheetViews>
    <sheetView workbookViewId="0"/>
  </sheetViews>
  <sheetFormatPr defaultColWidth="8.875" defaultRowHeight="15" customHeight="1"/>
  <cols>
    <col min="1" max="1" width="22.5" style="37" customWidth="1"/>
    <col min="2" max="7" width="10.625" style="37" customWidth="1"/>
    <col min="8" max="16384" width="8.875" style="37"/>
  </cols>
  <sheetData>
    <row r="1" spans="1:7" ht="15" customHeight="1">
      <c r="A1" s="479" t="s">
        <v>659</v>
      </c>
    </row>
    <row r="3" spans="1:7" ht="15" customHeight="1">
      <c r="A3" s="1" t="s">
        <v>548</v>
      </c>
      <c r="B3" s="1"/>
      <c r="C3" s="1"/>
      <c r="D3" s="1"/>
      <c r="E3" s="431"/>
      <c r="F3" s="431"/>
      <c r="G3" s="431"/>
    </row>
    <row r="4" spans="1:7" ht="15" customHeight="1">
      <c r="A4" s="430"/>
      <c r="B4" s="430"/>
      <c r="C4" s="430"/>
      <c r="D4" s="430"/>
      <c r="E4" s="430"/>
      <c r="F4" s="430"/>
      <c r="G4" s="128" t="s">
        <v>496</v>
      </c>
    </row>
    <row r="5" spans="1:7" ht="15" customHeight="1">
      <c r="A5" s="256" t="s">
        <v>517</v>
      </c>
      <c r="B5" s="268" t="s">
        <v>540</v>
      </c>
      <c r="C5" s="268"/>
      <c r="D5" s="289"/>
      <c r="E5" s="267" t="s">
        <v>541</v>
      </c>
      <c r="F5" s="268"/>
      <c r="G5" s="268"/>
    </row>
    <row r="6" spans="1:7" ht="15" customHeight="1">
      <c r="A6" s="256" t="s">
        <v>497</v>
      </c>
      <c r="B6" s="258" t="s">
        <v>501</v>
      </c>
      <c r="C6" s="258" t="s">
        <v>519</v>
      </c>
      <c r="D6" s="255" t="s">
        <v>502</v>
      </c>
      <c r="E6" s="258" t="s">
        <v>501</v>
      </c>
      <c r="F6" s="258" t="s">
        <v>519</v>
      </c>
      <c r="G6" s="255" t="s">
        <v>502</v>
      </c>
    </row>
    <row r="7" spans="1:7" ht="15" customHeight="1">
      <c r="A7" s="222" t="s">
        <v>144</v>
      </c>
      <c r="B7" s="440">
        <v>10758</v>
      </c>
      <c r="C7" s="440">
        <v>15632</v>
      </c>
      <c r="D7" s="440">
        <v>240450</v>
      </c>
      <c r="E7" s="440">
        <v>10474</v>
      </c>
      <c r="F7" s="440">
        <v>15283</v>
      </c>
      <c r="G7" s="440">
        <v>238334</v>
      </c>
    </row>
    <row r="8" spans="1:7" ht="15" customHeight="1">
      <c r="A8" s="9" t="s">
        <v>542</v>
      </c>
      <c r="B8" s="143">
        <v>298</v>
      </c>
      <c r="C8" s="143">
        <v>556</v>
      </c>
      <c r="D8" s="143">
        <v>55749</v>
      </c>
      <c r="E8" s="143">
        <v>293</v>
      </c>
      <c r="F8" s="143">
        <v>535</v>
      </c>
      <c r="G8" s="143">
        <v>55982</v>
      </c>
    </row>
    <row r="9" spans="1:7" ht="15" customHeight="1">
      <c r="A9" s="9" t="s">
        <v>543</v>
      </c>
      <c r="B9" s="143">
        <v>685</v>
      </c>
      <c r="C9" s="143">
        <v>729</v>
      </c>
      <c r="D9" s="143">
        <v>19091</v>
      </c>
      <c r="E9" s="143">
        <v>731</v>
      </c>
      <c r="F9" s="143">
        <v>770</v>
      </c>
      <c r="G9" s="143">
        <v>20700</v>
      </c>
    </row>
    <row r="10" spans="1:7" ht="15" customHeight="1">
      <c r="A10" s="9" t="s">
        <v>545</v>
      </c>
      <c r="B10" s="143">
        <v>415</v>
      </c>
      <c r="C10" s="143">
        <v>610</v>
      </c>
      <c r="D10" s="143">
        <v>5331</v>
      </c>
      <c r="E10" s="143">
        <v>409</v>
      </c>
      <c r="F10" s="143">
        <v>579</v>
      </c>
      <c r="G10" s="143">
        <v>4939</v>
      </c>
    </row>
    <row r="11" spans="1:7" ht="15" customHeight="1">
      <c r="A11" s="9" t="s">
        <v>549</v>
      </c>
      <c r="B11" s="143">
        <v>172</v>
      </c>
      <c r="C11" s="143">
        <v>480</v>
      </c>
      <c r="D11" s="143">
        <v>15802</v>
      </c>
      <c r="E11" s="143">
        <v>160</v>
      </c>
      <c r="F11" s="143">
        <v>446</v>
      </c>
      <c r="G11" s="143">
        <v>15119</v>
      </c>
    </row>
    <row r="12" spans="1:7" ht="15" customHeight="1">
      <c r="A12" s="9" t="s">
        <v>550</v>
      </c>
      <c r="B12" s="143">
        <v>210</v>
      </c>
      <c r="C12" s="143">
        <v>298</v>
      </c>
      <c r="D12" s="143">
        <v>1966</v>
      </c>
      <c r="E12" s="143">
        <v>200</v>
      </c>
      <c r="F12" s="143">
        <v>298</v>
      </c>
      <c r="G12" s="143">
        <v>1655</v>
      </c>
    </row>
    <row r="13" spans="1:7" ht="15" customHeight="1">
      <c r="A13" s="9" t="s">
        <v>551</v>
      </c>
      <c r="B13" s="74">
        <v>305</v>
      </c>
      <c r="C13" s="74">
        <v>465</v>
      </c>
      <c r="D13" s="74">
        <v>2975</v>
      </c>
      <c r="E13" s="74">
        <v>299</v>
      </c>
      <c r="F13" s="74">
        <v>447</v>
      </c>
      <c r="G13" s="74">
        <v>2764</v>
      </c>
    </row>
    <row r="14" spans="1:7" ht="15" customHeight="1">
      <c r="A14" s="9" t="s">
        <v>547</v>
      </c>
      <c r="B14" s="143">
        <v>744</v>
      </c>
      <c r="C14" s="143">
        <v>952</v>
      </c>
      <c r="D14" s="441">
        <v>5972</v>
      </c>
      <c r="E14" s="143">
        <v>669</v>
      </c>
      <c r="F14" s="143">
        <v>908</v>
      </c>
      <c r="G14" s="441">
        <v>5067</v>
      </c>
    </row>
    <row r="15" spans="1:7" ht="15" customHeight="1">
      <c r="A15" s="9" t="s">
        <v>552</v>
      </c>
      <c r="B15" s="143">
        <v>69</v>
      </c>
      <c r="C15" s="143">
        <v>132</v>
      </c>
      <c r="D15" s="143">
        <v>874</v>
      </c>
      <c r="E15" s="143">
        <v>73</v>
      </c>
      <c r="F15" s="143">
        <v>140</v>
      </c>
      <c r="G15" s="143">
        <v>730</v>
      </c>
    </row>
    <row r="16" spans="1:7" ht="15" customHeight="1">
      <c r="A16" s="438" t="s">
        <v>553</v>
      </c>
      <c r="B16" s="135">
        <v>7860</v>
      </c>
      <c r="C16" s="135">
        <v>11410</v>
      </c>
      <c r="D16" s="135">
        <v>132690</v>
      </c>
      <c r="E16" s="135">
        <v>7640</v>
      </c>
      <c r="F16" s="135">
        <v>11160</v>
      </c>
      <c r="G16" s="135">
        <v>131378</v>
      </c>
    </row>
    <row r="17" spans="1:7" ht="15" customHeight="1">
      <c r="A17" s="430"/>
      <c r="B17" s="430"/>
      <c r="C17" s="430"/>
      <c r="D17" s="58"/>
      <c r="E17" s="430"/>
      <c r="F17" s="430"/>
      <c r="G17" s="136" t="s">
        <v>538</v>
      </c>
    </row>
  </sheetData>
  <mergeCells count="2">
    <mergeCell ref="B5:D5"/>
    <mergeCell ref="E5:G5"/>
  </mergeCells>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G11"/>
  <sheetViews>
    <sheetView workbookViewId="0"/>
  </sheetViews>
  <sheetFormatPr defaultColWidth="8.875" defaultRowHeight="15" customHeight="1"/>
  <cols>
    <col min="1" max="1" width="22.5" style="37" customWidth="1"/>
    <col min="2" max="7" width="10.625" style="37" customWidth="1"/>
    <col min="8" max="16384" width="8.875" style="37"/>
  </cols>
  <sheetData>
    <row r="1" spans="1:7" ht="15" customHeight="1">
      <c r="A1" s="479" t="s">
        <v>659</v>
      </c>
    </row>
    <row r="3" spans="1:7" ht="15" customHeight="1">
      <c r="A3" s="1" t="s">
        <v>554</v>
      </c>
      <c r="B3" s="431"/>
      <c r="C3" s="431"/>
    </row>
    <row r="4" spans="1:7" ht="15" customHeight="1">
      <c r="A4" s="430"/>
      <c r="B4" s="430"/>
      <c r="G4" s="128" t="s">
        <v>555</v>
      </c>
    </row>
    <row r="5" spans="1:7" ht="15" customHeight="1">
      <c r="A5" s="256" t="s">
        <v>517</v>
      </c>
      <c r="B5" s="267" t="s">
        <v>556</v>
      </c>
      <c r="C5" s="268"/>
      <c r="D5" s="268"/>
      <c r="E5" s="267" t="s">
        <v>557</v>
      </c>
      <c r="F5" s="268"/>
      <c r="G5" s="268"/>
    </row>
    <row r="6" spans="1:7" ht="15" customHeight="1">
      <c r="A6" s="256" t="s">
        <v>497</v>
      </c>
      <c r="B6" s="254" t="s">
        <v>558</v>
      </c>
      <c r="C6" s="258" t="s">
        <v>559</v>
      </c>
      <c r="D6" s="255" t="s">
        <v>560</v>
      </c>
      <c r="E6" s="254" t="s">
        <v>558</v>
      </c>
      <c r="F6" s="258" t="s">
        <v>559</v>
      </c>
      <c r="G6" s="255" t="s">
        <v>560</v>
      </c>
    </row>
    <row r="7" spans="1:7" ht="15" customHeight="1">
      <c r="A7" s="257" t="s">
        <v>144</v>
      </c>
      <c r="B7" s="84">
        <v>399803</v>
      </c>
      <c r="C7" s="442" t="s">
        <v>10</v>
      </c>
      <c r="D7" s="442" t="s">
        <v>10</v>
      </c>
      <c r="E7" s="84">
        <v>384505</v>
      </c>
      <c r="F7" s="442" t="s">
        <v>10</v>
      </c>
      <c r="G7" s="442" t="s">
        <v>10</v>
      </c>
    </row>
    <row r="8" spans="1:7" ht="15" customHeight="1">
      <c r="A8" s="13" t="s">
        <v>561</v>
      </c>
      <c r="B8" s="143">
        <v>101352</v>
      </c>
      <c r="C8" s="74">
        <v>359</v>
      </c>
      <c r="D8" s="74">
        <v>156</v>
      </c>
      <c r="E8" s="143">
        <v>89437</v>
      </c>
      <c r="F8" s="74">
        <v>359</v>
      </c>
      <c r="G8" s="74">
        <v>168</v>
      </c>
    </row>
    <row r="9" spans="1:7" ht="15" customHeight="1">
      <c r="A9" s="13" t="s">
        <v>562</v>
      </c>
      <c r="B9" s="143">
        <v>3040</v>
      </c>
      <c r="C9" s="74">
        <v>359</v>
      </c>
      <c r="D9" s="156" t="s">
        <v>10</v>
      </c>
      <c r="E9" s="143">
        <v>3135</v>
      </c>
      <c r="F9" s="74">
        <v>359</v>
      </c>
      <c r="G9" s="156" t="s">
        <v>10</v>
      </c>
    </row>
    <row r="10" spans="1:7" ht="15" customHeight="1">
      <c r="A10" s="432" t="s">
        <v>563</v>
      </c>
      <c r="B10" s="135">
        <v>295411</v>
      </c>
      <c r="C10" s="135">
        <v>352</v>
      </c>
      <c r="D10" s="213" t="s">
        <v>10</v>
      </c>
      <c r="E10" s="135">
        <v>291933</v>
      </c>
      <c r="F10" s="135">
        <v>352</v>
      </c>
      <c r="G10" s="213" t="s">
        <v>10</v>
      </c>
    </row>
    <row r="11" spans="1:7" ht="15" customHeight="1">
      <c r="A11" s="242"/>
      <c r="C11" s="17"/>
      <c r="G11" s="136" t="s">
        <v>538</v>
      </c>
    </row>
  </sheetData>
  <mergeCells count="2">
    <mergeCell ref="B5:D5"/>
    <mergeCell ref="E5:G5"/>
  </mergeCells>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9"/>
  <sheetViews>
    <sheetView workbookViewId="0"/>
  </sheetViews>
  <sheetFormatPr defaultColWidth="9" defaultRowHeight="15" customHeight="1"/>
  <cols>
    <col min="1" max="1" width="11.25" style="229" customWidth="1"/>
    <col min="2" max="3" width="37.5" style="229" customWidth="1"/>
    <col min="4" max="16384" width="9" style="229"/>
  </cols>
  <sheetData>
    <row r="1" spans="1:3" s="40" customFormat="1" ht="15" customHeight="1">
      <c r="A1" s="479" t="s">
        <v>659</v>
      </c>
    </row>
    <row r="2" spans="1:3" s="40" customFormat="1" ht="15" customHeight="1"/>
    <row r="3" spans="1:3" s="443" customFormat="1" ht="15" customHeight="1">
      <c r="A3" s="1" t="s">
        <v>564</v>
      </c>
      <c r="B3" s="229"/>
      <c r="C3" s="229"/>
    </row>
    <row r="4" spans="1:3" ht="15" customHeight="1">
      <c r="A4" s="444"/>
      <c r="B4" s="444"/>
      <c r="C4" s="445" t="s">
        <v>565</v>
      </c>
    </row>
    <row r="5" spans="1:3" ht="15" customHeight="1">
      <c r="A5" s="255" t="s">
        <v>566</v>
      </c>
      <c r="B5" s="258" t="s">
        <v>567</v>
      </c>
      <c r="C5" s="254" t="s">
        <v>568</v>
      </c>
    </row>
    <row r="6" spans="1:3" ht="15" customHeight="1">
      <c r="A6" s="446" t="s">
        <v>569</v>
      </c>
      <c r="B6" s="74">
        <v>1678</v>
      </c>
      <c r="C6" s="74">
        <v>29591</v>
      </c>
    </row>
    <row r="7" spans="1:3" ht="15" customHeight="1">
      <c r="A7" s="76">
        <v>29</v>
      </c>
      <c r="B7" s="73">
        <v>1854</v>
      </c>
      <c r="C7" s="74">
        <v>26670</v>
      </c>
    </row>
    <row r="8" spans="1:3" ht="15" customHeight="1">
      <c r="A8" s="447">
        <v>30</v>
      </c>
      <c r="B8" s="180">
        <v>1770</v>
      </c>
      <c r="C8" s="135">
        <v>25320</v>
      </c>
    </row>
    <row r="9" spans="1:3" ht="15" customHeight="1">
      <c r="C9" s="58" t="s">
        <v>493</v>
      </c>
    </row>
  </sheetData>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E24"/>
  <sheetViews>
    <sheetView workbookViewId="0"/>
  </sheetViews>
  <sheetFormatPr defaultColWidth="8.75" defaultRowHeight="15" customHeight="1"/>
  <cols>
    <col min="1" max="1" width="2.5" style="37" customWidth="1"/>
    <col min="2" max="2" width="16.25" style="37" customWidth="1"/>
    <col min="3" max="5" width="22.5" style="37" customWidth="1"/>
    <col min="6" max="16384" width="8.75" style="37"/>
  </cols>
  <sheetData>
    <row r="1" spans="1:5" ht="15" customHeight="1">
      <c r="A1" s="479" t="s">
        <v>659</v>
      </c>
    </row>
    <row r="3" spans="1:5" ht="15" customHeight="1">
      <c r="A3" s="1" t="s">
        <v>570</v>
      </c>
    </row>
    <row r="4" spans="1:5" s="40" customFormat="1" ht="15" customHeight="1">
      <c r="A4" s="448"/>
      <c r="B4" s="449"/>
      <c r="C4" s="5"/>
      <c r="D4" s="5"/>
      <c r="E4" s="5" t="s">
        <v>571</v>
      </c>
    </row>
    <row r="5" spans="1:5" s="40" customFormat="1" ht="15" customHeight="1">
      <c r="A5" s="268" t="s">
        <v>572</v>
      </c>
      <c r="B5" s="289"/>
      <c r="C5" s="254" t="s">
        <v>573</v>
      </c>
      <c r="D5" s="254" t="s">
        <v>174</v>
      </c>
      <c r="E5" s="254" t="s">
        <v>7</v>
      </c>
    </row>
    <row r="6" spans="1:5" s="40" customFormat="1" ht="15" customHeight="1">
      <c r="A6" s="292" t="s">
        <v>574</v>
      </c>
      <c r="B6" s="293"/>
      <c r="C6" s="450">
        <v>647044</v>
      </c>
      <c r="D6" s="450">
        <v>652552</v>
      </c>
      <c r="E6" s="450">
        <v>658644</v>
      </c>
    </row>
    <row r="7" spans="1:5" s="40" customFormat="1" ht="15" customHeight="1">
      <c r="A7" s="6">
        <v>0</v>
      </c>
      <c r="B7" s="89" t="s">
        <v>575</v>
      </c>
      <c r="C7" s="441">
        <v>7953</v>
      </c>
      <c r="D7" s="441">
        <v>8038</v>
      </c>
      <c r="E7" s="441">
        <v>8074</v>
      </c>
    </row>
    <row r="8" spans="1:5" s="40" customFormat="1" ht="15" customHeight="1">
      <c r="A8" s="6">
        <v>1</v>
      </c>
      <c r="B8" s="89" t="s">
        <v>576</v>
      </c>
      <c r="C8" s="441">
        <v>17694</v>
      </c>
      <c r="D8" s="441">
        <v>18113</v>
      </c>
      <c r="E8" s="441">
        <v>18225</v>
      </c>
    </row>
    <row r="9" spans="1:5" s="40" customFormat="1" ht="15" customHeight="1">
      <c r="A9" s="6">
        <v>2</v>
      </c>
      <c r="B9" s="89" t="s">
        <v>577</v>
      </c>
      <c r="C9" s="441">
        <v>34295</v>
      </c>
      <c r="D9" s="441">
        <v>34215</v>
      </c>
      <c r="E9" s="441">
        <v>34796</v>
      </c>
    </row>
    <row r="10" spans="1:5" s="40" customFormat="1" ht="15" customHeight="1">
      <c r="A10" s="6">
        <v>3</v>
      </c>
      <c r="B10" s="89" t="s">
        <v>578</v>
      </c>
      <c r="C10" s="441">
        <v>51349</v>
      </c>
      <c r="D10" s="441">
        <v>52121</v>
      </c>
      <c r="E10" s="441">
        <v>52677</v>
      </c>
    </row>
    <row r="11" spans="1:5" s="40" customFormat="1" ht="15" customHeight="1">
      <c r="A11" s="6">
        <v>4</v>
      </c>
      <c r="B11" s="89" t="s">
        <v>579</v>
      </c>
      <c r="C11" s="441">
        <v>27589</v>
      </c>
      <c r="D11" s="441">
        <v>28584</v>
      </c>
      <c r="E11" s="441">
        <v>29697</v>
      </c>
    </row>
    <row r="12" spans="1:5" s="40" customFormat="1" ht="15" customHeight="1">
      <c r="A12" s="6">
        <v>5</v>
      </c>
      <c r="B12" s="89" t="s">
        <v>580</v>
      </c>
      <c r="C12" s="441">
        <v>44602</v>
      </c>
      <c r="D12" s="441">
        <v>45471</v>
      </c>
      <c r="E12" s="441">
        <v>46756</v>
      </c>
    </row>
    <row r="13" spans="1:5" s="40" customFormat="1" ht="15" customHeight="1">
      <c r="A13" s="6">
        <v>6</v>
      </c>
      <c r="B13" s="89" t="s">
        <v>581</v>
      </c>
      <c r="C13" s="441">
        <v>13045</v>
      </c>
      <c r="D13" s="441">
        <v>13197</v>
      </c>
      <c r="E13" s="441">
        <v>13478</v>
      </c>
    </row>
    <row r="14" spans="1:5" s="40" customFormat="1" ht="15" customHeight="1">
      <c r="A14" s="6">
        <v>7</v>
      </c>
      <c r="B14" s="89" t="s">
        <v>582</v>
      </c>
      <c r="C14" s="441">
        <v>32643</v>
      </c>
      <c r="D14" s="441">
        <v>33012</v>
      </c>
      <c r="E14" s="441">
        <v>33395</v>
      </c>
    </row>
    <row r="15" spans="1:5" s="40" customFormat="1" ht="15" customHeight="1">
      <c r="A15" s="6">
        <v>8</v>
      </c>
      <c r="B15" s="89" t="s">
        <v>583</v>
      </c>
      <c r="C15" s="441">
        <v>5375</v>
      </c>
      <c r="D15" s="441">
        <v>5433</v>
      </c>
      <c r="E15" s="441">
        <v>5615</v>
      </c>
    </row>
    <row r="16" spans="1:5" s="40" customFormat="1" ht="15" customHeight="1">
      <c r="A16" s="6">
        <v>9</v>
      </c>
      <c r="B16" s="89" t="s">
        <v>584</v>
      </c>
      <c r="C16" s="441">
        <v>171186</v>
      </c>
      <c r="D16" s="441">
        <v>172272</v>
      </c>
      <c r="E16" s="441">
        <v>172074</v>
      </c>
    </row>
    <row r="17" spans="1:5" s="40" customFormat="1" ht="15" customHeight="1">
      <c r="A17" s="6" t="s">
        <v>585</v>
      </c>
      <c r="B17" s="89" t="s">
        <v>586</v>
      </c>
      <c r="C17" s="441">
        <v>1870</v>
      </c>
      <c r="D17" s="441">
        <v>1657</v>
      </c>
      <c r="E17" s="441">
        <v>1567</v>
      </c>
    </row>
    <row r="18" spans="1:5" s="40" customFormat="1" ht="15" customHeight="1">
      <c r="A18" s="6" t="s">
        <v>587</v>
      </c>
      <c r="B18" s="89" t="s">
        <v>588</v>
      </c>
      <c r="C18" s="441">
        <v>776</v>
      </c>
      <c r="D18" s="441">
        <v>838</v>
      </c>
      <c r="E18" s="441">
        <v>841</v>
      </c>
    </row>
    <row r="19" spans="1:5" s="40" customFormat="1" ht="15" customHeight="1">
      <c r="A19" s="6" t="s">
        <v>589</v>
      </c>
      <c r="B19" s="89" t="s">
        <v>590</v>
      </c>
      <c r="C19" s="441">
        <v>19141</v>
      </c>
      <c r="D19" s="441">
        <v>19975</v>
      </c>
      <c r="E19" s="441">
        <v>20699</v>
      </c>
    </row>
    <row r="20" spans="1:5" s="40" customFormat="1" ht="15" customHeight="1">
      <c r="A20" s="6" t="s">
        <v>591</v>
      </c>
      <c r="B20" s="89" t="s">
        <v>592</v>
      </c>
      <c r="C20" s="441">
        <v>21989</v>
      </c>
      <c r="D20" s="441">
        <v>22343</v>
      </c>
      <c r="E20" s="441">
        <v>22721</v>
      </c>
    </row>
    <row r="21" spans="1:5" s="40" customFormat="1" ht="15" customHeight="1">
      <c r="A21" s="451" t="s">
        <v>593</v>
      </c>
      <c r="B21" s="89" t="s">
        <v>594</v>
      </c>
      <c r="C21" s="441">
        <v>375</v>
      </c>
      <c r="D21" s="441">
        <v>421</v>
      </c>
      <c r="E21" s="441">
        <v>557</v>
      </c>
    </row>
    <row r="22" spans="1:5" s="40" customFormat="1" ht="15" customHeight="1">
      <c r="A22" s="451"/>
      <c r="B22" s="452" t="s">
        <v>595</v>
      </c>
      <c r="C22" s="261">
        <v>192959</v>
      </c>
      <c r="D22" s="261">
        <v>192767</v>
      </c>
      <c r="E22" s="261">
        <v>193307</v>
      </c>
    </row>
    <row r="23" spans="1:5" s="40" customFormat="1" ht="15" customHeight="1">
      <c r="A23" s="281"/>
      <c r="B23" s="453" t="s">
        <v>596</v>
      </c>
      <c r="C23" s="454">
        <v>4203</v>
      </c>
      <c r="D23" s="213">
        <v>4095</v>
      </c>
      <c r="E23" s="262">
        <v>4165</v>
      </c>
    </row>
    <row r="24" spans="1:5" s="40" customFormat="1" ht="15" customHeight="1">
      <c r="C24" s="58"/>
      <c r="D24" s="58"/>
      <c r="E24" s="58" t="s">
        <v>597</v>
      </c>
    </row>
  </sheetData>
  <mergeCells count="4">
    <mergeCell ref="A4:B4"/>
    <mergeCell ref="A5:B5"/>
    <mergeCell ref="A6:B6"/>
    <mergeCell ref="A21:A23"/>
  </mergeCells>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D14"/>
  <sheetViews>
    <sheetView workbookViewId="0"/>
  </sheetViews>
  <sheetFormatPr defaultColWidth="9.125" defaultRowHeight="15" customHeight="1"/>
  <cols>
    <col min="1" max="1" width="41.25" style="37" customWidth="1"/>
    <col min="2" max="4" width="15" style="37" customWidth="1"/>
    <col min="5" max="16384" width="9.125" style="37"/>
  </cols>
  <sheetData>
    <row r="1" spans="1:4" ht="15" customHeight="1">
      <c r="A1" s="479" t="s">
        <v>659</v>
      </c>
    </row>
    <row r="3" spans="1:4" ht="15" customHeight="1">
      <c r="A3" s="1" t="s">
        <v>598</v>
      </c>
    </row>
    <row r="4" spans="1:4" ht="15" customHeight="1">
      <c r="A4" s="40"/>
    </row>
    <row r="5" spans="1:4" s="40" customFormat="1" ht="15" customHeight="1">
      <c r="A5" s="255" t="s">
        <v>599</v>
      </c>
      <c r="B5" s="254" t="s">
        <v>600</v>
      </c>
      <c r="C5" s="254" t="s">
        <v>601</v>
      </c>
      <c r="D5" s="254" t="s">
        <v>602</v>
      </c>
    </row>
    <row r="6" spans="1:4" s="40" customFormat="1" ht="15" customHeight="1">
      <c r="A6" s="241" t="s">
        <v>603</v>
      </c>
      <c r="B6" s="166">
        <v>5.4</v>
      </c>
      <c r="C6" s="166">
        <v>5.2</v>
      </c>
      <c r="D6" s="166">
        <v>5.0999999999999996</v>
      </c>
    </row>
    <row r="7" spans="1:4" s="40" customFormat="1" ht="15" customHeight="1">
      <c r="A7" s="9" t="s">
        <v>604</v>
      </c>
      <c r="B7" s="166">
        <v>34.200000000000003</v>
      </c>
      <c r="C7" s="166">
        <v>35.4</v>
      </c>
      <c r="D7" s="166">
        <v>36.5</v>
      </c>
    </row>
    <row r="8" spans="1:4" s="40" customFormat="1" ht="15" customHeight="1">
      <c r="A8" s="9" t="s">
        <v>605</v>
      </c>
      <c r="B8" s="166">
        <v>15.7</v>
      </c>
      <c r="C8" s="166">
        <v>14.7</v>
      </c>
      <c r="D8" s="166">
        <v>13.9</v>
      </c>
    </row>
    <row r="9" spans="1:4" s="40" customFormat="1" ht="15" customHeight="1">
      <c r="A9" s="9" t="s">
        <v>606</v>
      </c>
      <c r="B9" s="166">
        <v>281.60000000000002</v>
      </c>
      <c r="C9" s="166">
        <v>273.10000000000002</v>
      </c>
      <c r="D9" s="166">
        <v>265.2</v>
      </c>
    </row>
    <row r="10" spans="1:4" s="40" customFormat="1" ht="15" customHeight="1">
      <c r="A10" s="9" t="s">
        <v>607</v>
      </c>
      <c r="B10" s="166">
        <v>1.9</v>
      </c>
      <c r="C10" s="166">
        <v>1.9</v>
      </c>
      <c r="D10" s="166">
        <v>1.9</v>
      </c>
    </row>
    <row r="11" spans="1:4" s="40" customFormat="1" ht="15" customHeight="1">
      <c r="A11" s="9" t="s">
        <v>608</v>
      </c>
      <c r="B11" s="166">
        <v>145.69999999999999</v>
      </c>
      <c r="C11" s="166">
        <v>145.1</v>
      </c>
      <c r="D11" s="166">
        <v>144.1</v>
      </c>
    </row>
    <row r="12" spans="1:4" s="40" customFormat="1" ht="15" customHeight="1">
      <c r="A12" s="438" t="s">
        <v>609</v>
      </c>
      <c r="B12" s="167">
        <v>211.2</v>
      </c>
      <c r="C12" s="167">
        <v>204.5</v>
      </c>
      <c r="D12" s="167">
        <v>209.9</v>
      </c>
    </row>
    <row r="13" spans="1:4" s="40" customFormat="1" ht="15" customHeight="1">
      <c r="A13" s="216" t="s">
        <v>610</v>
      </c>
      <c r="B13" s="58"/>
      <c r="C13" s="58"/>
      <c r="D13" s="58" t="s">
        <v>597</v>
      </c>
    </row>
    <row r="14" spans="1:4" s="40" customFormat="1" ht="15" customHeight="1">
      <c r="A14" s="216" t="s">
        <v>611</v>
      </c>
    </row>
  </sheetData>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E21"/>
  <sheetViews>
    <sheetView workbookViewId="0"/>
  </sheetViews>
  <sheetFormatPr defaultColWidth="8.875" defaultRowHeight="15" customHeight="1"/>
  <cols>
    <col min="1" max="1" width="6.25" style="229" customWidth="1"/>
    <col min="2" max="5" width="20" style="229" customWidth="1"/>
    <col min="6" max="16384" width="8.875" style="229"/>
  </cols>
  <sheetData>
    <row r="1" spans="1:5" s="40" customFormat="1" ht="15" customHeight="1">
      <c r="A1" s="479" t="s">
        <v>659</v>
      </c>
    </row>
    <row r="2" spans="1:5" s="40" customFormat="1" ht="15" customHeight="1"/>
    <row r="3" spans="1:5" ht="15" customHeight="1">
      <c r="A3" s="1" t="s">
        <v>612</v>
      </c>
    </row>
    <row r="4" spans="1:5" ht="15" customHeight="1">
      <c r="A4" s="216" t="s">
        <v>613</v>
      </c>
    </row>
    <row r="5" spans="1:5" ht="15" customHeight="1">
      <c r="A5" s="268" t="s">
        <v>614</v>
      </c>
      <c r="B5" s="289"/>
      <c r="C5" s="258" t="s">
        <v>616</v>
      </c>
      <c r="D5" s="254" t="s">
        <v>617</v>
      </c>
      <c r="E5" s="254" t="s">
        <v>618</v>
      </c>
    </row>
    <row r="6" spans="1:5" ht="15" customHeight="1">
      <c r="A6" s="455" t="s">
        <v>619</v>
      </c>
      <c r="B6" s="456"/>
      <c r="C6" s="143">
        <v>316602</v>
      </c>
      <c r="D6" s="143">
        <v>301650</v>
      </c>
      <c r="E6" s="143">
        <v>289680</v>
      </c>
    </row>
    <row r="7" spans="1:5" ht="15" customHeight="1">
      <c r="A7" s="457" t="s">
        <v>620</v>
      </c>
      <c r="B7" s="458"/>
      <c r="C7" s="143">
        <v>289</v>
      </c>
      <c r="D7" s="143">
        <v>285</v>
      </c>
      <c r="E7" s="143">
        <v>286</v>
      </c>
    </row>
    <row r="8" spans="1:5" ht="15" customHeight="1">
      <c r="A8" s="457" t="s">
        <v>621</v>
      </c>
      <c r="B8" s="458"/>
      <c r="C8" s="441">
        <v>116058</v>
      </c>
      <c r="D8" s="441">
        <v>120844</v>
      </c>
      <c r="E8" s="441">
        <v>125436</v>
      </c>
    </row>
    <row r="9" spans="1:5" ht="15" customHeight="1">
      <c r="A9" s="459" t="s">
        <v>568</v>
      </c>
      <c r="B9" s="460"/>
      <c r="C9" s="74">
        <v>151474</v>
      </c>
      <c r="D9" s="74">
        <v>148720</v>
      </c>
      <c r="E9" s="74">
        <v>147059</v>
      </c>
    </row>
    <row r="10" spans="1:5" ht="15" customHeight="1">
      <c r="A10" s="461" t="s">
        <v>622</v>
      </c>
      <c r="B10" s="241" t="s">
        <v>623</v>
      </c>
      <c r="C10" s="74">
        <v>399209</v>
      </c>
      <c r="D10" s="74">
        <v>384962</v>
      </c>
      <c r="E10" s="74">
        <v>381645</v>
      </c>
    </row>
    <row r="11" spans="1:5" ht="15" customHeight="1">
      <c r="A11" s="462"/>
      <c r="B11" s="9" t="s">
        <v>624</v>
      </c>
      <c r="C11" s="74">
        <v>186299</v>
      </c>
      <c r="D11" s="74">
        <v>188690</v>
      </c>
      <c r="E11" s="74">
        <v>187223</v>
      </c>
    </row>
    <row r="12" spans="1:5" ht="15" customHeight="1">
      <c r="A12" s="462"/>
      <c r="B12" s="9" t="s">
        <v>625</v>
      </c>
      <c r="C12" s="74">
        <v>7012</v>
      </c>
      <c r="D12" s="74">
        <v>6239</v>
      </c>
      <c r="E12" s="74">
        <v>6122</v>
      </c>
    </row>
    <row r="13" spans="1:5" ht="15" customHeight="1">
      <c r="A13" s="462"/>
      <c r="B13" s="9" t="s">
        <v>626</v>
      </c>
      <c r="C13" s="74">
        <v>662</v>
      </c>
      <c r="D13" s="74">
        <v>799</v>
      </c>
      <c r="E13" s="74">
        <v>636</v>
      </c>
    </row>
    <row r="14" spans="1:5" ht="15" customHeight="1">
      <c r="A14" s="462"/>
      <c r="B14" s="9" t="s">
        <v>628</v>
      </c>
      <c r="C14" s="74">
        <v>26369</v>
      </c>
      <c r="D14" s="74">
        <v>26009</v>
      </c>
      <c r="E14" s="74">
        <v>24503</v>
      </c>
    </row>
    <row r="15" spans="1:5" ht="15" customHeight="1">
      <c r="A15" s="462"/>
      <c r="B15" s="9" t="s">
        <v>629</v>
      </c>
      <c r="C15" s="74">
        <v>106</v>
      </c>
      <c r="D15" s="74">
        <v>102</v>
      </c>
      <c r="E15" s="74">
        <v>188</v>
      </c>
    </row>
    <row r="16" spans="1:5" ht="15" customHeight="1">
      <c r="A16" s="463"/>
      <c r="B16" s="464" t="s">
        <v>630</v>
      </c>
      <c r="C16" s="74">
        <v>619657</v>
      </c>
      <c r="D16" s="74">
        <v>606801</v>
      </c>
      <c r="E16" s="74">
        <v>600317</v>
      </c>
    </row>
    <row r="17" spans="1:5" ht="15" customHeight="1">
      <c r="A17" s="465" t="s">
        <v>631</v>
      </c>
      <c r="B17" s="466"/>
      <c r="C17" s="143">
        <v>8549</v>
      </c>
      <c r="D17" s="143">
        <v>7356</v>
      </c>
      <c r="E17" s="143">
        <v>7265</v>
      </c>
    </row>
    <row r="18" spans="1:5" ht="15" customHeight="1">
      <c r="A18" s="467" t="s">
        <v>632</v>
      </c>
      <c r="B18" s="9" t="s">
        <v>633</v>
      </c>
      <c r="C18" s="143">
        <v>61</v>
      </c>
      <c r="D18" s="143">
        <v>7</v>
      </c>
      <c r="E18" s="143">
        <v>65</v>
      </c>
    </row>
    <row r="19" spans="1:5" ht="15" customHeight="1">
      <c r="A19" s="468"/>
      <c r="B19" s="9" t="s">
        <v>634</v>
      </c>
      <c r="C19" s="143">
        <v>1437</v>
      </c>
      <c r="D19" s="143">
        <v>1065</v>
      </c>
      <c r="E19" s="143">
        <v>1181</v>
      </c>
    </row>
    <row r="20" spans="1:5" ht="15" customHeight="1">
      <c r="A20" s="469"/>
      <c r="B20" s="438" t="s">
        <v>635</v>
      </c>
      <c r="C20" s="262">
        <v>178</v>
      </c>
      <c r="D20" s="262">
        <v>150</v>
      </c>
      <c r="E20" s="262">
        <v>208</v>
      </c>
    </row>
    <row r="21" spans="1:5" ht="15" customHeight="1">
      <c r="A21" s="40" t="s">
        <v>636</v>
      </c>
      <c r="E21" s="58" t="s">
        <v>637</v>
      </c>
    </row>
  </sheetData>
  <mergeCells count="8">
    <mergeCell ref="A17:B17"/>
    <mergeCell ref="A18:A20"/>
    <mergeCell ref="A5:B5"/>
    <mergeCell ref="A6:B6"/>
    <mergeCell ref="A7:B7"/>
    <mergeCell ref="A8:B8"/>
    <mergeCell ref="A9:B9"/>
    <mergeCell ref="A10:A16"/>
  </mergeCells>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E15"/>
  <sheetViews>
    <sheetView workbookViewId="0"/>
  </sheetViews>
  <sheetFormatPr defaultColWidth="8.875" defaultRowHeight="15" customHeight="1"/>
  <cols>
    <col min="1" max="1" width="6.25" style="229" customWidth="1"/>
    <col min="2" max="5" width="20" style="229" customWidth="1"/>
    <col min="6" max="16384" width="8.875" style="229"/>
  </cols>
  <sheetData>
    <row r="1" spans="1:5" s="40" customFormat="1" ht="15" customHeight="1">
      <c r="A1" s="479" t="s">
        <v>659</v>
      </c>
    </row>
    <row r="2" spans="1:5" s="40" customFormat="1" ht="15" customHeight="1"/>
    <row r="3" spans="1:5" ht="15" customHeight="1">
      <c r="A3" s="216" t="s">
        <v>638</v>
      </c>
    </row>
    <row r="4" spans="1:5" ht="15" customHeight="1">
      <c r="A4" s="268" t="s">
        <v>614</v>
      </c>
      <c r="B4" s="289"/>
      <c r="C4" s="258" t="s">
        <v>639</v>
      </c>
      <c r="D4" s="254" t="s">
        <v>640</v>
      </c>
      <c r="E4" s="254" t="s">
        <v>185</v>
      </c>
    </row>
    <row r="5" spans="1:5" ht="15" customHeight="1">
      <c r="A5" s="470" t="s">
        <v>641</v>
      </c>
      <c r="B5" s="471"/>
      <c r="C5" s="143">
        <v>333</v>
      </c>
      <c r="D5" s="143">
        <v>332</v>
      </c>
      <c r="E5" s="143">
        <v>333</v>
      </c>
    </row>
    <row r="6" spans="1:5" ht="15" customHeight="1">
      <c r="A6" s="472" t="s">
        <v>568</v>
      </c>
      <c r="B6" s="473"/>
      <c r="C6" s="143">
        <v>77637</v>
      </c>
      <c r="D6" s="143">
        <v>76216</v>
      </c>
      <c r="E6" s="143">
        <v>76375</v>
      </c>
    </row>
    <row r="7" spans="1:5" ht="15" customHeight="1">
      <c r="A7" s="461" t="s">
        <v>622</v>
      </c>
      <c r="B7" s="241" t="s">
        <v>623</v>
      </c>
      <c r="C7" s="74">
        <v>190577</v>
      </c>
      <c r="D7" s="74">
        <v>186275</v>
      </c>
      <c r="E7" s="74">
        <v>187242</v>
      </c>
    </row>
    <row r="8" spans="1:5" ht="15" customHeight="1">
      <c r="A8" s="462"/>
      <c r="B8" s="9" t="s">
        <v>624</v>
      </c>
      <c r="C8" s="74">
        <v>67229</v>
      </c>
      <c r="D8" s="74">
        <v>64921</v>
      </c>
      <c r="E8" s="74">
        <v>65032</v>
      </c>
    </row>
    <row r="9" spans="1:5" ht="15" customHeight="1">
      <c r="A9" s="462"/>
      <c r="B9" s="9" t="s">
        <v>625</v>
      </c>
      <c r="C9" s="74">
        <v>3202</v>
      </c>
      <c r="D9" s="74">
        <v>3561</v>
      </c>
      <c r="E9" s="74">
        <v>3414</v>
      </c>
    </row>
    <row r="10" spans="1:5" ht="15" customHeight="1">
      <c r="A10" s="462"/>
      <c r="B10" s="9" t="s">
        <v>626</v>
      </c>
      <c r="C10" s="74">
        <v>449</v>
      </c>
      <c r="D10" s="74">
        <v>346</v>
      </c>
      <c r="E10" s="74">
        <v>336</v>
      </c>
    </row>
    <row r="11" spans="1:5" ht="15" customHeight="1">
      <c r="A11" s="462"/>
      <c r="B11" s="9" t="s">
        <v>642</v>
      </c>
      <c r="C11" s="74">
        <v>13346</v>
      </c>
      <c r="D11" s="74">
        <v>12664</v>
      </c>
      <c r="E11" s="74">
        <v>12138</v>
      </c>
    </row>
    <row r="12" spans="1:5" ht="15" customHeight="1">
      <c r="A12" s="462"/>
      <c r="B12" s="474" t="s">
        <v>629</v>
      </c>
      <c r="C12" s="74">
        <v>16</v>
      </c>
      <c r="D12" s="74">
        <v>12</v>
      </c>
      <c r="E12" s="74">
        <v>17</v>
      </c>
    </row>
    <row r="13" spans="1:5" ht="15" customHeight="1">
      <c r="A13" s="463"/>
      <c r="B13" s="464" t="s">
        <v>630</v>
      </c>
      <c r="C13" s="74">
        <v>274819</v>
      </c>
      <c r="D13" s="74">
        <v>267779</v>
      </c>
      <c r="E13" s="74">
        <v>268179</v>
      </c>
    </row>
    <row r="14" spans="1:5" ht="15" customHeight="1">
      <c r="A14" s="465" t="s">
        <v>643</v>
      </c>
      <c r="B14" s="466"/>
      <c r="C14" s="135">
        <v>1679</v>
      </c>
      <c r="D14" s="135">
        <v>1628</v>
      </c>
      <c r="E14" s="135">
        <v>1408</v>
      </c>
    </row>
    <row r="15" spans="1:5" ht="15" customHeight="1">
      <c r="A15" s="366"/>
      <c r="C15" s="58"/>
      <c r="D15" s="58"/>
      <c r="E15" s="58" t="s">
        <v>644</v>
      </c>
    </row>
  </sheetData>
  <mergeCells count="5">
    <mergeCell ref="A4:B4"/>
    <mergeCell ref="A5:B5"/>
    <mergeCell ref="A6:B6"/>
    <mergeCell ref="A7:A13"/>
    <mergeCell ref="A14:B14"/>
  </mergeCells>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E15"/>
  <sheetViews>
    <sheetView workbookViewId="0"/>
  </sheetViews>
  <sheetFormatPr defaultColWidth="8.875" defaultRowHeight="15" customHeight="1"/>
  <cols>
    <col min="1" max="1" width="6.25" style="229" customWidth="1"/>
    <col min="2" max="5" width="20" style="229" customWidth="1"/>
    <col min="6" max="16384" width="8.875" style="229"/>
  </cols>
  <sheetData>
    <row r="1" spans="1:5" s="40" customFormat="1" ht="15" customHeight="1">
      <c r="A1" s="479" t="s">
        <v>659</v>
      </c>
    </row>
    <row r="2" spans="1:5" s="40" customFormat="1" ht="15" customHeight="1"/>
    <row r="3" spans="1:5" ht="15" customHeight="1">
      <c r="A3" s="216" t="s">
        <v>645</v>
      </c>
    </row>
    <row r="4" spans="1:5" ht="15" customHeight="1">
      <c r="A4" s="268" t="s">
        <v>614</v>
      </c>
      <c r="B4" s="289"/>
      <c r="C4" s="258" t="s">
        <v>639</v>
      </c>
      <c r="D4" s="254" t="s">
        <v>601</v>
      </c>
      <c r="E4" s="254" t="s">
        <v>602</v>
      </c>
    </row>
    <row r="5" spans="1:5" ht="15" customHeight="1">
      <c r="A5" s="470" t="s">
        <v>641</v>
      </c>
      <c r="B5" s="471"/>
      <c r="C5" s="441">
        <v>352</v>
      </c>
      <c r="D5" s="441">
        <v>352</v>
      </c>
      <c r="E5" s="441">
        <v>352</v>
      </c>
    </row>
    <row r="6" spans="1:5" ht="15" customHeight="1">
      <c r="A6" s="472" t="s">
        <v>568</v>
      </c>
      <c r="B6" s="473"/>
      <c r="C6" s="74">
        <v>177177</v>
      </c>
      <c r="D6" s="74">
        <v>173358</v>
      </c>
      <c r="E6" s="74">
        <v>170907</v>
      </c>
    </row>
    <row r="7" spans="1:5" ht="15" customHeight="1">
      <c r="A7" s="461" t="s">
        <v>622</v>
      </c>
      <c r="B7" s="241" t="s">
        <v>623</v>
      </c>
      <c r="C7" s="74">
        <v>364823</v>
      </c>
      <c r="D7" s="74">
        <v>357514</v>
      </c>
      <c r="E7" s="74">
        <v>346002</v>
      </c>
    </row>
    <row r="8" spans="1:5" ht="15" customHeight="1">
      <c r="A8" s="462"/>
      <c r="B8" s="9" t="s">
        <v>624</v>
      </c>
      <c r="C8" s="74">
        <v>167160</v>
      </c>
      <c r="D8" s="74">
        <v>170892</v>
      </c>
      <c r="E8" s="74">
        <v>157868</v>
      </c>
    </row>
    <row r="9" spans="1:5" ht="15" customHeight="1">
      <c r="A9" s="462"/>
      <c r="B9" s="9" t="s">
        <v>625</v>
      </c>
      <c r="C9" s="74">
        <v>2908</v>
      </c>
      <c r="D9" s="74">
        <v>2738</v>
      </c>
      <c r="E9" s="74">
        <v>2673</v>
      </c>
    </row>
    <row r="10" spans="1:5" ht="15" customHeight="1">
      <c r="A10" s="462"/>
      <c r="B10" s="9" t="s">
        <v>626</v>
      </c>
      <c r="C10" s="74">
        <v>1027</v>
      </c>
      <c r="D10" s="74">
        <v>987</v>
      </c>
      <c r="E10" s="74">
        <v>936</v>
      </c>
    </row>
    <row r="11" spans="1:5" ht="15" customHeight="1">
      <c r="A11" s="462"/>
      <c r="B11" s="9" t="s">
        <v>646</v>
      </c>
      <c r="C11" s="74">
        <v>18757</v>
      </c>
      <c r="D11" s="74">
        <v>17298</v>
      </c>
      <c r="E11" s="74">
        <v>19770</v>
      </c>
    </row>
    <row r="12" spans="1:5" ht="15" customHeight="1">
      <c r="A12" s="462"/>
      <c r="B12" s="9" t="s">
        <v>629</v>
      </c>
      <c r="C12" s="74">
        <v>82</v>
      </c>
      <c r="D12" s="74">
        <v>67</v>
      </c>
      <c r="E12" s="74">
        <v>60</v>
      </c>
    </row>
    <row r="13" spans="1:5" ht="15" customHeight="1">
      <c r="A13" s="463"/>
      <c r="B13" s="464" t="s">
        <v>630</v>
      </c>
      <c r="C13" s="73">
        <v>554757</v>
      </c>
      <c r="D13" s="74">
        <v>549496</v>
      </c>
      <c r="E13" s="74">
        <v>527309</v>
      </c>
    </row>
    <row r="14" spans="1:5" ht="15" customHeight="1">
      <c r="A14" s="465" t="s">
        <v>643</v>
      </c>
      <c r="B14" s="466"/>
      <c r="C14" s="135">
        <v>23759</v>
      </c>
      <c r="D14" s="135">
        <v>20300</v>
      </c>
      <c r="E14" s="135">
        <v>18356</v>
      </c>
    </row>
    <row r="15" spans="1:5" s="40" customFormat="1" ht="15" customHeight="1">
      <c r="C15" s="58"/>
      <c r="D15" s="58"/>
      <c r="E15" s="58" t="s">
        <v>647</v>
      </c>
    </row>
  </sheetData>
  <mergeCells count="5">
    <mergeCell ref="A4:B4"/>
    <mergeCell ref="A5:B5"/>
    <mergeCell ref="A6:B6"/>
    <mergeCell ref="A7:A13"/>
    <mergeCell ref="A14:B14"/>
  </mergeCells>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E15"/>
  <sheetViews>
    <sheetView workbookViewId="0"/>
  </sheetViews>
  <sheetFormatPr defaultColWidth="8.875" defaultRowHeight="15" customHeight="1"/>
  <cols>
    <col min="1" max="1" width="6.25" style="229" customWidth="1"/>
    <col min="2" max="5" width="20" style="229" customWidth="1"/>
    <col min="6" max="16384" width="8.875" style="229"/>
  </cols>
  <sheetData>
    <row r="1" spans="1:5" s="40" customFormat="1" ht="15" customHeight="1">
      <c r="A1" s="479" t="s">
        <v>659</v>
      </c>
    </row>
    <row r="2" spans="1:5" s="40" customFormat="1" ht="15" customHeight="1"/>
    <row r="3" spans="1:5" ht="15" customHeight="1">
      <c r="A3" s="216" t="s">
        <v>648</v>
      </c>
    </row>
    <row r="4" spans="1:5" ht="15" customHeight="1">
      <c r="A4" s="268" t="s">
        <v>614</v>
      </c>
      <c r="B4" s="289"/>
      <c r="C4" s="258" t="s">
        <v>615</v>
      </c>
      <c r="D4" s="254" t="s">
        <v>184</v>
      </c>
      <c r="E4" s="254" t="s">
        <v>185</v>
      </c>
    </row>
    <row r="5" spans="1:5" ht="15" customHeight="1">
      <c r="A5" s="470" t="s">
        <v>649</v>
      </c>
      <c r="B5" s="471"/>
      <c r="C5" s="475">
        <v>353</v>
      </c>
      <c r="D5" s="63">
        <v>352</v>
      </c>
      <c r="E5" s="63">
        <v>352</v>
      </c>
    </row>
    <row r="6" spans="1:5" ht="15" customHeight="1">
      <c r="A6" s="472" t="s">
        <v>650</v>
      </c>
      <c r="B6" s="473"/>
      <c r="C6" s="476">
        <v>117520</v>
      </c>
      <c r="D6" s="65">
        <v>112505</v>
      </c>
      <c r="E6" s="65">
        <v>111184</v>
      </c>
    </row>
    <row r="7" spans="1:5" ht="15" customHeight="1">
      <c r="A7" s="461" t="s">
        <v>651</v>
      </c>
      <c r="B7" s="241" t="s">
        <v>652</v>
      </c>
      <c r="C7" s="476">
        <v>256771</v>
      </c>
      <c r="D7" s="65">
        <v>247252</v>
      </c>
      <c r="E7" s="65">
        <v>237495</v>
      </c>
    </row>
    <row r="8" spans="1:5" ht="15" customHeight="1">
      <c r="A8" s="462"/>
      <c r="B8" s="9" t="s">
        <v>653</v>
      </c>
      <c r="C8" s="476">
        <v>76211</v>
      </c>
      <c r="D8" s="65">
        <v>71764</v>
      </c>
      <c r="E8" s="65">
        <v>73926</v>
      </c>
    </row>
    <row r="9" spans="1:5" ht="15" customHeight="1">
      <c r="A9" s="462"/>
      <c r="B9" s="9" t="s">
        <v>654</v>
      </c>
      <c r="C9" s="476">
        <v>3026</v>
      </c>
      <c r="D9" s="65">
        <v>2975</v>
      </c>
      <c r="E9" s="65">
        <v>3068</v>
      </c>
    </row>
    <row r="10" spans="1:5" ht="15" customHeight="1">
      <c r="A10" s="462"/>
      <c r="B10" s="9" t="s">
        <v>655</v>
      </c>
      <c r="C10" s="476">
        <v>1314</v>
      </c>
      <c r="D10" s="65">
        <v>1211</v>
      </c>
      <c r="E10" s="65">
        <v>1203</v>
      </c>
    </row>
    <row r="11" spans="1:5" ht="15" customHeight="1">
      <c r="A11" s="462"/>
      <c r="B11" s="9" t="s">
        <v>627</v>
      </c>
      <c r="C11" s="476">
        <v>14028</v>
      </c>
      <c r="D11" s="65">
        <v>13447</v>
      </c>
      <c r="E11" s="65">
        <v>13435</v>
      </c>
    </row>
    <row r="12" spans="1:5" ht="15" customHeight="1">
      <c r="A12" s="462"/>
      <c r="B12" s="9" t="s">
        <v>656</v>
      </c>
      <c r="C12" s="476">
        <v>164</v>
      </c>
      <c r="D12" s="65">
        <v>63</v>
      </c>
      <c r="E12" s="65">
        <v>94</v>
      </c>
    </row>
    <row r="13" spans="1:5" ht="15" customHeight="1">
      <c r="A13" s="463"/>
      <c r="B13" s="464" t="s">
        <v>630</v>
      </c>
      <c r="C13" s="476">
        <v>351514</v>
      </c>
      <c r="D13" s="65">
        <v>336712</v>
      </c>
      <c r="E13" s="74">
        <v>329221</v>
      </c>
    </row>
    <row r="14" spans="1:5" ht="15" customHeight="1">
      <c r="A14" s="465" t="s">
        <v>657</v>
      </c>
      <c r="B14" s="466"/>
      <c r="C14" s="477">
        <v>17303</v>
      </c>
      <c r="D14" s="67">
        <v>14637</v>
      </c>
      <c r="E14" s="67">
        <v>12222</v>
      </c>
    </row>
    <row r="15" spans="1:5" s="40" customFormat="1" ht="15" customHeight="1">
      <c r="A15" s="366"/>
      <c r="B15" s="478"/>
      <c r="C15" s="58"/>
      <c r="D15" s="58"/>
      <c r="E15" s="58" t="s">
        <v>658</v>
      </c>
    </row>
  </sheetData>
  <mergeCells count="5">
    <mergeCell ref="A4:B4"/>
    <mergeCell ref="A5:B5"/>
    <mergeCell ref="A6:B6"/>
    <mergeCell ref="A7:A13"/>
    <mergeCell ref="A14:B14"/>
  </mergeCells>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2"/>
  <dimension ref="A1:H33"/>
  <sheetViews>
    <sheetView workbookViewId="0"/>
  </sheetViews>
  <sheetFormatPr defaultColWidth="8.75" defaultRowHeight="14.45" customHeight="1"/>
  <cols>
    <col min="1" max="1" width="3.75" style="37" customWidth="1"/>
    <col min="2" max="2" width="10" style="37" customWidth="1"/>
    <col min="3" max="3" width="11.25" style="37" customWidth="1"/>
    <col min="4" max="8" width="12.25" style="37" customWidth="1"/>
    <col min="9" max="16384" width="8.75" style="37"/>
  </cols>
  <sheetData>
    <row r="1" spans="1:8" ht="15" customHeight="1">
      <c r="A1" s="479" t="s">
        <v>659</v>
      </c>
    </row>
    <row r="2" spans="1:8" ht="15" customHeight="1"/>
    <row r="3" spans="1:8" ht="15" customHeight="1">
      <c r="A3" s="35" t="s">
        <v>42</v>
      </c>
      <c r="B3" s="36"/>
      <c r="C3" s="36"/>
    </row>
    <row r="4" spans="1:8" s="40" customFormat="1" ht="15" customHeight="1">
      <c r="A4" s="4" t="s">
        <v>43</v>
      </c>
      <c r="B4" s="38"/>
      <c r="C4" s="39"/>
      <c r="G4" s="5"/>
      <c r="H4" s="5" t="s">
        <v>44</v>
      </c>
    </row>
    <row r="5" spans="1:8" s="40" customFormat="1" ht="60" customHeight="1">
      <c r="A5" s="263" t="s">
        <v>45</v>
      </c>
      <c r="B5" s="263"/>
      <c r="C5" s="266"/>
      <c r="D5" s="41" t="s">
        <v>46</v>
      </c>
      <c r="E5" s="41" t="s">
        <v>47</v>
      </c>
      <c r="F5" s="41" t="s">
        <v>48</v>
      </c>
      <c r="G5" s="41" t="s">
        <v>49</v>
      </c>
      <c r="H5" s="42" t="s">
        <v>50</v>
      </c>
    </row>
    <row r="6" spans="1:8" s="40" customFormat="1" ht="15" customHeight="1">
      <c r="A6" s="281"/>
      <c r="B6" s="281"/>
      <c r="C6" s="282"/>
      <c r="D6" s="43" t="s">
        <v>51</v>
      </c>
      <c r="E6" s="41" t="s">
        <v>52</v>
      </c>
      <c r="F6" s="41" t="s">
        <v>53</v>
      </c>
      <c r="G6" s="41" t="s">
        <v>54</v>
      </c>
      <c r="H6" s="42" t="s">
        <v>55</v>
      </c>
    </row>
    <row r="7" spans="1:8" s="40" customFormat="1" ht="15" customHeight="1">
      <c r="A7" s="276" t="s">
        <v>56</v>
      </c>
      <c r="B7" s="278" t="s">
        <v>57</v>
      </c>
      <c r="C7" s="44" t="s">
        <v>58</v>
      </c>
      <c r="D7" s="45">
        <v>308000</v>
      </c>
      <c r="E7" s="45">
        <v>272000</v>
      </c>
      <c r="F7" s="45">
        <v>187200</v>
      </c>
      <c r="G7" s="45">
        <v>62200</v>
      </c>
      <c r="H7" s="45">
        <v>40000</v>
      </c>
    </row>
    <row r="8" spans="1:8" s="40" customFormat="1" ht="15" customHeight="1">
      <c r="A8" s="276"/>
      <c r="B8" s="278"/>
      <c r="C8" s="46" t="s">
        <v>59</v>
      </c>
      <c r="D8" s="47">
        <v>2</v>
      </c>
      <c r="E8" s="47">
        <v>78</v>
      </c>
      <c r="F8" s="47">
        <v>204</v>
      </c>
      <c r="G8" s="47">
        <v>1606</v>
      </c>
      <c r="H8" s="47">
        <v>876</v>
      </c>
    </row>
    <row r="9" spans="1:8" s="40" customFormat="1" ht="15" customHeight="1">
      <c r="A9" s="276"/>
      <c r="B9" s="279"/>
      <c r="C9" s="46" t="s">
        <v>60</v>
      </c>
      <c r="D9" s="47">
        <v>584000</v>
      </c>
      <c r="E9" s="47">
        <v>20388200</v>
      </c>
      <c r="F9" s="47">
        <v>37259000</v>
      </c>
      <c r="G9" s="47">
        <v>98760600</v>
      </c>
      <c r="H9" s="47">
        <v>34454100</v>
      </c>
    </row>
    <row r="10" spans="1:8" s="40" customFormat="1" ht="15" customHeight="1">
      <c r="A10" s="276"/>
      <c r="B10" s="280" t="s">
        <v>61</v>
      </c>
      <c r="C10" s="48" t="s">
        <v>58</v>
      </c>
      <c r="D10" s="49" t="s">
        <v>10</v>
      </c>
      <c r="E10" s="50">
        <v>308000</v>
      </c>
      <c r="F10" s="50">
        <v>272000</v>
      </c>
      <c r="G10" s="50" t="s">
        <v>10</v>
      </c>
      <c r="H10" s="50" t="s">
        <v>10</v>
      </c>
    </row>
    <row r="11" spans="1:8" s="40" customFormat="1" ht="15" customHeight="1">
      <c r="A11" s="276"/>
      <c r="B11" s="278"/>
      <c r="C11" s="46" t="s">
        <v>59</v>
      </c>
      <c r="D11" s="47" t="s">
        <v>10</v>
      </c>
      <c r="E11" s="47">
        <v>42</v>
      </c>
      <c r="F11" s="47">
        <v>17</v>
      </c>
      <c r="G11" s="47" t="s">
        <v>10</v>
      </c>
      <c r="H11" s="47" t="s">
        <v>10</v>
      </c>
    </row>
    <row r="12" spans="1:8" s="40" customFormat="1" ht="15" customHeight="1">
      <c r="A12" s="276"/>
      <c r="B12" s="278"/>
      <c r="C12" s="51" t="s">
        <v>60</v>
      </c>
      <c r="D12" s="52" t="s">
        <v>10</v>
      </c>
      <c r="E12" s="52">
        <v>11637800</v>
      </c>
      <c r="F12" s="52">
        <v>4062400</v>
      </c>
      <c r="G12" s="52" t="s">
        <v>10</v>
      </c>
      <c r="H12" s="52" t="s">
        <v>10</v>
      </c>
    </row>
    <row r="13" spans="1:8" s="40" customFormat="1" ht="15" customHeight="1">
      <c r="A13" s="276" t="s">
        <v>62</v>
      </c>
      <c r="B13" s="277" t="s">
        <v>63</v>
      </c>
      <c r="C13" s="46" t="s">
        <v>58</v>
      </c>
      <c r="D13" s="47">
        <v>308000</v>
      </c>
      <c r="E13" s="47">
        <v>308000</v>
      </c>
      <c r="F13" s="47">
        <v>247000</v>
      </c>
      <c r="G13" s="47">
        <v>185000</v>
      </c>
      <c r="H13" s="47">
        <v>154000</v>
      </c>
    </row>
    <row r="14" spans="1:8" s="40" customFormat="1" ht="15" customHeight="1">
      <c r="A14" s="276"/>
      <c r="B14" s="278"/>
      <c r="C14" s="46" t="s">
        <v>59</v>
      </c>
      <c r="D14" s="47">
        <v>1</v>
      </c>
      <c r="E14" s="47">
        <v>63</v>
      </c>
      <c r="F14" s="47">
        <v>104</v>
      </c>
      <c r="G14" s="47">
        <v>975</v>
      </c>
      <c r="H14" s="47">
        <v>598</v>
      </c>
    </row>
    <row r="15" spans="1:8" s="40" customFormat="1" ht="15" customHeight="1">
      <c r="A15" s="276"/>
      <c r="B15" s="279"/>
      <c r="C15" s="46" t="s">
        <v>60</v>
      </c>
      <c r="D15" s="47">
        <v>294000</v>
      </c>
      <c r="E15" s="47">
        <v>18624600</v>
      </c>
      <c r="F15" s="47">
        <v>25688000</v>
      </c>
      <c r="G15" s="47">
        <v>178888700</v>
      </c>
      <c r="H15" s="47">
        <v>91476000</v>
      </c>
    </row>
    <row r="16" spans="1:8" s="40" customFormat="1" ht="15" customHeight="1">
      <c r="A16" s="276"/>
      <c r="B16" s="280" t="s">
        <v>61</v>
      </c>
      <c r="C16" s="48" t="s">
        <v>58</v>
      </c>
      <c r="D16" s="49" t="s">
        <v>10</v>
      </c>
      <c r="E16" s="50">
        <v>308000</v>
      </c>
      <c r="F16" s="50">
        <v>308000</v>
      </c>
      <c r="G16" s="50" t="s">
        <v>10</v>
      </c>
      <c r="H16" s="50" t="s">
        <v>10</v>
      </c>
    </row>
    <row r="17" spans="1:8" s="40" customFormat="1" ht="15" customHeight="1">
      <c r="A17" s="276"/>
      <c r="B17" s="278"/>
      <c r="C17" s="46" t="s">
        <v>59</v>
      </c>
      <c r="D17" s="47" t="s">
        <v>10</v>
      </c>
      <c r="E17" s="47">
        <v>22</v>
      </c>
      <c r="F17" s="47">
        <v>13</v>
      </c>
      <c r="G17" s="47" t="s">
        <v>10</v>
      </c>
      <c r="H17" s="47" t="s">
        <v>10</v>
      </c>
    </row>
    <row r="18" spans="1:8" s="40" customFormat="1" ht="15" customHeight="1">
      <c r="A18" s="276"/>
      <c r="B18" s="278"/>
      <c r="C18" s="51" t="s">
        <v>60</v>
      </c>
      <c r="D18" s="52" t="s">
        <v>10</v>
      </c>
      <c r="E18" s="52">
        <v>6412000</v>
      </c>
      <c r="F18" s="52">
        <v>3566000</v>
      </c>
      <c r="G18" s="52" t="s">
        <v>10</v>
      </c>
      <c r="H18" s="52" t="s">
        <v>10</v>
      </c>
    </row>
    <row r="19" spans="1:8" s="40" customFormat="1" ht="15" customHeight="1">
      <c r="A19" s="276" t="s">
        <v>64</v>
      </c>
      <c r="B19" s="277" t="s">
        <v>63</v>
      </c>
      <c r="C19" s="46" t="s">
        <v>58</v>
      </c>
      <c r="D19" s="47">
        <v>308000</v>
      </c>
      <c r="E19" s="47">
        <v>308000</v>
      </c>
      <c r="F19" s="47">
        <v>308000</v>
      </c>
      <c r="G19" s="47">
        <v>308000</v>
      </c>
      <c r="H19" s="47">
        <v>308000</v>
      </c>
    </row>
    <row r="20" spans="1:8" s="40" customFormat="1" ht="15" customHeight="1">
      <c r="A20" s="276"/>
      <c r="B20" s="278"/>
      <c r="C20" s="46" t="s">
        <v>59</v>
      </c>
      <c r="D20" s="47">
        <v>1</v>
      </c>
      <c r="E20" s="47">
        <v>39</v>
      </c>
      <c r="F20" s="47">
        <v>31</v>
      </c>
      <c r="G20" s="47">
        <v>65</v>
      </c>
      <c r="H20" s="47">
        <v>35</v>
      </c>
    </row>
    <row r="21" spans="1:8" s="40" customFormat="1" ht="15" customHeight="1">
      <c r="A21" s="276"/>
      <c r="B21" s="279"/>
      <c r="C21" s="46" t="s">
        <v>60</v>
      </c>
      <c r="D21" s="47">
        <v>288000</v>
      </c>
      <c r="E21" s="47">
        <v>11493600</v>
      </c>
      <c r="F21" s="47">
        <v>8990000</v>
      </c>
      <c r="G21" s="47">
        <v>19624900</v>
      </c>
      <c r="H21" s="47">
        <v>10543300</v>
      </c>
    </row>
    <row r="22" spans="1:8" s="40" customFormat="1" ht="15" customHeight="1">
      <c r="A22" s="276"/>
      <c r="B22" s="280" t="s">
        <v>61</v>
      </c>
      <c r="C22" s="48" t="s">
        <v>58</v>
      </c>
      <c r="D22" s="49" t="s">
        <v>10</v>
      </c>
      <c r="E22" s="50">
        <v>308000</v>
      </c>
      <c r="F22" s="50">
        <v>308000</v>
      </c>
      <c r="G22" s="50" t="s">
        <v>10</v>
      </c>
      <c r="H22" s="50" t="s">
        <v>10</v>
      </c>
    </row>
    <row r="23" spans="1:8" s="40" customFormat="1" ht="15" customHeight="1">
      <c r="A23" s="276"/>
      <c r="B23" s="278"/>
      <c r="C23" s="46" t="s">
        <v>59</v>
      </c>
      <c r="D23" s="53" t="s">
        <v>10</v>
      </c>
      <c r="E23" s="47">
        <v>12</v>
      </c>
      <c r="F23" s="47">
        <v>5</v>
      </c>
      <c r="G23" s="47" t="s">
        <v>10</v>
      </c>
      <c r="H23" s="47" t="s">
        <v>10</v>
      </c>
    </row>
    <row r="24" spans="1:8" s="40" customFormat="1" ht="15" customHeight="1">
      <c r="A24" s="276"/>
      <c r="B24" s="278"/>
      <c r="C24" s="51" t="s">
        <v>60</v>
      </c>
      <c r="D24" s="54" t="s">
        <v>10</v>
      </c>
      <c r="E24" s="52">
        <v>3458000</v>
      </c>
      <c r="F24" s="52">
        <v>1416900</v>
      </c>
      <c r="G24" s="52" t="s">
        <v>10</v>
      </c>
      <c r="H24" s="52" t="s">
        <v>10</v>
      </c>
    </row>
    <row r="25" spans="1:8" s="40" customFormat="1" ht="15" customHeight="1">
      <c r="A25" s="55" t="s">
        <v>65</v>
      </c>
      <c r="B25" s="56"/>
      <c r="C25" s="57"/>
      <c r="D25" s="57"/>
      <c r="E25" s="57"/>
      <c r="F25" s="57"/>
      <c r="G25" s="57"/>
      <c r="H25" s="39"/>
    </row>
    <row r="26" spans="1:8" s="40" customFormat="1" ht="15" customHeight="1">
      <c r="A26" s="55" t="s">
        <v>66</v>
      </c>
      <c r="B26" s="39"/>
      <c r="C26" s="56"/>
      <c r="D26" s="57"/>
      <c r="E26" s="57"/>
      <c r="F26" s="57"/>
      <c r="G26" s="57"/>
      <c r="H26" s="57"/>
    </row>
    <row r="27" spans="1:8" s="40" customFormat="1" ht="15" customHeight="1">
      <c r="A27" s="55" t="s">
        <v>67</v>
      </c>
      <c r="B27" s="39"/>
      <c r="C27" s="56"/>
      <c r="D27" s="57"/>
      <c r="E27" s="57"/>
      <c r="F27" s="57"/>
      <c r="G27" s="57"/>
      <c r="H27" s="57"/>
    </row>
    <row r="28" spans="1:8" s="40" customFormat="1" ht="15" customHeight="1">
      <c r="A28" s="55" t="s">
        <v>68</v>
      </c>
      <c r="B28" s="39"/>
      <c r="C28" s="56"/>
      <c r="D28" s="57"/>
      <c r="E28" s="57"/>
      <c r="F28" s="57"/>
      <c r="G28" s="57"/>
      <c r="H28" s="57"/>
    </row>
    <row r="29" spans="1:8" s="40" customFormat="1" ht="15" customHeight="1">
      <c r="A29" s="55" t="s">
        <v>69</v>
      </c>
      <c r="B29" s="39"/>
      <c r="C29" s="56"/>
      <c r="D29" s="57"/>
      <c r="E29" s="57"/>
      <c r="F29" s="57"/>
      <c r="G29" s="57"/>
      <c r="H29" s="57"/>
    </row>
    <row r="30" spans="1:8" s="40" customFormat="1" ht="15" customHeight="1">
      <c r="A30" s="55" t="s">
        <v>70</v>
      </c>
      <c r="B30" s="39"/>
      <c r="C30" s="56"/>
      <c r="D30" s="57"/>
      <c r="E30" s="57"/>
      <c r="F30" s="57"/>
      <c r="G30" s="57"/>
      <c r="H30" s="57"/>
    </row>
    <row r="31" spans="1:8" s="40" customFormat="1" ht="15" customHeight="1">
      <c r="A31" s="55" t="s">
        <v>71</v>
      </c>
      <c r="C31" s="56"/>
      <c r="D31" s="57"/>
      <c r="E31" s="57"/>
      <c r="F31" s="57"/>
      <c r="G31" s="57"/>
      <c r="H31" s="57"/>
    </row>
    <row r="32" spans="1:8" s="40" customFormat="1" ht="15" customHeight="1">
      <c r="A32" s="55" t="s">
        <v>72</v>
      </c>
      <c r="C32" s="56"/>
      <c r="D32" s="57"/>
      <c r="E32" s="57"/>
      <c r="F32" s="57"/>
      <c r="G32" s="57"/>
      <c r="H32" s="57"/>
    </row>
    <row r="33" spans="1:8" ht="15" customHeight="1">
      <c r="A33" s="40"/>
      <c r="B33" s="58"/>
      <c r="C33" s="40"/>
      <c r="D33" s="40"/>
      <c r="E33" s="40"/>
      <c r="F33" s="40"/>
      <c r="G33" s="59"/>
      <c r="H33" s="59" t="s">
        <v>73</v>
      </c>
    </row>
  </sheetData>
  <mergeCells count="10">
    <mergeCell ref="A19:A24"/>
    <mergeCell ref="B19:B21"/>
    <mergeCell ref="B22:B24"/>
    <mergeCell ref="A5:C6"/>
    <mergeCell ref="A7:A12"/>
    <mergeCell ref="B7:B9"/>
    <mergeCell ref="B10:B12"/>
    <mergeCell ref="A13:A18"/>
    <mergeCell ref="B13:B15"/>
    <mergeCell ref="B16:B18"/>
  </mergeCells>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3"/>
  <dimension ref="A1:F10"/>
  <sheetViews>
    <sheetView workbookViewId="0"/>
  </sheetViews>
  <sheetFormatPr defaultColWidth="8.25" defaultRowHeight="15" customHeight="1"/>
  <cols>
    <col min="1" max="1" width="11.25" style="37" customWidth="1"/>
    <col min="2" max="6" width="15" style="37" customWidth="1"/>
    <col min="7" max="16384" width="8.25" style="37"/>
  </cols>
  <sheetData>
    <row r="1" spans="1:6" ht="15" customHeight="1">
      <c r="A1" s="479" t="s">
        <v>659</v>
      </c>
    </row>
    <row r="3" spans="1:6" ht="15" customHeight="1">
      <c r="A3" s="1" t="s">
        <v>74</v>
      </c>
      <c r="B3" s="40"/>
      <c r="C3" s="40"/>
      <c r="D3" s="40"/>
      <c r="E3" s="40"/>
      <c r="F3" s="40"/>
    </row>
    <row r="4" spans="1:6" s="40" customFormat="1" ht="15" customHeight="1">
      <c r="A4" s="60" t="s">
        <v>75</v>
      </c>
      <c r="F4" s="5" t="s">
        <v>27</v>
      </c>
    </row>
    <row r="5" spans="1:6" s="40" customFormat="1" ht="15" customHeight="1">
      <c r="A5" s="283" t="s">
        <v>28</v>
      </c>
      <c r="B5" s="265" t="s">
        <v>29</v>
      </c>
      <c r="C5" s="265" t="s">
        <v>3</v>
      </c>
      <c r="D5" s="267" t="s">
        <v>31</v>
      </c>
      <c r="E5" s="268"/>
      <c r="F5" s="268"/>
    </row>
    <row r="6" spans="1:6" s="40" customFormat="1" ht="15" customHeight="1">
      <c r="A6" s="284"/>
      <c r="B6" s="285"/>
      <c r="C6" s="286"/>
      <c r="D6" s="61" t="s">
        <v>37</v>
      </c>
      <c r="E6" s="61" t="s">
        <v>38</v>
      </c>
      <c r="F6" s="61" t="s">
        <v>39</v>
      </c>
    </row>
    <row r="7" spans="1:6" s="40" customFormat="1" ht="15" customHeight="1">
      <c r="A7" s="62" t="s">
        <v>76</v>
      </c>
      <c r="B7" s="63">
        <v>4</v>
      </c>
      <c r="C7" s="63">
        <v>700</v>
      </c>
      <c r="D7" s="63">
        <v>218</v>
      </c>
      <c r="E7" s="63">
        <v>242</v>
      </c>
      <c r="F7" s="63">
        <v>240</v>
      </c>
    </row>
    <row r="8" spans="1:6" s="40" customFormat="1" ht="15" customHeight="1">
      <c r="A8" s="64">
        <v>30</v>
      </c>
      <c r="B8" s="65">
        <v>5</v>
      </c>
      <c r="C8" s="65">
        <v>795</v>
      </c>
      <c r="D8" s="65">
        <v>253</v>
      </c>
      <c r="E8" s="65">
        <v>262</v>
      </c>
      <c r="F8" s="65">
        <v>280</v>
      </c>
    </row>
    <row r="9" spans="1:6" s="40" customFormat="1" ht="15" customHeight="1">
      <c r="A9" s="66" t="s">
        <v>77</v>
      </c>
      <c r="B9" s="67">
        <v>6</v>
      </c>
      <c r="C9" s="67">
        <v>932</v>
      </c>
      <c r="D9" s="67">
        <v>306</v>
      </c>
      <c r="E9" s="67">
        <v>314</v>
      </c>
      <c r="F9" s="67">
        <v>312</v>
      </c>
    </row>
    <row r="10" spans="1:6" s="40" customFormat="1" ht="15" customHeight="1">
      <c r="A10" s="68" t="s">
        <v>78</v>
      </c>
      <c r="B10" s="69"/>
      <c r="C10" s="69"/>
      <c r="D10" s="69"/>
      <c r="F10" s="70" t="s">
        <v>79</v>
      </c>
    </row>
  </sheetData>
  <mergeCells count="4">
    <mergeCell ref="A5:A6"/>
    <mergeCell ref="B5:B6"/>
    <mergeCell ref="C5:C6"/>
    <mergeCell ref="D5:F5"/>
  </mergeCells>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fitToHeight="0" orientation="portrait" cellComments="atEn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4"/>
  <dimension ref="A1:J10"/>
  <sheetViews>
    <sheetView workbookViewId="0"/>
  </sheetViews>
  <sheetFormatPr defaultColWidth="7.75" defaultRowHeight="15" customHeight="1"/>
  <cols>
    <col min="1" max="1" width="11.25" style="37" customWidth="1"/>
    <col min="2" max="3" width="8.75" style="37" customWidth="1"/>
    <col min="4" max="6" width="8.125" style="37" customWidth="1"/>
    <col min="7" max="7" width="8.75" style="37" customWidth="1"/>
    <col min="8" max="10" width="8.125" style="37" customWidth="1"/>
    <col min="11" max="16384" width="7.75" style="37"/>
  </cols>
  <sheetData>
    <row r="1" spans="1:10" ht="15" customHeight="1">
      <c r="A1" s="479" t="s">
        <v>659</v>
      </c>
    </row>
    <row r="3" spans="1:10" ht="15" customHeight="1">
      <c r="A3" s="1" t="s">
        <v>80</v>
      </c>
    </row>
    <row r="4" spans="1:10" s="40" customFormat="1" ht="15" customHeight="1">
      <c r="A4" s="4" t="s">
        <v>26</v>
      </c>
      <c r="B4" s="38"/>
      <c r="J4" s="5" t="s">
        <v>27</v>
      </c>
    </row>
    <row r="5" spans="1:10" s="40" customFormat="1" ht="15" customHeight="1">
      <c r="A5" s="287" t="s">
        <v>28</v>
      </c>
      <c r="B5" s="265" t="s">
        <v>81</v>
      </c>
      <c r="C5" s="265" t="s">
        <v>32</v>
      </c>
      <c r="D5" s="267" t="s">
        <v>82</v>
      </c>
      <c r="E5" s="268"/>
      <c r="F5" s="289"/>
      <c r="G5" s="290" t="s">
        <v>83</v>
      </c>
      <c r="H5" s="267" t="s">
        <v>84</v>
      </c>
      <c r="I5" s="268"/>
      <c r="J5" s="268"/>
    </row>
    <row r="6" spans="1:10" s="40" customFormat="1" ht="15" customHeight="1">
      <c r="A6" s="288"/>
      <c r="B6" s="285"/>
      <c r="C6" s="285"/>
      <c r="D6" s="71" t="s">
        <v>34</v>
      </c>
      <c r="E6" s="71" t="s">
        <v>35</v>
      </c>
      <c r="F6" s="71" t="s">
        <v>36</v>
      </c>
      <c r="G6" s="291"/>
      <c r="H6" s="61" t="s">
        <v>34</v>
      </c>
      <c r="I6" s="71" t="s">
        <v>35</v>
      </c>
      <c r="J6" s="71" t="s">
        <v>36</v>
      </c>
    </row>
    <row r="7" spans="1:10" s="40" customFormat="1" ht="15" customHeight="1">
      <c r="A7" s="72" t="s">
        <v>85</v>
      </c>
      <c r="B7" s="73">
        <v>30</v>
      </c>
      <c r="C7" s="74">
        <v>600</v>
      </c>
      <c r="D7" s="74">
        <v>18034</v>
      </c>
      <c r="E7" s="74">
        <v>9202</v>
      </c>
      <c r="F7" s="74">
        <v>8832</v>
      </c>
      <c r="G7" s="75">
        <v>30</v>
      </c>
      <c r="H7" s="74">
        <v>876</v>
      </c>
      <c r="I7" s="74">
        <v>336</v>
      </c>
      <c r="J7" s="74">
        <v>540</v>
      </c>
    </row>
    <row r="8" spans="1:10" s="40" customFormat="1" ht="15" customHeight="1">
      <c r="A8" s="76">
        <v>30</v>
      </c>
      <c r="B8" s="73">
        <v>30</v>
      </c>
      <c r="C8" s="74">
        <v>607</v>
      </c>
      <c r="D8" s="74">
        <v>18020</v>
      </c>
      <c r="E8" s="74">
        <v>9155</v>
      </c>
      <c r="F8" s="74">
        <v>8865</v>
      </c>
      <c r="G8" s="75">
        <v>29.6</v>
      </c>
      <c r="H8" s="74">
        <v>885</v>
      </c>
      <c r="I8" s="74">
        <v>347</v>
      </c>
      <c r="J8" s="74">
        <v>538</v>
      </c>
    </row>
    <row r="9" spans="1:10" s="40" customFormat="1" ht="15" customHeight="1">
      <c r="A9" s="76" t="s">
        <v>77</v>
      </c>
      <c r="B9" s="73">
        <v>30</v>
      </c>
      <c r="C9" s="74">
        <v>612</v>
      </c>
      <c r="D9" s="74">
        <v>18030</v>
      </c>
      <c r="E9" s="74">
        <v>9199</v>
      </c>
      <c r="F9" s="74">
        <v>8831</v>
      </c>
      <c r="G9" s="75">
        <v>29.4</v>
      </c>
      <c r="H9" s="74">
        <f>SUM(I9:J9)</f>
        <v>882</v>
      </c>
      <c r="I9" s="74">
        <v>330</v>
      </c>
      <c r="J9" s="74">
        <v>552</v>
      </c>
    </row>
    <row r="10" spans="1:10" s="40" customFormat="1" ht="15" customHeight="1">
      <c r="A10" s="17"/>
      <c r="B10" s="17"/>
      <c r="C10" s="17"/>
      <c r="D10" s="17"/>
      <c r="E10" s="17"/>
      <c r="F10" s="17"/>
      <c r="G10" s="17"/>
      <c r="H10" s="17"/>
      <c r="I10" s="17"/>
      <c r="J10" s="18" t="s">
        <v>86</v>
      </c>
    </row>
  </sheetData>
  <mergeCells count="6">
    <mergeCell ref="H5:J5"/>
    <mergeCell ref="A5:A6"/>
    <mergeCell ref="B5:B6"/>
    <mergeCell ref="C5:C6"/>
    <mergeCell ref="D5:F5"/>
    <mergeCell ref="G5:G6"/>
  </mergeCells>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5">
    <pageSetUpPr fitToPage="1"/>
  </sheetPr>
  <dimension ref="A1:M38"/>
  <sheetViews>
    <sheetView zoomScale="85" zoomScaleNormal="85" workbookViewId="0"/>
  </sheetViews>
  <sheetFormatPr defaultColWidth="8.875" defaultRowHeight="15" customHeight="1"/>
  <cols>
    <col min="1" max="1" width="2.5" style="37" customWidth="1"/>
    <col min="2" max="2" width="12.5" style="37" customWidth="1"/>
    <col min="3" max="3" width="7.5" style="37" customWidth="1"/>
    <col min="4" max="4" width="5" style="37" customWidth="1"/>
    <col min="5" max="5" width="7.5" style="37" customWidth="1"/>
    <col min="6" max="6" width="5" style="37" customWidth="1"/>
    <col min="7" max="7" width="7.5" style="37" customWidth="1"/>
    <col min="8" max="8" width="5" style="37" customWidth="1"/>
    <col min="9" max="9" width="6.25" style="37" customWidth="1"/>
    <col min="10" max="10" width="5" style="37" customWidth="1"/>
    <col min="11" max="13" width="7.5" style="37" customWidth="1"/>
    <col min="14" max="16384" width="8.875" style="37"/>
  </cols>
  <sheetData>
    <row r="1" spans="1:13" ht="15" customHeight="1">
      <c r="A1" s="479" t="s">
        <v>659</v>
      </c>
    </row>
    <row r="3" spans="1:13" ht="15" customHeight="1">
      <c r="A3" s="1" t="s">
        <v>87</v>
      </c>
      <c r="K3" s="77"/>
    </row>
    <row r="4" spans="1:13" s="40" customFormat="1" ht="15" customHeight="1">
      <c r="A4" s="78" t="s">
        <v>88</v>
      </c>
      <c r="B4" s="38"/>
      <c r="E4" s="79"/>
      <c r="F4" s="80"/>
      <c r="J4" s="38"/>
    </row>
    <row r="5" spans="1:13" s="40" customFormat="1" ht="15" customHeight="1">
      <c r="A5" s="263" t="s">
        <v>89</v>
      </c>
      <c r="B5" s="266"/>
      <c r="C5" s="267" t="s">
        <v>90</v>
      </c>
      <c r="D5" s="268"/>
      <c r="E5" s="268"/>
      <c r="F5" s="268"/>
      <c r="G5" s="268"/>
      <c r="H5" s="289"/>
      <c r="I5" s="265" t="s">
        <v>32</v>
      </c>
      <c r="J5" s="266"/>
      <c r="K5" s="267" t="s">
        <v>91</v>
      </c>
      <c r="L5" s="268"/>
      <c r="M5" s="268"/>
    </row>
    <row r="6" spans="1:13" s="40" customFormat="1" ht="30" customHeight="1">
      <c r="A6" s="281"/>
      <c r="B6" s="282"/>
      <c r="C6" s="267" t="s">
        <v>34</v>
      </c>
      <c r="D6" s="289"/>
      <c r="E6" s="267" t="s">
        <v>35</v>
      </c>
      <c r="F6" s="289"/>
      <c r="G6" s="267" t="s">
        <v>36</v>
      </c>
      <c r="H6" s="289"/>
      <c r="I6" s="294" t="s">
        <v>92</v>
      </c>
      <c r="J6" s="295"/>
      <c r="K6" s="81" t="s">
        <v>93</v>
      </c>
      <c r="L6" s="82" t="s">
        <v>94</v>
      </c>
      <c r="M6" s="83" t="s">
        <v>95</v>
      </c>
    </row>
    <row r="7" spans="1:13" s="40" customFormat="1" ht="15" customHeight="1">
      <c r="A7" s="292" t="s">
        <v>96</v>
      </c>
      <c r="B7" s="293"/>
      <c r="C7" s="84">
        <v>17690</v>
      </c>
      <c r="D7" s="85">
        <v>340</v>
      </c>
      <c r="E7" s="86">
        <v>8942</v>
      </c>
      <c r="F7" s="85">
        <v>257</v>
      </c>
      <c r="G7" s="84">
        <v>8748</v>
      </c>
      <c r="H7" s="85">
        <v>83</v>
      </c>
      <c r="I7" s="87">
        <v>554</v>
      </c>
      <c r="J7" s="85">
        <v>58</v>
      </c>
      <c r="K7" s="88">
        <v>32.252850852433106</v>
      </c>
      <c r="L7" s="88">
        <v>9.6964547815287343</v>
      </c>
      <c r="M7" s="88">
        <v>1.4173535057017048</v>
      </c>
    </row>
    <row r="8" spans="1:13" s="40" customFormat="1" ht="15" customHeight="1">
      <c r="A8" s="40">
        <v>1</v>
      </c>
      <c r="B8" s="89" t="s">
        <v>97</v>
      </c>
      <c r="C8" s="90">
        <v>797</v>
      </c>
      <c r="D8" s="91">
        <v>4</v>
      </c>
      <c r="E8" s="92">
        <v>390</v>
      </c>
      <c r="F8" s="91">
        <v>3</v>
      </c>
      <c r="G8" s="92">
        <v>407</v>
      </c>
      <c r="H8" s="91">
        <v>1</v>
      </c>
      <c r="I8" s="93">
        <v>24</v>
      </c>
      <c r="J8" s="94">
        <v>1</v>
      </c>
      <c r="K8" s="95">
        <v>15.2322097378277</v>
      </c>
      <c r="L8" s="95">
        <v>7.2047440699126097</v>
      </c>
      <c r="M8" s="95">
        <v>1.0686641697877699</v>
      </c>
    </row>
    <row r="9" spans="1:13" s="40" customFormat="1" ht="15" customHeight="1">
      <c r="A9" s="40">
        <v>2</v>
      </c>
      <c r="B9" s="89" t="s">
        <v>98</v>
      </c>
      <c r="C9" s="47">
        <v>392</v>
      </c>
      <c r="D9" s="91">
        <v>19</v>
      </c>
      <c r="E9" s="92">
        <v>191</v>
      </c>
      <c r="F9" s="96">
        <v>14</v>
      </c>
      <c r="G9" s="47">
        <v>201</v>
      </c>
      <c r="H9" s="96">
        <v>5</v>
      </c>
      <c r="I9" s="93">
        <v>12</v>
      </c>
      <c r="J9" s="97">
        <v>3</v>
      </c>
      <c r="K9" s="95">
        <v>43.615571776155697</v>
      </c>
      <c r="L9" s="95">
        <v>15.1581508515815</v>
      </c>
      <c r="M9" s="95">
        <v>1.9124087591240899</v>
      </c>
    </row>
    <row r="10" spans="1:13" s="40" customFormat="1" ht="15" customHeight="1">
      <c r="A10" s="40">
        <v>3</v>
      </c>
      <c r="B10" s="89" t="s">
        <v>99</v>
      </c>
      <c r="C10" s="47">
        <v>206</v>
      </c>
      <c r="D10" s="91">
        <v>4</v>
      </c>
      <c r="E10" s="92">
        <v>105</v>
      </c>
      <c r="F10" s="91">
        <v>3</v>
      </c>
      <c r="G10" s="47">
        <v>101</v>
      </c>
      <c r="H10" s="91">
        <v>1</v>
      </c>
      <c r="I10" s="93">
        <v>8</v>
      </c>
      <c r="J10" s="97">
        <v>1</v>
      </c>
      <c r="K10" s="95">
        <v>87.961904761904805</v>
      </c>
      <c r="L10" s="95">
        <v>15.880952380952399</v>
      </c>
      <c r="M10" s="95">
        <v>2.8476190476190499</v>
      </c>
    </row>
    <row r="11" spans="1:13" s="40" customFormat="1" ht="15" customHeight="1">
      <c r="A11" s="40">
        <v>4</v>
      </c>
      <c r="B11" s="89" t="s">
        <v>100</v>
      </c>
      <c r="C11" s="47">
        <v>472</v>
      </c>
      <c r="D11" s="91">
        <v>6</v>
      </c>
      <c r="E11" s="92">
        <v>245</v>
      </c>
      <c r="F11" s="96">
        <v>5</v>
      </c>
      <c r="G11" s="47">
        <v>227</v>
      </c>
      <c r="H11" s="96">
        <v>1</v>
      </c>
      <c r="I11" s="93">
        <v>15</v>
      </c>
      <c r="J11" s="97">
        <v>2</v>
      </c>
      <c r="K11" s="95">
        <v>29.673640167363999</v>
      </c>
      <c r="L11" s="95">
        <v>10.6694560669456</v>
      </c>
      <c r="M11" s="95">
        <v>1.3619246861924701</v>
      </c>
    </row>
    <row r="12" spans="1:13" s="40" customFormat="1" ht="15" customHeight="1">
      <c r="A12" s="40">
        <v>5</v>
      </c>
      <c r="B12" s="89" t="s">
        <v>101</v>
      </c>
      <c r="C12" s="47">
        <v>468</v>
      </c>
      <c r="D12" s="91">
        <v>18</v>
      </c>
      <c r="E12" s="92">
        <v>247</v>
      </c>
      <c r="F12" s="96">
        <v>12</v>
      </c>
      <c r="G12" s="47">
        <v>221</v>
      </c>
      <c r="H12" s="96">
        <v>6</v>
      </c>
      <c r="I12" s="93">
        <v>14</v>
      </c>
      <c r="J12" s="97">
        <v>3</v>
      </c>
      <c r="K12" s="95">
        <v>37.613168724279802</v>
      </c>
      <c r="L12" s="95">
        <v>11.226337448559701</v>
      </c>
      <c r="M12" s="95">
        <v>1.67489711934156</v>
      </c>
    </row>
    <row r="13" spans="1:13" s="40" customFormat="1" ht="15" customHeight="1">
      <c r="A13" s="40">
        <v>6</v>
      </c>
      <c r="B13" s="89" t="s">
        <v>102</v>
      </c>
      <c r="C13" s="47">
        <v>478</v>
      </c>
      <c r="D13" s="91" t="s">
        <v>103</v>
      </c>
      <c r="E13" s="92">
        <v>227</v>
      </c>
      <c r="F13" s="91" t="s">
        <v>103</v>
      </c>
      <c r="G13" s="47">
        <v>251</v>
      </c>
      <c r="H13" s="91" t="s">
        <v>103</v>
      </c>
      <c r="I13" s="93">
        <v>16</v>
      </c>
      <c r="J13" s="94"/>
      <c r="K13" s="95">
        <v>43.430962343096198</v>
      </c>
      <c r="L13" s="95">
        <v>11.037656903765701</v>
      </c>
      <c r="M13" s="95">
        <v>1.43305439330544</v>
      </c>
    </row>
    <row r="14" spans="1:13" s="40" customFormat="1" ht="15" customHeight="1">
      <c r="A14" s="40">
        <v>7</v>
      </c>
      <c r="B14" s="89" t="s">
        <v>104</v>
      </c>
      <c r="C14" s="47">
        <v>770</v>
      </c>
      <c r="D14" s="91">
        <v>17</v>
      </c>
      <c r="E14" s="92">
        <v>394</v>
      </c>
      <c r="F14" s="96">
        <v>13</v>
      </c>
      <c r="G14" s="47">
        <v>376</v>
      </c>
      <c r="H14" s="96">
        <v>4</v>
      </c>
      <c r="I14" s="93">
        <v>24</v>
      </c>
      <c r="J14" s="97">
        <v>3</v>
      </c>
      <c r="K14" s="95">
        <v>22.238881829733199</v>
      </c>
      <c r="L14" s="95">
        <v>8.2401524777636599</v>
      </c>
      <c r="M14" s="95">
        <v>1.4358322744599701</v>
      </c>
    </row>
    <row r="15" spans="1:13" s="40" customFormat="1" ht="15" customHeight="1">
      <c r="A15" s="40">
        <v>8</v>
      </c>
      <c r="B15" s="89" t="s">
        <v>105</v>
      </c>
      <c r="C15" s="47">
        <v>382</v>
      </c>
      <c r="D15" s="91">
        <v>18</v>
      </c>
      <c r="E15" s="92">
        <v>173</v>
      </c>
      <c r="F15" s="91">
        <v>11</v>
      </c>
      <c r="G15" s="47">
        <v>209</v>
      </c>
      <c r="H15" s="91">
        <v>7</v>
      </c>
      <c r="I15" s="93">
        <v>13</v>
      </c>
      <c r="J15" s="97">
        <v>3</v>
      </c>
      <c r="K15" s="95">
        <v>36.777500000000003</v>
      </c>
      <c r="L15" s="95">
        <v>14.08</v>
      </c>
      <c r="M15" s="95">
        <v>2.3424999999999998</v>
      </c>
    </row>
    <row r="16" spans="1:13" s="40" customFormat="1" ht="15" customHeight="1">
      <c r="A16" s="40">
        <v>9</v>
      </c>
      <c r="B16" s="89" t="s">
        <v>106</v>
      </c>
      <c r="C16" s="47">
        <v>917</v>
      </c>
      <c r="D16" s="96">
        <v>6</v>
      </c>
      <c r="E16" s="92">
        <v>452</v>
      </c>
      <c r="F16" s="96">
        <v>6</v>
      </c>
      <c r="G16" s="47">
        <v>465</v>
      </c>
      <c r="H16" s="96" t="s">
        <v>103</v>
      </c>
      <c r="I16" s="93">
        <v>27</v>
      </c>
      <c r="J16" s="97">
        <v>1</v>
      </c>
      <c r="K16" s="95">
        <v>23.4810400866739</v>
      </c>
      <c r="L16" s="95">
        <v>4.9653304442036799</v>
      </c>
      <c r="M16" s="95">
        <v>0.84940411700975105</v>
      </c>
    </row>
    <row r="17" spans="1:13" s="40" customFormat="1" ht="15" customHeight="1">
      <c r="A17" s="40">
        <v>10</v>
      </c>
      <c r="B17" s="89" t="s">
        <v>107</v>
      </c>
      <c r="C17" s="47">
        <v>169</v>
      </c>
      <c r="D17" s="91">
        <v>4</v>
      </c>
      <c r="E17" s="92">
        <v>77</v>
      </c>
      <c r="F17" s="91">
        <v>2</v>
      </c>
      <c r="G17" s="47">
        <v>92</v>
      </c>
      <c r="H17" s="91">
        <v>2</v>
      </c>
      <c r="I17" s="93">
        <v>7</v>
      </c>
      <c r="J17" s="94">
        <v>1</v>
      </c>
      <c r="K17" s="95">
        <v>97.497109826589593</v>
      </c>
      <c r="L17" s="95">
        <v>25.855491329479801</v>
      </c>
      <c r="M17" s="95">
        <v>7.6994219653179199</v>
      </c>
    </row>
    <row r="18" spans="1:13" s="40" customFormat="1" ht="15" customHeight="1">
      <c r="A18" s="40">
        <v>11</v>
      </c>
      <c r="B18" s="89" t="s">
        <v>108</v>
      </c>
      <c r="C18" s="47">
        <v>645</v>
      </c>
      <c r="D18" s="91" t="s">
        <v>103</v>
      </c>
      <c r="E18" s="92">
        <v>318</v>
      </c>
      <c r="F18" s="91"/>
      <c r="G18" s="47">
        <v>327</v>
      </c>
      <c r="H18" s="91"/>
      <c r="I18" s="93">
        <v>21</v>
      </c>
      <c r="J18" s="94"/>
      <c r="K18" s="95">
        <v>25.0542635658915</v>
      </c>
      <c r="L18" s="95">
        <v>6.53488372093023</v>
      </c>
      <c r="M18" s="95">
        <v>0.76744186046511598</v>
      </c>
    </row>
    <row r="19" spans="1:13" s="40" customFormat="1" ht="15" customHeight="1">
      <c r="A19" s="40">
        <v>12</v>
      </c>
      <c r="B19" s="89" t="s">
        <v>109</v>
      </c>
      <c r="C19" s="47">
        <v>972</v>
      </c>
      <c r="D19" s="91" t="s">
        <v>103</v>
      </c>
      <c r="E19" s="92">
        <v>508</v>
      </c>
      <c r="F19" s="91" t="s">
        <v>103</v>
      </c>
      <c r="G19" s="47">
        <v>464</v>
      </c>
      <c r="H19" s="91" t="s">
        <v>103</v>
      </c>
      <c r="I19" s="93">
        <v>27</v>
      </c>
      <c r="J19" s="94"/>
      <c r="K19" s="95">
        <v>23.8539094650206</v>
      </c>
      <c r="L19" s="95">
        <v>8.3631687242798396</v>
      </c>
      <c r="M19" s="95">
        <v>1.0483539094650201</v>
      </c>
    </row>
    <row r="20" spans="1:13" s="40" customFormat="1" ht="15" customHeight="1">
      <c r="A20" s="40">
        <v>13</v>
      </c>
      <c r="B20" s="98" t="s">
        <v>110</v>
      </c>
      <c r="C20" s="47">
        <v>625</v>
      </c>
      <c r="D20" s="91" t="s">
        <v>103</v>
      </c>
      <c r="E20" s="92">
        <v>327</v>
      </c>
      <c r="F20" s="91" t="s">
        <v>103</v>
      </c>
      <c r="G20" s="47">
        <v>298</v>
      </c>
      <c r="H20" s="91" t="s">
        <v>103</v>
      </c>
      <c r="I20" s="93">
        <v>18</v>
      </c>
      <c r="J20" s="94"/>
      <c r="K20" s="95">
        <v>25.652799999999999</v>
      </c>
      <c r="L20" s="95">
        <v>8.8816000000000006</v>
      </c>
      <c r="M20" s="95">
        <v>1.2704</v>
      </c>
    </row>
    <row r="21" spans="1:13" s="40" customFormat="1" ht="15" customHeight="1">
      <c r="A21" s="40">
        <v>14</v>
      </c>
      <c r="B21" s="89" t="s">
        <v>111</v>
      </c>
      <c r="C21" s="47">
        <v>541</v>
      </c>
      <c r="D21" s="91">
        <v>22</v>
      </c>
      <c r="E21" s="92">
        <v>264</v>
      </c>
      <c r="F21" s="96">
        <v>17</v>
      </c>
      <c r="G21" s="47">
        <v>277</v>
      </c>
      <c r="H21" s="96">
        <v>5</v>
      </c>
      <c r="I21" s="93">
        <v>18</v>
      </c>
      <c r="J21" s="97">
        <v>3</v>
      </c>
      <c r="K21" s="95">
        <v>38.499111900532903</v>
      </c>
      <c r="L21" s="95">
        <v>10.909413854351699</v>
      </c>
      <c r="M21" s="95">
        <v>1.2095914742451199</v>
      </c>
    </row>
    <row r="22" spans="1:13" s="40" customFormat="1" ht="15" customHeight="1">
      <c r="A22" s="40">
        <v>15</v>
      </c>
      <c r="B22" s="89" t="s">
        <v>112</v>
      </c>
      <c r="C22" s="47">
        <v>515</v>
      </c>
      <c r="D22" s="91">
        <v>20</v>
      </c>
      <c r="E22" s="92">
        <v>252</v>
      </c>
      <c r="F22" s="96">
        <v>12</v>
      </c>
      <c r="G22" s="47">
        <v>263</v>
      </c>
      <c r="H22" s="96">
        <v>8</v>
      </c>
      <c r="I22" s="93">
        <v>17</v>
      </c>
      <c r="J22" s="97">
        <v>4</v>
      </c>
      <c r="K22" s="95">
        <v>42.9271028037383</v>
      </c>
      <c r="L22" s="95">
        <v>11.8953271028037</v>
      </c>
      <c r="M22" s="95">
        <v>1.5271028037383201</v>
      </c>
    </row>
    <row r="23" spans="1:13" s="40" customFormat="1" ht="15" customHeight="1">
      <c r="A23" s="40">
        <v>16</v>
      </c>
      <c r="B23" s="89" t="s">
        <v>113</v>
      </c>
      <c r="C23" s="47">
        <v>501</v>
      </c>
      <c r="D23" s="91">
        <v>33</v>
      </c>
      <c r="E23" s="92">
        <v>256</v>
      </c>
      <c r="F23" s="96">
        <v>23</v>
      </c>
      <c r="G23" s="47">
        <v>245</v>
      </c>
      <c r="H23" s="96">
        <v>10</v>
      </c>
      <c r="I23" s="93">
        <v>17</v>
      </c>
      <c r="J23" s="94">
        <v>5</v>
      </c>
      <c r="K23" s="95">
        <v>36.844569288389501</v>
      </c>
      <c r="L23" s="95">
        <v>10.4887640449438</v>
      </c>
      <c r="M23" s="95">
        <v>1.4925093632958799</v>
      </c>
    </row>
    <row r="24" spans="1:13" s="40" customFormat="1" ht="15" customHeight="1">
      <c r="A24" s="40">
        <v>17</v>
      </c>
      <c r="B24" s="89" t="s">
        <v>114</v>
      </c>
      <c r="C24" s="47">
        <v>560</v>
      </c>
      <c r="D24" s="91">
        <v>16</v>
      </c>
      <c r="E24" s="92">
        <v>296</v>
      </c>
      <c r="F24" s="96">
        <v>15</v>
      </c>
      <c r="G24" s="47">
        <v>264</v>
      </c>
      <c r="H24" s="96">
        <v>1</v>
      </c>
      <c r="I24" s="93">
        <v>18</v>
      </c>
      <c r="J24" s="97">
        <v>2</v>
      </c>
      <c r="K24" s="95">
        <v>34.0572916666667</v>
      </c>
      <c r="L24" s="95">
        <v>10.1232638888889</v>
      </c>
      <c r="M24" s="95">
        <v>1.3802083333333299</v>
      </c>
    </row>
    <row r="25" spans="1:13" s="40" customFormat="1" ht="15" customHeight="1">
      <c r="A25" s="40">
        <v>18</v>
      </c>
      <c r="B25" s="89" t="s">
        <v>115</v>
      </c>
      <c r="C25" s="47">
        <v>341</v>
      </c>
      <c r="D25" s="91" t="s">
        <v>103</v>
      </c>
      <c r="E25" s="92">
        <v>176</v>
      </c>
      <c r="F25" s="91" t="s">
        <v>103</v>
      </c>
      <c r="G25" s="47">
        <v>165</v>
      </c>
      <c r="H25" s="91" t="s">
        <v>103</v>
      </c>
      <c r="I25" s="93">
        <v>12</v>
      </c>
      <c r="J25" s="94"/>
      <c r="K25" s="95">
        <v>41.982404692082099</v>
      </c>
      <c r="L25" s="95">
        <v>11.879765395894401</v>
      </c>
      <c r="M25" s="95">
        <v>2.0322580645161299</v>
      </c>
    </row>
    <row r="26" spans="1:13" s="40" customFormat="1" ht="15" customHeight="1">
      <c r="A26" s="40">
        <v>19</v>
      </c>
      <c r="B26" s="89" t="s">
        <v>116</v>
      </c>
      <c r="C26" s="47">
        <v>573</v>
      </c>
      <c r="D26" s="91" t="s">
        <v>103</v>
      </c>
      <c r="E26" s="92">
        <v>294</v>
      </c>
      <c r="F26" s="91" t="s">
        <v>103</v>
      </c>
      <c r="G26" s="47">
        <v>279</v>
      </c>
      <c r="H26" s="91" t="s">
        <v>103</v>
      </c>
      <c r="I26" s="93">
        <v>18</v>
      </c>
      <c r="J26" s="94"/>
      <c r="K26" s="95">
        <v>27.991273996509602</v>
      </c>
      <c r="L26" s="95">
        <v>9.1867364746945892</v>
      </c>
      <c r="M26" s="95">
        <v>1.39441535776614</v>
      </c>
    </row>
    <row r="27" spans="1:13" s="40" customFormat="1" ht="15" customHeight="1">
      <c r="A27" s="40">
        <v>20</v>
      </c>
      <c r="B27" s="89" t="s">
        <v>117</v>
      </c>
      <c r="C27" s="47">
        <v>441</v>
      </c>
      <c r="D27" s="91">
        <v>8</v>
      </c>
      <c r="E27" s="92">
        <v>214</v>
      </c>
      <c r="F27" s="91">
        <v>7</v>
      </c>
      <c r="G27" s="47">
        <v>227</v>
      </c>
      <c r="H27" s="91">
        <v>1</v>
      </c>
      <c r="I27" s="93">
        <v>14</v>
      </c>
      <c r="J27" s="94">
        <v>2</v>
      </c>
      <c r="K27" s="95">
        <v>47.385300668151402</v>
      </c>
      <c r="L27" s="95">
        <v>11.619153674833001</v>
      </c>
      <c r="M27" s="95">
        <v>1.80846325167038</v>
      </c>
    </row>
    <row r="28" spans="1:13" s="40" customFormat="1" ht="15" customHeight="1">
      <c r="A28" s="40">
        <v>21</v>
      </c>
      <c r="B28" s="89" t="s">
        <v>118</v>
      </c>
      <c r="C28" s="47">
        <v>468</v>
      </c>
      <c r="D28" s="91">
        <v>7</v>
      </c>
      <c r="E28" s="92">
        <v>241</v>
      </c>
      <c r="F28" s="96">
        <v>7</v>
      </c>
      <c r="G28" s="47">
        <v>227</v>
      </c>
      <c r="H28" s="96"/>
      <c r="I28" s="93">
        <v>16</v>
      </c>
      <c r="J28" s="97">
        <v>1</v>
      </c>
      <c r="K28" s="95">
        <v>67.229473684210504</v>
      </c>
      <c r="L28" s="95">
        <v>15.2147368421053</v>
      </c>
      <c r="M28" s="95">
        <v>1.70947368421053</v>
      </c>
    </row>
    <row r="29" spans="1:13" s="40" customFormat="1" ht="15" customHeight="1">
      <c r="A29" s="40">
        <v>22</v>
      </c>
      <c r="B29" s="89" t="s">
        <v>119</v>
      </c>
      <c r="C29" s="47">
        <v>515</v>
      </c>
      <c r="D29" s="91">
        <v>18</v>
      </c>
      <c r="E29" s="92">
        <v>274</v>
      </c>
      <c r="F29" s="96">
        <v>16</v>
      </c>
      <c r="G29" s="47">
        <v>241</v>
      </c>
      <c r="H29" s="96">
        <v>2</v>
      </c>
      <c r="I29" s="93">
        <v>17</v>
      </c>
      <c r="J29" s="97">
        <v>3</v>
      </c>
      <c r="K29" s="95">
        <v>36.318949343339597</v>
      </c>
      <c r="L29" s="95">
        <v>10.320825515947501</v>
      </c>
      <c r="M29" s="95">
        <v>1.5234521575985001</v>
      </c>
    </row>
    <row r="30" spans="1:13" s="40" customFormat="1" ht="15" customHeight="1">
      <c r="A30" s="40">
        <v>23</v>
      </c>
      <c r="B30" s="89" t="s">
        <v>120</v>
      </c>
      <c r="C30" s="47">
        <v>619</v>
      </c>
      <c r="D30" s="91">
        <v>23</v>
      </c>
      <c r="E30" s="92">
        <v>322</v>
      </c>
      <c r="F30" s="96">
        <v>14</v>
      </c>
      <c r="G30" s="47">
        <v>297</v>
      </c>
      <c r="H30" s="96">
        <v>9</v>
      </c>
      <c r="I30" s="93">
        <v>19</v>
      </c>
      <c r="J30" s="97">
        <v>4</v>
      </c>
      <c r="K30" s="95">
        <v>22.848909657320899</v>
      </c>
      <c r="L30" s="95">
        <v>9.1012461059189995</v>
      </c>
      <c r="M30" s="95">
        <v>1.2461059190031201</v>
      </c>
    </row>
    <row r="31" spans="1:13" s="40" customFormat="1" ht="15" customHeight="1">
      <c r="A31" s="40">
        <v>24</v>
      </c>
      <c r="B31" s="89" t="s">
        <v>121</v>
      </c>
      <c r="C31" s="47">
        <v>752</v>
      </c>
      <c r="D31" s="91">
        <v>41</v>
      </c>
      <c r="E31" s="92">
        <v>392</v>
      </c>
      <c r="F31" s="96">
        <v>31</v>
      </c>
      <c r="G31" s="47">
        <v>360</v>
      </c>
      <c r="H31" s="96">
        <v>10</v>
      </c>
      <c r="I31" s="93">
        <v>23</v>
      </c>
      <c r="J31" s="97">
        <v>6</v>
      </c>
      <c r="K31" s="95">
        <v>26.981084489281201</v>
      </c>
      <c r="L31" s="95">
        <v>7.1134930643127401</v>
      </c>
      <c r="M31" s="95">
        <v>1.00882723833544</v>
      </c>
    </row>
    <row r="32" spans="1:13" s="40" customFormat="1" ht="15" customHeight="1">
      <c r="A32" s="40">
        <v>25</v>
      </c>
      <c r="B32" s="89" t="s">
        <v>122</v>
      </c>
      <c r="C32" s="47">
        <v>742</v>
      </c>
      <c r="D32" s="91">
        <v>25</v>
      </c>
      <c r="E32" s="92">
        <v>384</v>
      </c>
      <c r="F32" s="96">
        <v>20</v>
      </c>
      <c r="G32" s="47">
        <v>358</v>
      </c>
      <c r="H32" s="96">
        <v>5</v>
      </c>
      <c r="I32" s="93">
        <v>22</v>
      </c>
      <c r="J32" s="94">
        <v>4</v>
      </c>
      <c r="K32" s="95">
        <v>26.075619295958301</v>
      </c>
      <c r="L32" s="95">
        <v>9.1994784876140798</v>
      </c>
      <c r="M32" s="95">
        <v>1.1955671447196901</v>
      </c>
    </row>
    <row r="33" spans="1:13" s="40" customFormat="1" ht="15" customHeight="1">
      <c r="A33" s="40">
        <v>26</v>
      </c>
      <c r="B33" s="89" t="s">
        <v>123</v>
      </c>
      <c r="C33" s="47">
        <v>846</v>
      </c>
      <c r="D33" s="91" t="s">
        <v>103</v>
      </c>
      <c r="E33" s="92">
        <v>419</v>
      </c>
      <c r="F33" s="91" t="s">
        <v>103</v>
      </c>
      <c r="G33" s="47">
        <v>427</v>
      </c>
      <c r="H33" s="91" t="s">
        <v>103</v>
      </c>
      <c r="I33" s="93">
        <v>26</v>
      </c>
      <c r="J33" s="94"/>
      <c r="K33" s="95">
        <v>23.231678486997598</v>
      </c>
      <c r="L33" s="95">
        <v>4.4574468085106398</v>
      </c>
      <c r="M33" s="95">
        <v>1.0815602836879401</v>
      </c>
    </row>
    <row r="34" spans="1:13" s="40" customFormat="1" ht="15" customHeight="1">
      <c r="A34" s="40">
        <v>27</v>
      </c>
      <c r="B34" s="89" t="s">
        <v>124</v>
      </c>
      <c r="C34" s="47">
        <v>995</v>
      </c>
      <c r="D34" s="91" t="s">
        <v>103</v>
      </c>
      <c r="E34" s="92">
        <v>492</v>
      </c>
      <c r="F34" s="91" t="s">
        <v>103</v>
      </c>
      <c r="G34" s="47">
        <v>503</v>
      </c>
      <c r="H34" s="91" t="s">
        <v>103</v>
      </c>
      <c r="I34" s="93">
        <v>29</v>
      </c>
      <c r="J34" s="97"/>
      <c r="K34" s="95">
        <v>19.2572864321608</v>
      </c>
      <c r="L34" s="95">
        <v>6.4391959798995</v>
      </c>
      <c r="M34" s="95">
        <v>0.91959798994974895</v>
      </c>
    </row>
    <row r="35" spans="1:13" s="40" customFormat="1" ht="15" customHeight="1">
      <c r="A35" s="40">
        <v>28</v>
      </c>
      <c r="B35" s="89" t="s">
        <v>125</v>
      </c>
      <c r="C35" s="47">
        <v>662</v>
      </c>
      <c r="D35" s="91">
        <v>13</v>
      </c>
      <c r="E35" s="92">
        <v>350</v>
      </c>
      <c r="F35" s="96">
        <v>11</v>
      </c>
      <c r="G35" s="47">
        <v>312</v>
      </c>
      <c r="H35" s="96">
        <v>2</v>
      </c>
      <c r="I35" s="93">
        <v>20</v>
      </c>
      <c r="J35" s="97">
        <v>3</v>
      </c>
      <c r="K35" s="95">
        <v>33.4</v>
      </c>
      <c r="L35" s="95">
        <v>9.8488888888888901</v>
      </c>
      <c r="M35" s="95">
        <v>1.3555555555555601</v>
      </c>
    </row>
    <row r="36" spans="1:13" s="40" customFormat="1" ht="15" customHeight="1">
      <c r="A36" s="40">
        <v>29</v>
      </c>
      <c r="B36" s="89" t="s">
        <v>126</v>
      </c>
      <c r="C36" s="47">
        <v>744</v>
      </c>
      <c r="D36" s="91" t="s">
        <v>103</v>
      </c>
      <c r="E36" s="92">
        <v>364</v>
      </c>
      <c r="F36" s="91" t="s">
        <v>103</v>
      </c>
      <c r="G36" s="47">
        <v>380</v>
      </c>
      <c r="H36" s="91" t="s">
        <v>103</v>
      </c>
      <c r="I36" s="93">
        <v>23</v>
      </c>
      <c r="J36" s="94"/>
      <c r="K36" s="95">
        <v>25.540322580645199</v>
      </c>
      <c r="L36" s="95">
        <v>8.7634408602150504</v>
      </c>
      <c r="M36" s="95">
        <v>1.1236559139784901</v>
      </c>
    </row>
    <row r="37" spans="1:13" s="40" customFormat="1" ht="15" customHeight="1">
      <c r="A37" s="39">
        <v>30</v>
      </c>
      <c r="B37" s="89" t="s">
        <v>127</v>
      </c>
      <c r="C37" s="47">
        <v>582</v>
      </c>
      <c r="D37" s="96">
        <v>18</v>
      </c>
      <c r="E37" s="92">
        <v>298</v>
      </c>
      <c r="F37" s="96">
        <v>15</v>
      </c>
      <c r="G37" s="47">
        <v>284</v>
      </c>
      <c r="H37" s="96">
        <v>3</v>
      </c>
      <c r="I37" s="99">
        <v>19</v>
      </c>
      <c r="J37" s="97">
        <v>3</v>
      </c>
      <c r="K37" s="95">
        <v>33.481666666666698</v>
      </c>
      <c r="L37" s="95">
        <v>14.0833333333333</v>
      </c>
      <c r="M37" s="95">
        <v>1.85</v>
      </c>
    </row>
    <row r="38" spans="1:13" s="40" customFormat="1" ht="15.95" customHeight="1">
      <c r="A38" s="17" t="s">
        <v>128</v>
      </c>
      <c r="B38" s="17"/>
      <c r="C38" s="17"/>
      <c r="D38" s="17"/>
      <c r="E38" s="17"/>
      <c r="F38" s="17"/>
      <c r="G38" s="17"/>
      <c r="H38" s="17"/>
      <c r="I38" s="17"/>
      <c r="J38" s="17"/>
      <c r="K38" s="17"/>
      <c r="L38" s="17"/>
      <c r="M38" s="18" t="s">
        <v>129</v>
      </c>
    </row>
  </sheetData>
  <mergeCells count="9">
    <mergeCell ref="A7:B7"/>
    <mergeCell ref="A5:B6"/>
    <mergeCell ref="C5:H5"/>
    <mergeCell ref="I5:J5"/>
    <mergeCell ref="K5:M5"/>
    <mergeCell ref="C6:D6"/>
    <mergeCell ref="E6:F6"/>
    <mergeCell ref="G6:H6"/>
    <mergeCell ref="I6:J6"/>
  </mergeCells>
  <phoneticPr fontId="4"/>
  <hyperlinks>
    <hyperlink ref="A1" location="目次!A1" display="目次へもどる"/>
  </hyperlinks>
  <pageMargins left="0.75" right="0.75" top="1" bottom="1" header="0.51200000000000001" footer="0.51200000000000001"/>
  <pageSetup paperSize="9" scale="91"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7"/>
  <dimension ref="A1:K10"/>
  <sheetViews>
    <sheetView workbookViewId="0"/>
  </sheetViews>
  <sheetFormatPr defaultColWidth="8.75" defaultRowHeight="15" customHeight="1"/>
  <cols>
    <col min="1" max="1" width="36.25" style="37" customWidth="1"/>
    <col min="2" max="11" width="5" style="37" customWidth="1"/>
    <col min="12" max="16384" width="8.75" style="37"/>
  </cols>
  <sheetData>
    <row r="1" spans="1:11" ht="15" customHeight="1">
      <c r="A1" s="479" t="s">
        <v>659</v>
      </c>
    </row>
    <row r="3" spans="1:11" ht="15" customHeight="1">
      <c r="A3" s="1" t="s">
        <v>130</v>
      </c>
    </row>
    <row r="4" spans="1:11" s="40" customFormat="1" ht="15" customHeight="1">
      <c r="A4" s="100" t="s">
        <v>131</v>
      </c>
      <c r="B4" s="38"/>
      <c r="K4" s="5" t="s">
        <v>27</v>
      </c>
    </row>
    <row r="5" spans="1:11" s="40" customFormat="1" ht="15" customHeight="1">
      <c r="A5" s="263" t="s">
        <v>2</v>
      </c>
      <c r="B5" s="101"/>
      <c r="C5" s="267" t="s">
        <v>132</v>
      </c>
      <c r="D5" s="289"/>
      <c r="E5" s="267" t="s">
        <v>133</v>
      </c>
      <c r="F5" s="268"/>
      <c r="G5" s="268"/>
      <c r="H5" s="268"/>
      <c r="I5" s="268"/>
      <c r="J5" s="268"/>
      <c r="K5" s="268"/>
    </row>
    <row r="6" spans="1:11" s="40" customFormat="1" ht="90" customHeight="1">
      <c r="A6" s="281"/>
      <c r="B6" s="102" t="s">
        <v>134</v>
      </c>
      <c r="C6" s="103" t="s">
        <v>135</v>
      </c>
      <c r="D6" s="103" t="s">
        <v>136</v>
      </c>
      <c r="E6" s="104" t="s">
        <v>137</v>
      </c>
      <c r="F6" s="104" t="s">
        <v>138</v>
      </c>
      <c r="G6" s="104" t="s">
        <v>139</v>
      </c>
      <c r="H6" s="104" t="s">
        <v>140</v>
      </c>
      <c r="I6" s="104" t="s">
        <v>141</v>
      </c>
      <c r="J6" s="104" t="s">
        <v>142</v>
      </c>
      <c r="K6" s="104" t="s">
        <v>143</v>
      </c>
    </row>
    <row r="7" spans="1:11" s="40" customFormat="1" ht="15" customHeight="1">
      <c r="A7" s="105" t="s">
        <v>144</v>
      </c>
      <c r="B7" s="106">
        <v>670</v>
      </c>
      <c r="C7" s="106">
        <v>484</v>
      </c>
      <c r="D7" s="106">
        <v>186</v>
      </c>
      <c r="E7" s="106">
        <v>323</v>
      </c>
      <c r="F7" s="106">
        <v>0</v>
      </c>
      <c r="G7" s="106">
        <v>287</v>
      </c>
      <c r="H7" s="106">
        <v>58</v>
      </c>
      <c r="I7" s="106">
        <v>0</v>
      </c>
      <c r="J7" s="106">
        <v>1</v>
      </c>
      <c r="K7" s="106">
        <v>1</v>
      </c>
    </row>
    <row r="8" spans="1:11" s="40" customFormat="1" ht="15" customHeight="1">
      <c r="A8" s="107" t="s">
        <v>145</v>
      </c>
      <c r="B8" s="108">
        <v>457</v>
      </c>
      <c r="C8" s="99">
        <v>340</v>
      </c>
      <c r="D8" s="99">
        <v>117</v>
      </c>
      <c r="E8" s="93">
        <v>167</v>
      </c>
      <c r="F8" s="109">
        <v>0</v>
      </c>
      <c r="G8" s="99">
        <v>287</v>
      </c>
      <c r="H8" s="99">
        <v>3</v>
      </c>
      <c r="I8" s="109">
        <v>0</v>
      </c>
      <c r="J8" s="109">
        <v>0</v>
      </c>
      <c r="K8" s="93">
        <v>0</v>
      </c>
    </row>
    <row r="9" spans="1:11" s="40" customFormat="1" ht="15" customHeight="1">
      <c r="A9" s="107" t="s">
        <v>146</v>
      </c>
      <c r="B9" s="108">
        <v>213</v>
      </c>
      <c r="C9" s="99">
        <v>144</v>
      </c>
      <c r="D9" s="99">
        <v>69</v>
      </c>
      <c r="E9" s="93">
        <v>156</v>
      </c>
      <c r="F9" s="109">
        <v>0</v>
      </c>
      <c r="G9" s="109">
        <v>0</v>
      </c>
      <c r="H9" s="110">
        <v>55</v>
      </c>
      <c r="I9" s="110">
        <v>0</v>
      </c>
      <c r="J9" s="110">
        <v>1</v>
      </c>
      <c r="K9" s="110">
        <v>1</v>
      </c>
    </row>
    <row r="10" spans="1:11" s="40" customFormat="1" ht="15" customHeight="1">
      <c r="A10" s="111"/>
      <c r="B10" s="112"/>
      <c r="C10" s="112"/>
      <c r="D10" s="112"/>
      <c r="E10" s="112"/>
      <c r="F10" s="17"/>
      <c r="G10" s="17"/>
      <c r="K10" s="59" t="s">
        <v>147</v>
      </c>
    </row>
  </sheetData>
  <mergeCells count="3">
    <mergeCell ref="A5:A6"/>
    <mergeCell ref="C5:D5"/>
    <mergeCell ref="E5:K5"/>
  </mergeCells>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8"/>
  <dimension ref="A1:J10"/>
  <sheetViews>
    <sheetView workbookViewId="0"/>
  </sheetViews>
  <sheetFormatPr defaultColWidth="8.875" defaultRowHeight="15" customHeight="1"/>
  <cols>
    <col min="1" max="1" width="11.25" style="37" customWidth="1"/>
    <col min="2" max="3" width="8.75" style="37" customWidth="1"/>
    <col min="4" max="6" width="8.125" style="37" customWidth="1"/>
    <col min="7" max="7" width="8.75" style="37" customWidth="1"/>
    <col min="8" max="10" width="8.125" style="37" customWidth="1"/>
    <col min="11" max="16384" width="8.875" style="37"/>
  </cols>
  <sheetData>
    <row r="1" spans="1:10" ht="15" customHeight="1">
      <c r="A1" s="479" t="s">
        <v>659</v>
      </c>
    </row>
    <row r="3" spans="1:10" ht="15" customHeight="1">
      <c r="A3" s="1" t="s">
        <v>148</v>
      </c>
    </row>
    <row r="4" spans="1:10" s="40" customFormat="1" ht="15" customHeight="1">
      <c r="A4" s="4" t="s">
        <v>26</v>
      </c>
      <c r="B4" s="38"/>
      <c r="J4" s="5" t="s">
        <v>27</v>
      </c>
    </row>
    <row r="5" spans="1:10" s="40" customFormat="1" ht="15" customHeight="1">
      <c r="A5" s="283" t="s">
        <v>28</v>
      </c>
      <c r="B5" s="265" t="s">
        <v>81</v>
      </c>
      <c r="C5" s="265" t="s">
        <v>32</v>
      </c>
      <c r="D5" s="267" t="s">
        <v>149</v>
      </c>
      <c r="E5" s="268"/>
      <c r="F5" s="289"/>
      <c r="G5" s="290" t="s">
        <v>150</v>
      </c>
      <c r="H5" s="267" t="s">
        <v>84</v>
      </c>
      <c r="I5" s="268"/>
      <c r="J5" s="268"/>
    </row>
    <row r="6" spans="1:10" s="40" customFormat="1" ht="30" customHeight="1">
      <c r="A6" s="284"/>
      <c r="B6" s="285"/>
      <c r="C6" s="285"/>
      <c r="D6" s="71" t="s">
        <v>34</v>
      </c>
      <c r="E6" s="71" t="s">
        <v>35</v>
      </c>
      <c r="F6" s="71" t="s">
        <v>36</v>
      </c>
      <c r="G6" s="291"/>
      <c r="H6" s="61" t="s">
        <v>34</v>
      </c>
      <c r="I6" s="71" t="s">
        <v>35</v>
      </c>
      <c r="J6" s="71" t="s">
        <v>36</v>
      </c>
    </row>
    <row r="7" spans="1:10" s="40" customFormat="1" ht="15" customHeight="1">
      <c r="A7" s="72" t="s">
        <v>151</v>
      </c>
      <c r="B7" s="73">
        <v>15</v>
      </c>
      <c r="C7" s="74">
        <v>261</v>
      </c>
      <c r="D7" s="74">
        <v>8620</v>
      </c>
      <c r="E7" s="74">
        <v>4416</v>
      </c>
      <c r="F7" s="74">
        <v>4204</v>
      </c>
      <c r="G7" s="75">
        <v>33</v>
      </c>
      <c r="H7" s="74">
        <v>496</v>
      </c>
      <c r="I7" s="74">
        <v>274</v>
      </c>
      <c r="J7" s="74">
        <v>222</v>
      </c>
    </row>
    <row r="8" spans="1:10" s="40" customFormat="1" ht="15" customHeight="1">
      <c r="A8" s="113">
        <v>30</v>
      </c>
      <c r="B8" s="73">
        <v>15</v>
      </c>
      <c r="C8" s="74">
        <v>257</v>
      </c>
      <c r="D8" s="74">
        <v>8438</v>
      </c>
      <c r="E8" s="74">
        <v>4286</v>
      </c>
      <c r="F8" s="74">
        <v>4152</v>
      </c>
      <c r="G8" s="75">
        <v>32.799999999999997</v>
      </c>
      <c r="H8" s="74">
        <v>496</v>
      </c>
      <c r="I8" s="74">
        <v>273</v>
      </c>
      <c r="J8" s="74">
        <v>223</v>
      </c>
    </row>
    <row r="9" spans="1:10" s="40" customFormat="1" ht="15" customHeight="1">
      <c r="A9" s="76" t="s">
        <v>77</v>
      </c>
      <c r="B9" s="73">
        <v>15</v>
      </c>
      <c r="C9" s="74">
        <v>253</v>
      </c>
      <c r="D9" s="74">
        <v>8333</v>
      </c>
      <c r="E9" s="74">
        <v>4256</v>
      </c>
      <c r="F9" s="74">
        <v>4077</v>
      </c>
      <c r="G9" s="75">
        <v>32.9</v>
      </c>
      <c r="H9" s="74">
        <f>SUM(I9:J9)</f>
        <v>490</v>
      </c>
      <c r="I9" s="74">
        <v>272</v>
      </c>
      <c r="J9" s="74">
        <v>218</v>
      </c>
    </row>
    <row r="10" spans="1:10" s="40" customFormat="1" ht="15" customHeight="1">
      <c r="A10" s="17"/>
      <c r="B10" s="17"/>
      <c r="C10" s="17"/>
      <c r="D10" s="17"/>
      <c r="E10" s="17"/>
      <c r="F10" s="17"/>
      <c r="G10" s="17"/>
      <c r="H10" s="17"/>
      <c r="I10" s="17"/>
      <c r="J10" s="18" t="s">
        <v>147</v>
      </c>
    </row>
  </sheetData>
  <mergeCells count="6">
    <mergeCell ref="H5:J5"/>
    <mergeCell ref="A5:A6"/>
    <mergeCell ref="B5:B6"/>
    <mergeCell ref="C5:C6"/>
    <mergeCell ref="D5:F5"/>
    <mergeCell ref="G5:G6"/>
  </mergeCells>
  <phoneticPr fontId="4"/>
  <hyperlinks>
    <hyperlink ref="A1" location="目次!A1" display="目次へもどる"/>
  </hyperlinks>
  <printOptions horizontalCentered="1"/>
  <pageMargins left="0.74803149606299202" right="0.74803149606299202" top="0.78740157480314998" bottom="0.78740157480314998" header="0.511811023622047" footer="0.511811023622047"/>
  <pageSetup paperSize="9" orientation="portrait" cellComments="atEn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38</vt:i4>
      </vt:variant>
    </vt:vector>
  </HeadingPairs>
  <TitlesOfParts>
    <vt:vector size="38" baseType="lpstr">
      <vt:lpstr>目次</vt:lpstr>
      <vt:lpstr>10-1</vt:lpstr>
      <vt:lpstr>10-2</vt:lpstr>
      <vt:lpstr>10-3</vt:lpstr>
      <vt:lpstr>10-4</vt:lpstr>
      <vt:lpstr>10-5</vt:lpstr>
      <vt:lpstr>10-6</vt:lpstr>
      <vt:lpstr>10-7</vt:lpstr>
      <vt:lpstr>10-8</vt:lpstr>
      <vt:lpstr>10-9</vt:lpstr>
      <vt:lpstr>10-10</vt:lpstr>
      <vt:lpstr>10-11</vt:lpstr>
      <vt:lpstr>10-12</vt:lpstr>
      <vt:lpstr>10-13</vt:lpstr>
      <vt:lpstr>10-14</vt:lpstr>
      <vt:lpstr>10-15</vt:lpstr>
      <vt:lpstr>10-16</vt:lpstr>
      <vt:lpstr>10-17</vt:lpstr>
      <vt:lpstr>10-18</vt:lpstr>
      <vt:lpstr>10-19</vt:lpstr>
      <vt:lpstr>10-20(1)</vt:lpstr>
      <vt:lpstr>10-20(2)</vt:lpstr>
      <vt:lpstr>10-21</vt:lpstr>
      <vt:lpstr>10-22</vt:lpstr>
      <vt:lpstr>10-23</vt:lpstr>
      <vt:lpstr>10-24</vt:lpstr>
      <vt:lpstr>10-25</vt:lpstr>
      <vt:lpstr>10-26</vt:lpstr>
      <vt:lpstr>10-27</vt:lpstr>
      <vt:lpstr>10-28</vt:lpstr>
      <vt:lpstr>10-29</vt:lpstr>
      <vt:lpstr>10-30</vt:lpstr>
      <vt:lpstr>10-31</vt:lpstr>
      <vt:lpstr>10-32</vt:lpstr>
      <vt:lpstr>10-33(1)</vt:lpstr>
      <vt:lpstr>10-33(2)</vt:lpstr>
      <vt:lpstr>10-33(3)</vt:lpstr>
      <vt:lpstr>10-33(4)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2020-03-06T07:28:36Z</cp:lastPrinted>
  <dcterms:created xsi:type="dcterms:W3CDTF">2020-02-25T02:24:52Z</dcterms:created>
  <dcterms:modified xsi:type="dcterms:W3CDTF">2020-05-08T07:18:54Z</dcterms:modified>
</cp:coreProperties>
</file>