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3D4AA229-99BF-4CF1-B539-0C17F9B3C857}" xr6:coauthVersionLast="47" xr6:coauthVersionMax="47" xr10:uidLastSave="{00000000-0000-0000-0000-000000000000}"/>
  <bookViews>
    <workbookView xWindow="-120" yWindow="-120" windowWidth="20730" windowHeight="11160" tabRatio="724"/>
  </bookViews>
  <sheets>
    <sheet name="中学校等卒業者の進路別状況" sheetId="22" r:id="rId1"/>
  </sheets>
  <externalReferences>
    <externalReference r:id="rId2"/>
    <externalReference r:id="rId3"/>
    <externalReference r:id="rId4"/>
    <externalReference r:id="rId5"/>
  </externalReferences>
  <definedNames>
    <definedName name="【1】人口" localSheetId="0">'[1] 【1】人口'!#REF!</definedName>
    <definedName name="【1】人口">'[1] 【1】人口'!#REF!</definedName>
    <definedName name="【6】《20》各会計決算" localSheetId="0">[1]《20》各会計決算!#REF!</definedName>
    <definedName name="【6】《20》各会計決算">[1]《20》各会計決算!#REF!</definedName>
    <definedName name="【6】《21》一般会計歳入" localSheetId="0">[1]《21》一般会計歳入!#REF!</definedName>
    <definedName name="【6】《21》一般会計歳入">[1]《21》一般会計歳入!#REF!</definedName>
    <definedName name="【6】《22》一般会計歳出" localSheetId="0">[1]《22》一般会計歳出!#REF!</definedName>
    <definedName name="【6】《22》一般会計歳出">[1]《22》一般会計歳出!#REF!</definedName>
    <definedName name="【6】《23》町税" localSheetId="0">#REF!</definedName>
    <definedName name="【6】《23》町税">#REF!</definedName>
    <definedName name="_xlnm.Print_Area" localSheetId="0">中学校等卒業者の進路別状況!$A$1:$I$56</definedName>
    <definedName name="小学校" localSheetId="0">[4]《20》各会計決算!#REF!</definedName>
    <definedName name="小学校">[1]《20》各会計決算!#REF!</definedName>
    <definedName name="人口2">'[3] 【1】人口'!#REF!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22" l="1"/>
  <c r="H52" i="22"/>
  <c r="B51" i="22"/>
  <c r="H51" i="22"/>
  <c r="B50" i="22"/>
  <c r="H50" i="22" s="1"/>
  <c r="B6" i="22"/>
  <c r="H6" i="22" s="1"/>
  <c r="B7" i="22"/>
  <c r="H7" i="22"/>
  <c r="B8" i="22"/>
  <c r="H8" i="22"/>
  <c r="B9" i="22"/>
  <c r="H9" i="22"/>
  <c r="B10" i="22"/>
  <c r="H10" i="22"/>
  <c r="B11" i="22"/>
  <c r="H11" i="22"/>
  <c r="B12" i="22"/>
  <c r="H12" i="22" s="1"/>
  <c r="H13" i="22"/>
  <c r="B14" i="22"/>
  <c r="H14" i="22" s="1"/>
  <c r="B15" i="22"/>
  <c r="H15" i="22"/>
  <c r="B16" i="22"/>
  <c r="H16" i="22"/>
  <c r="B17" i="22"/>
  <c r="H17" i="22" s="1"/>
  <c r="B18" i="22"/>
  <c r="H18" i="22"/>
  <c r="B19" i="22"/>
  <c r="H19" i="22" s="1"/>
  <c r="B20" i="22"/>
  <c r="H20" i="22" s="1"/>
  <c r="B21" i="22"/>
  <c r="H21" i="22"/>
  <c r="B22" i="22"/>
  <c r="H22" i="22"/>
  <c r="B23" i="22"/>
  <c r="H23" i="22" s="1"/>
  <c r="B24" i="22"/>
  <c r="H24" i="22"/>
  <c r="B25" i="22"/>
  <c r="H25" i="22" s="1"/>
  <c r="B26" i="22"/>
  <c r="H26" i="22" s="1"/>
  <c r="B27" i="22"/>
  <c r="H27" i="22"/>
  <c r="B28" i="22"/>
  <c r="H28" i="22"/>
  <c r="B29" i="22"/>
  <c r="H29" i="22" s="1"/>
  <c r="B30" i="22"/>
  <c r="H30" i="22"/>
  <c r="B31" i="22"/>
  <c r="H31" i="22" s="1"/>
  <c r="B32" i="22"/>
  <c r="H32" i="22" s="1"/>
  <c r="B33" i="22"/>
  <c r="H33" i="22"/>
  <c r="B34" i="22"/>
  <c r="H34" i="22"/>
  <c r="B35" i="22"/>
  <c r="H35" i="22" s="1"/>
  <c r="B36" i="22"/>
  <c r="H36" i="22"/>
  <c r="B37" i="22"/>
  <c r="H37" i="22" s="1"/>
  <c r="B38" i="22"/>
  <c r="H38" i="22" s="1"/>
  <c r="B39" i="22"/>
  <c r="H39" i="22"/>
  <c r="B40" i="22"/>
  <c r="H40" i="22"/>
  <c r="B41" i="22"/>
  <c r="H41" i="22" s="1"/>
  <c r="B42" i="22"/>
  <c r="H42" i="22"/>
  <c r="B43" i="22"/>
  <c r="H43" i="22" s="1"/>
  <c r="B44" i="22"/>
  <c r="H44" i="22" s="1"/>
  <c r="B45" i="22"/>
  <c r="H45" i="22"/>
  <c r="B46" i="22"/>
  <c r="H46" i="22"/>
  <c r="B47" i="22"/>
  <c r="H47" i="22" s="1"/>
  <c r="B48" i="22"/>
  <c r="H48" i="22"/>
  <c r="B49" i="22"/>
  <c r="H49" i="22" s="1"/>
</calcChain>
</file>

<file path=xl/sharedStrings.xml><?xml version="1.0" encoding="utf-8"?>
<sst xmlns="http://schemas.openxmlformats.org/spreadsheetml/2006/main" count="62" uniqueCount="62">
  <si>
    <t>進学率</t>
    <rPh sb="0" eb="3">
      <t>シンガクリツ</t>
    </rPh>
    <phoneticPr fontId="2"/>
  </si>
  <si>
    <t>無業者</t>
    <rPh sb="0" eb="1">
      <t>ム</t>
    </rPh>
    <rPh sb="1" eb="3">
      <t>ギョウシャ</t>
    </rPh>
    <phoneticPr fontId="2"/>
  </si>
  <si>
    <t>就職者</t>
    <rPh sb="0" eb="3">
      <t>シュウショクシャ</t>
    </rPh>
    <phoneticPr fontId="2"/>
  </si>
  <si>
    <t>進学者</t>
    <rPh sb="0" eb="3">
      <t>シンガクシャ</t>
    </rPh>
    <phoneticPr fontId="2"/>
  </si>
  <si>
    <t>卒業者</t>
    <rPh sb="0" eb="3">
      <t>ソツギョウシャ</t>
    </rPh>
    <phoneticPr fontId="2"/>
  </si>
  <si>
    <t>各年5月1日現在  単位：人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10" eb="12">
      <t>タンイ</t>
    </rPh>
    <rPh sb="13" eb="14">
      <t>ニン</t>
    </rPh>
    <phoneticPr fontId="2"/>
  </si>
  <si>
    <t>就職・
進学者
（再掲）</t>
    <rPh sb="0" eb="2">
      <t>シュウショク</t>
    </rPh>
    <rPh sb="4" eb="7">
      <t>シンガクシャ</t>
    </rPh>
    <phoneticPr fontId="2"/>
  </si>
  <si>
    <t>卒業年月</t>
    <rPh sb="0" eb="2">
      <t>ソツギョウ</t>
    </rPh>
    <rPh sb="2" eb="3">
      <t>ネン</t>
    </rPh>
    <rPh sb="3" eb="4">
      <t>ツキ</t>
    </rPh>
    <phoneticPr fontId="2"/>
  </si>
  <si>
    <t>昭和48年3月</t>
    <rPh sb="0" eb="2">
      <t>ショウワ</t>
    </rPh>
    <rPh sb="4" eb="5">
      <t>ネン</t>
    </rPh>
    <phoneticPr fontId="2"/>
  </si>
  <si>
    <t>平成元年3月</t>
    <rPh sb="0" eb="2">
      <t>ヘイセイ</t>
    </rPh>
    <rPh sb="2" eb="3">
      <t>モト</t>
    </rPh>
    <rPh sb="3" eb="4">
      <t>ネン</t>
    </rPh>
    <phoneticPr fontId="2"/>
  </si>
  <si>
    <t>各種　　　
学校等</t>
    <rPh sb="0" eb="2">
      <t>カクシュ</t>
    </rPh>
    <rPh sb="6" eb="8">
      <t>ガッコウ</t>
    </rPh>
    <rPh sb="8" eb="9">
      <t>トウ</t>
    </rPh>
    <phoneticPr fontId="2"/>
  </si>
  <si>
    <t>注：進学者数は、定時制・高</t>
    <phoneticPr fontId="2"/>
  </si>
  <si>
    <t xml:space="preserve">　専を含む。   </t>
    <phoneticPr fontId="2"/>
  </si>
  <si>
    <t>進路別</t>
    <rPh sb="0" eb="1">
      <t>ススム</t>
    </rPh>
    <rPh sb="1" eb="2">
      <t>ミチ</t>
    </rPh>
    <rPh sb="2" eb="3">
      <t>ベツ</t>
    </rPh>
    <phoneticPr fontId="2"/>
  </si>
  <si>
    <t>49年3月</t>
    <rPh sb="2" eb="3">
      <t>ネン</t>
    </rPh>
    <rPh sb="4" eb="5">
      <t>ガツ</t>
    </rPh>
    <phoneticPr fontId="2"/>
  </si>
  <si>
    <t>50年3月</t>
    <rPh sb="2" eb="3">
      <t>ネン</t>
    </rPh>
    <rPh sb="4" eb="5">
      <t>ガツ</t>
    </rPh>
    <phoneticPr fontId="2"/>
  </si>
  <si>
    <t>51年3月</t>
    <rPh sb="2" eb="3">
      <t>ネン</t>
    </rPh>
    <phoneticPr fontId="2"/>
  </si>
  <si>
    <t>52年3月</t>
    <rPh sb="2" eb="3">
      <t>ネン</t>
    </rPh>
    <phoneticPr fontId="2"/>
  </si>
  <si>
    <t>53年3月</t>
    <rPh sb="2" eb="3">
      <t>ネン</t>
    </rPh>
    <phoneticPr fontId="2"/>
  </si>
  <si>
    <t>54年3月</t>
    <rPh sb="2" eb="3">
      <t>ネン</t>
    </rPh>
    <phoneticPr fontId="2"/>
  </si>
  <si>
    <t>55年3月</t>
    <rPh sb="2" eb="3">
      <t>ネン</t>
    </rPh>
    <phoneticPr fontId="2"/>
  </si>
  <si>
    <t>56年3月</t>
    <rPh sb="2" eb="3">
      <t>ネン</t>
    </rPh>
    <phoneticPr fontId="2"/>
  </si>
  <si>
    <t>57年3月</t>
    <rPh sb="2" eb="3">
      <t>ネン</t>
    </rPh>
    <phoneticPr fontId="2"/>
  </si>
  <si>
    <t>58年3月</t>
    <rPh sb="2" eb="3">
      <t>ネン</t>
    </rPh>
    <phoneticPr fontId="2"/>
  </si>
  <si>
    <t>59年3月</t>
    <rPh sb="2" eb="3">
      <t>ネン</t>
    </rPh>
    <phoneticPr fontId="2"/>
  </si>
  <si>
    <t>60年3月</t>
    <rPh sb="2" eb="3">
      <t>ネン</t>
    </rPh>
    <phoneticPr fontId="2"/>
  </si>
  <si>
    <t>61年3月</t>
    <rPh sb="2" eb="3">
      <t>ネン</t>
    </rPh>
    <phoneticPr fontId="2"/>
  </si>
  <si>
    <t>62年3月</t>
    <rPh sb="2" eb="3">
      <t>ネン</t>
    </rPh>
    <phoneticPr fontId="2"/>
  </si>
  <si>
    <t>63年3月</t>
    <rPh sb="2" eb="3">
      <t>ネン</t>
    </rPh>
    <phoneticPr fontId="2"/>
  </si>
  <si>
    <t xml:space="preserve"> 2年3月</t>
    <rPh sb="2" eb="3">
      <t>ネン</t>
    </rPh>
    <phoneticPr fontId="2"/>
  </si>
  <si>
    <t xml:space="preserve"> 3年3月</t>
    <rPh sb="2" eb="3">
      <t>ネン</t>
    </rPh>
    <phoneticPr fontId="2"/>
  </si>
  <si>
    <t xml:space="preserve"> 4年3月</t>
    <rPh sb="2" eb="3">
      <t>ネン</t>
    </rPh>
    <phoneticPr fontId="2"/>
  </si>
  <si>
    <t xml:space="preserve"> 5年3月</t>
    <rPh sb="2" eb="3">
      <t>ネン</t>
    </rPh>
    <phoneticPr fontId="2"/>
  </si>
  <si>
    <t xml:space="preserve"> 6年3月</t>
    <rPh sb="2" eb="3">
      <t>ネン</t>
    </rPh>
    <phoneticPr fontId="2"/>
  </si>
  <si>
    <t xml:space="preserve"> 7年3月</t>
    <rPh sb="2" eb="3">
      <t>ネン</t>
    </rPh>
    <phoneticPr fontId="2"/>
  </si>
  <si>
    <t xml:space="preserve"> 8年3月</t>
    <rPh sb="2" eb="3">
      <t>ネン</t>
    </rPh>
    <phoneticPr fontId="2"/>
  </si>
  <si>
    <t xml:space="preserve"> 9年3月</t>
    <rPh sb="2" eb="3">
      <t>ネン</t>
    </rPh>
    <phoneticPr fontId="2"/>
  </si>
  <si>
    <t>10年3月</t>
    <rPh sb="2" eb="3">
      <t>ネン</t>
    </rPh>
    <phoneticPr fontId="2"/>
  </si>
  <si>
    <t>11年3月</t>
    <rPh sb="2" eb="3">
      <t>ネン</t>
    </rPh>
    <phoneticPr fontId="2"/>
  </si>
  <si>
    <t>12年3月</t>
    <rPh sb="2" eb="3">
      <t>ネン</t>
    </rPh>
    <phoneticPr fontId="2"/>
  </si>
  <si>
    <t>13年3月</t>
    <rPh sb="2" eb="3">
      <t>ネン</t>
    </rPh>
    <phoneticPr fontId="2"/>
  </si>
  <si>
    <t>14年3月</t>
    <rPh sb="2" eb="3">
      <t>ネン</t>
    </rPh>
    <phoneticPr fontId="2"/>
  </si>
  <si>
    <t>15年3月</t>
    <rPh sb="2" eb="3">
      <t>ネン</t>
    </rPh>
    <phoneticPr fontId="2"/>
  </si>
  <si>
    <t>16年3月</t>
    <rPh sb="2" eb="3">
      <t>ネン</t>
    </rPh>
    <phoneticPr fontId="2"/>
  </si>
  <si>
    <t>17年3月</t>
    <rPh sb="2" eb="3">
      <t>ネン</t>
    </rPh>
    <phoneticPr fontId="2"/>
  </si>
  <si>
    <t>18年3月</t>
    <rPh sb="2" eb="3">
      <t>ネン</t>
    </rPh>
    <phoneticPr fontId="2"/>
  </si>
  <si>
    <t>19年3月</t>
    <rPh sb="2" eb="3">
      <t>ネン</t>
    </rPh>
    <phoneticPr fontId="2"/>
  </si>
  <si>
    <t>20年3月</t>
    <rPh sb="2" eb="3">
      <t>ネン</t>
    </rPh>
    <phoneticPr fontId="2"/>
  </si>
  <si>
    <t>21年3月</t>
    <rPh sb="2" eb="3">
      <t>ネン</t>
    </rPh>
    <phoneticPr fontId="2"/>
  </si>
  <si>
    <t>22年3月</t>
    <rPh sb="2" eb="3">
      <t>ネン</t>
    </rPh>
    <phoneticPr fontId="2"/>
  </si>
  <si>
    <t>23年3月</t>
    <rPh sb="2" eb="3">
      <t>ネン</t>
    </rPh>
    <phoneticPr fontId="2"/>
  </si>
  <si>
    <t>24年3月</t>
    <rPh sb="2" eb="3">
      <t>ネン</t>
    </rPh>
    <phoneticPr fontId="2"/>
  </si>
  <si>
    <t>25年3月</t>
    <rPh sb="2" eb="3">
      <t>ネン</t>
    </rPh>
    <phoneticPr fontId="2"/>
  </si>
  <si>
    <t>26年3月</t>
    <rPh sb="2" eb="3">
      <t>ネン</t>
    </rPh>
    <phoneticPr fontId="2"/>
  </si>
  <si>
    <t>27年3月</t>
    <rPh sb="2" eb="3">
      <t>ネン</t>
    </rPh>
    <phoneticPr fontId="2"/>
  </si>
  <si>
    <t>28年3月</t>
    <phoneticPr fontId="2"/>
  </si>
  <si>
    <t>29年3月</t>
    <rPh sb="2" eb="3">
      <t>ネン</t>
    </rPh>
    <phoneticPr fontId="2"/>
  </si>
  <si>
    <t>30年3月</t>
    <phoneticPr fontId="2"/>
  </si>
  <si>
    <t>31年3月</t>
    <rPh sb="2" eb="3">
      <t>ネン</t>
    </rPh>
    <rPh sb="4" eb="5">
      <t>ガツ</t>
    </rPh>
    <phoneticPr fontId="2"/>
  </si>
  <si>
    <t>令和2年3月</t>
    <rPh sb="0" eb="2">
      <t>レイワ</t>
    </rPh>
    <rPh sb="3" eb="4">
      <t>ネン</t>
    </rPh>
    <rPh sb="5" eb="6">
      <t>ガツ</t>
    </rPh>
    <phoneticPr fontId="2"/>
  </si>
  <si>
    <t>中学校等卒業者の進路別状況</t>
    <rPh sb="0" eb="3">
      <t>チュウガッコウ</t>
    </rPh>
    <rPh sb="3" eb="4">
      <t>トウ</t>
    </rPh>
    <rPh sb="4" eb="7">
      <t>ソツギョウシャ</t>
    </rPh>
    <rPh sb="8" eb="10">
      <t>シンロ</t>
    </rPh>
    <rPh sb="10" eb="11">
      <t>ベツ</t>
    </rPh>
    <rPh sb="11" eb="13">
      <t>ジョウキョウ</t>
    </rPh>
    <phoneticPr fontId="2"/>
  </si>
  <si>
    <t>3年3月</t>
    <rPh sb="1" eb="2">
      <t>ネン</t>
    </rPh>
    <rPh sb="3" eb="4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</si>
</sst>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9" formatCode="0.0;&quot;△ &quot;0.0"/>
    <numFmt numFmtId="181" formatCode="0.E+00"/>
    <numFmt numFmtId="182" formatCode="0_ ;[Red]\-0\ "/>
    <numFmt numFmtId="192" formatCode="#,##0;&quot;△ &quot;#,##0"/>
    <numFmt numFmtId="194" formatCode="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9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1">
    <xf numFmtId="0" fontId="0" fillId="0" borderId="0" xfId="0"/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8" fontId="3" fillId="0" borderId="0" xfId="3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81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182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distributed" vertical="center"/>
    </xf>
    <xf numFmtId="38" fontId="3" fillId="0" borderId="2" xfId="3" applyFont="1" applyFill="1" applyBorder="1" applyAlignment="1">
      <alignment vertical="center"/>
    </xf>
    <xf numFmtId="38" fontId="8" fillId="0" borderId="2" xfId="3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8" fontId="8" fillId="0" borderId="0" xfId="3" applyFont="1" applyFill="1" applyBorder="1" applyAlignment="1">
      <alignment vertical="center"/>
    </xf>
    <xf numFmtId="38" fontId="3" fillId="0" borderId="4" xfId="3" applyFont="1" applyFill="1" applyBorder="1" applyAlignment="1">
      <alignment vertical="center"/>
    </xf>
    <xf numFmtId="38" fontId="8" fillId="0" borderId="4" xfId="3" applyFont="1" applyFill="1" applyBorder="1" applyAlignment="1">
      <alignment vertical="center"/>
    </xf>
    <xf numFmtId="179" fontId="3" fillId="0" borderId="5" xfId="0" applyNumberFormat="1" applyFont="1" applyFill="1" applyBorder="1" applyAlignment="1">
      <alignment vertical="center"/>
    </xf>
    <xf numFmtId="179" fontId="8" fillId="0" borderId="5" xfId="0" applyNumberFormat="1" applyFont="1" applyFill="1" applyBorder="1" applyAlignment="1">
      <alignment vertical="center"/>
    </xf>
    <xf numFmtId="194" fontId="8" fillId="0" borderId="5" xfId="2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92" fontId="8" fillId="0" borderId="2" xfId="4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192" fontId="8" fillId="2" borderId="8" xfId="4" applyNumberFormat="1" applyFont="1" applyFill="1" applyBorder="1" applyAlignment="1">
      <alignment vertical="center"/>
    </xf>
    <xf numFmtId="38" fontId="8" fillId="2" borderId="9" xfId="3" applyFont="1" applyFill="1" applyBorder="1" applyAlignment="1">
      <alignment vertical="center"/>
    </xf>
    <xf numFmtId="38" fontId="8" fillId="2" borderId="10" xfId="3" applyFont="1" applyFill="1" applyBorder="1" applyAlignment="1">
      <alignment vertical="center"/>
    </xf>
    <xf numFmtId="194" fontId="8" fillId="2" borderId="11" xfId="2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192" fontId="8" fillId="2" borderId="2" xfId="4" applyNumberFormat="1" applyFont="1" applyFill="1" applyBorder="1" applyAlignment="1">
      <alignment vertical="center"/>
    </xf>
    <xf numFmtId="38" fontId="8" fillId="2" borderId="0" xfId="3" applyFont="1" applyFill="1" applyBorder="1" applyAlignment="1">
      <alignment vertical="center"/>
    </xf>
    <xf numFmtId="38" fontId="8" fillId="2" borderId="4" xfId="3" applyFont="1" applyFill="1" applyBorder="1" applyAlignment="1">
      <alignment vertical="center"/>
    </xf>
    <xf numFmtId="194" fontId="8" fillId="2" borderId="5" xfId="2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</cellXfs>
  <cellStyles count="5">
    <cellStyle name="Normal" xfId="1"/>
    <cellStyle name="パーセント" xfId="2" builtinId="5"/>
    <cellStyle name="桁区切り" xfId="3" builtinId="6"/>
    <cellStyle name="桁区切り 2" xfId="4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24179;&#25104;11&#24180;&#29256;&#32113;&#35336;&#12388;&#12427;&#12364;&#12375;&#12414;\&#20154;&#21475;&#12539;&#19990;&#24111;&#25968;\Book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v_www/04&#32113;&#35336;&#25285;&#24403;/&#32113;&#35336;&#12388;&#12427;&#12364;&#12375;&#12414;/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７人口・世帯の推移"/>
      <sheetName val="p8人口・世帯数の推移"/>
      <sheetName val="p9人口動態"/>
      <sheetName val="p１０年齢別人口"/>
      <sheetName val="p10人口集中地区"/>
      <sheetName val="ｐ１２大字、町名別人口"/>
      <sheetName val="p13外国人登録国籍別人口"/>
      <sheetName val="p13都市計画用途地域別人口"/>
      <sheetName val="p13市街化調整区域別人口"/>
      <sheetName val="p13昼間人口"/>
      <sheetName val="ｐ14市人口状況"/>
      <sheetName val="p１５産業人口"/>
      <sheetName val="p16，17世帯の家族類型"/>
      <sheetName val="ｐ１６，１７世帯人員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5"/>
  <sheetViews>
    <sheetView tabSelected="1" view="pageBreakPreview" zoomScaleNormal="100" zoomScaleSheetLayoutView="100" workbookViewId="0">
      <pane ySplit="5" topLeftCell="A6" activePane="bottomLeft" state="frozen"/>
      <selection sqref="A1:M1"/>
      <selection pane="bottomLeft" activeCell="A2" sqref="A2:D2"/>
    </sheetView>
  </sheetViews>
  <sheetFormatPr defaultColWidth="14" defaultRowHeight="12.2" customHeight="1" x14ac:dyDescent="0.15"/>
  <cols>
    <col min="1" max="1" width="11.625" style="4" customWidth="1"/>
    <col min="2" max="8" width="7.625" style="4" customWidth="1"/>
    <col min="9" max="9" width="21.625" style="4" customWidth="1"/>
    <col min="10" max="16384" width="14" style="4"/>
  </cols>
  <sheetData>
    <row r="2" spans="1:9" ht="20.100000000000001" customHeight="1" x14ac:dyDescent="0.15">
      <c r="A2" s="42" t="s">
        <v>60</v>
      </c>
      <c r="B2" s="42"/>
      <c r="C2" s="42"/>
      <c r="D2" s="42"/>
      <c r="E2" s="38" t="s">
        <v>5</v>
      </c>
      <c r="F2" s="38"/>
      <c r="G2" s="38"/>
      <c r="H2" s="38"/>
    </row>
    <row r="3" spans="1:9" ht="14.1" customHeight="1" x14ac:dyDescent="0.15">
      <c r="A3" s="44" t="s">
        <v>7</v>
      </c>
      <c r="B3" s="23"/>
      <c r="C3" s="47" t="s">
        <v>13</v>
      </c>
      <c r="D3" s="47"/>
      <c r="E3" s="47"/>
      <c r="F3" s="47"/>
      <c r="G3" s="47"/>
      <c r="H3" s="48"/>
    </row>
    <row r="4" spans="1:9" ht="18" customHeight="1" x14ac:dyDescent="0.15">
      <c r="A4" s="45"/>
      <c r="B4" s="14" t="s">
        <v>4</v>
      </c>
      <c r="C4" s="49" t="s">
        <v>3</v>
      </c>
      <c r="D4" s="36" t="s">
        <v>2</v>
      </c>
      <c r="E4" s="39" t="s">
        <v>6</v>
      </c>
      <c r="F4" s="36" t="s">
        <v>1</v>
      </c>
      <c r="G4" s="39" t="s">
        <v>10</v>
      </c>
      <c r="H4" s="40" t="s">
        <v>0</v>
      </c>
      <c r="I4" s="6"/>
    </row>
    <row r="5" spans="1:9" ht="18" customHeight="1" thickBot="1" x14ac:dyDescent="0.2">
      <c r="A5" s="46"/>
      <c r="B5" s="15"/>
      <c r="C5" s="50"/>
      <c r="D5" s="37"/>
      <c r="E5" s="37"/>
      <c r="F5" s="37"/>
      <c r="G5" s="37"/>
      <c r="H5" s="41"/>
      <c r="I5" s="6"/>
    </row>
    <row r="6" spans="1:9" ht="14.1" customHeight="1" thickTop="1" x14ac:dyDescent="0.15">
      <c r="A6" s="25" t="s">
        <v>8</v>
      </c>
      <c r="B6" s="12">
        <f t="shared" ref="B6:B12" si="0">SUM(C6:G6)</f>
        <v>157</v>
      </c>
      <c r="C6" s="2">
        <v>150</v>
      </c>
      <c r="D6" s="22">
        <v>7</v>
      </c>
      <c r="E6" s="22"/>
      <c r="F6" s="22"/>
      <c r="G6" s="22"/>
      <c r="H6" s="19">
        <f t="shared" ref="H6:H48" si="1">C6/B6%</f>
        <v>95.541401273885342</v>
      </c>
      <c r="I6" s="6" t="s">
        <v>11</v>
      </c>
    </row>
    <row r="7" spans="1:9" ht="14.1" customHeight="1" x14ac:dyDescent="0.15">
      <c r="A7" s="1" t="s">
        <v>14</v>
      </c>
      <c r="B7" s="12">
        <f t="shared" si="0"/>
        <v>161</v>
      </c>
      <c r="C7" s="2">
        <v>149</v>
      </c>
      <c r="D7" s="22">
        <v>6</v>
      </c>
      <c r="E7" s="22">
        <v>2</v>
      </c>
      <c r="F7" s="22">
        <v>4</v>
      </c>
      <c r="G7" s="22"/>
      <c r="H7" s="19">
        <f t="shared" si="1"/>
        <v>92.546583850931668</v>
      </c>
      <c r="I7" s="6" t="s">
        <v>12</v>
      </c>
    </row>
    <row r="8" spans="1:9" ht="14.1" customHeight="1" x14ac:dyDescent="0.15">
      <c r="A8" s="1" t="s">
        <v>15</v>
      </c>
      <c r="B8" s="12">
        <f t="shared" si="0"/>
        <v>169</v>
      </c>
      <c r="C8" s="5">
        <v>157</v>
      </c>
      <c r="D8" s="17">
        <v>2</v>
      </c>
      <c r="E8" s="17">
        <v>3</v>
      </c>
      <c r="F8" s="17">
        <v>7</v>
      </c>
      <c r="G8" s="17"/>
      <c r="H8" s="19">
        <f t="shared" si="1"/>
        <v>92.899408284023679</v>
      </c>
      <c r="I8" s="6"/>
    </row>
    <row r="9" spans="1:9" ht="14.1" customHeight="1" x14ac:dyDescent="0.15">
      <c r="A9" s="1" t="s">
        <v>16</v>
      </c>
      <c r="B9" s="12">
        <f t="shared" si="0"/>
        <v>201</v>
      </c>
      <c r="C9" s="5">
        <v>193</v>
      </c>
      <c r="D9" s="17">
        <v>1</v>
      </c>
      <c r="E9" s="17">
        <v>2</v>
      </c>
      <c r="F9" s="17"/>
      <c r="G9" s="17">
        <v>5</v>
      </c>
      <c r="H9" s="19">
        <f t="shared" si="1"/>
        <v>96.019900497512452</v>
      </c>
      <c r="I9" s="6"/>
    </row>
    <row r="10" spans="1:9" ht="14.1" customHeight="1" x14ac:dyDescent="0.15">
      <c r="A10" s="1" t="s">
        <v>17</v>
      </c>
      <c r="B10" s="12">
        <f t="shared" si="0"/>
        <v>205</v>
      </c>
      <c r="C10" s="5">
        <v>192</v>
      </c>
      <c r="D10" s="17">
        <v>4</v>
      </c>
      <c r="E10" s="17">
        <v>1</v>
      </c>
      <c r="F10" s="17">
        <v>2</v>
      </c>
      <c r="G10" s="17">
        <v>6</v>
      </c>
      <c r="H10" s="19">
        <f t="shared" si="1"/>
        <v>93.658536585365866</v>
      </c>
      <c r="I10" s="6"/>
    </row>
    <row r="11" spans="1:9" ht="14.1" customHeight="1" x14ac:dyDescent="0.15">
      <c r="A11" s="1" t="s">
        <v>18</v>
      </c>
      <c r="B11" s="12">
        <f t="shared" si="0"/>
        <v>256</v>
      </c>
      <c r="C11" s="5">
        <v>237</v>
      </c>
      <c r="D11" s="17">
        <v>5</v>
      </c>
      <c r="E11" s="17"/>
      <c r="F11" s="17">
        <v>1</v>
      </c>
      <c r="G11" s="17">
        <v>13</v>
      </c>
      <c r="H11" s="19">
        <f t="shared" si="1"/>
        <v>92.578125</v>
      </c>
      <c r="I11" s="6"/>
    </row>
    <row r="12" spans="1:9" ht="14.1" customHeight="1" x14ac:dyDescent="0.15">
      <c r="A12" s="1" t="s">
        <v>19</v>
      </c>
      <c r="B12" s="12">
        <f t="shared" si="0"/>
        <v>329</v>
      </c>
      <c r="C12" s="5">
        <v>313</v>
      </c>
      <c r="D12" s="17">
        <v>6</v>
      </c>
      <c r="E12" s="17"/>
      <c r="F12" s="17"/>
      <c r="G12" s="17">
        <v>10</v>
      </c>
      <c r="H12" s="19">
        <f t="shared" si="1"/>
        <v>95.136778115501514</v>
      </c>
      <c r="I12" s="6"/>
    </row>
    <row r="13" spans="1:9" ht="14.1" customHeight="1" x14ac:dyDescent="0.15">
      <c r="A13" s="1" t="s">
        <v>20</v>
      </c>
      <c r="B13" s="12">
        <v>394</v>
      </c>
      <c r="C13" s="5">
        <v>374</v>
      </c>
      <c r="D13" s="17">
        <v>4</v>
      </c>
      <c r="E13" s="17">
        <v>7</v>
      </c>
      <c r="F13" s="17"/>
      <c r="G13" s="17">
        <v>9</v>
      </c>
      <c r="H13" s="19">
        <f t="shared" si="1"/>
        <v>94.923857868020306</v>
      </c>
      <c r="I13" s="6"/>
    </row>
    <row r="14" spans="1:9" ht="14.1" customHeight="1" x14ac:dyDescent="0.15">
      <c r="A14" s="1" t="s">
        <v>21</v>
      </c>
      <c r="B14" s="12">
        <f t="shared" ref="B14:B29" si="2">SUM(C14+D14+F14+G14)</f>
        <v>450</v>
      </c>
      <c r="C14" s="5">
        <v>416</v>
      </c>
      <c r="D14" s="17">
        <v>12</v>
      </c>
      <c r="E14" s="17"/>
      <c r="F14" s="17">
        <v>4</v>
      </c>
      <c r="G14" s="17">
        <v>18</v>
      </c>
      <c r="H14" s="19">
        <f t="shared" si="1"/>
        <v>92.444444444444443</v>
      </c>
      <c r="I14" s="6"/>
    </row>
    <row r="15" spans="1:9" ht="14.1" customHeight="1" x14ac:dyDescent="0.15">
      <c r="A15" s="1" t="s">
        <v>22</v>
      </c>
      <c r="B15" s="12">
        <f t="shared" si="2"/>
        <v>495</v>
      </c>
      <c r="C15" s="5">
        <v>466</v>
      </c>
      <c r="D15" s="17">
        <v>10</v>
      </c>
      <c r="E15" s="17"/>
      <c r="F15" s="17">
        <v>2</v>
      </c>
      <c r="G15" s="17">
        <v>17</v>
      </c>
      <c r="H15" s="19">
        <f t="shared" si="1"/>
        <v>94.141414141414131</v>
      </c>
      <c r="I15" s="6"/>
    </row>
    <row r="16" spans="1:9" ht="14.1" customHeight="1" x14ac:dyDescent="0.15">
      <c r="A16" s="1" t="s">
        <v>23</v>
      </c>
      <c r="B16" s="12">
        <f t="shared" si="2"/>
        <v>677</v>
      </c>
      <c r="C16" s="5">
        <v>647</v>
      </c>
      <c r="D16" s="17">
        <v>11</v>
      </c>
      <c r="E16" s="17">
        <v>2</v>
      </c>
      <c r="F16" s="17">
        <v>5</v>
      </c>
      <c r="G16" s="17">
        <v>14</v>
      </c>
      <c r="H16" s="19">
        <f t="shared" si="1"/>
        <v>95.568685376661747</v>
      </c>
      <c r="I16" s="6"/>
    </row>
    <row r="17" spans="1:11" ht="14.1" customHeight="1" x14ac:dyDescent="0.15">
      <c r="A17" s="1" t="s">
        <v>24</v>
      </c>
      <c r="B17" s="12">
        <f t="shared" si="2"/>
        <v>733</v>
      </c>
      <c r="C17" s="5">
        <v>702</v>
      </c>
      <c r="D17" s="17">
        <v>12</v>
      </c>
      <c r="E17" s="17">
        <v>2</v>
      </c>
      <c r="F17" s="17">
        <v>5</v>
      </c>
      <c r="G17" s="17">
        <v>14</v>
      </c>
      <c r="H17" s="19">
        <f t="shared" si="1"/>
        <v>95.770804911323324</v>
      </c>
      <c r="I17" s="6"/>
    </row>
    <row r="18" spans="1:11" ht="14.1" customHeight="1" x14ac:dyDescent="0.15">
      <c r="A18" s="1" t="s">
        <v>25</v>
      </c>
      <c r="B18" s="12">
        <f t="shared" si="2"/>
        <v>790</v>
      </c>
      <c r="C18" s="5">
        <v>751</v>
      </c>
      <c r="D18" s="17">
        <v>14</v>
      </c>
      <c r="E18" s="17">
        <v>1</v>
      </c>
      <c r="F18" s="17">
        <v>4</v>
      </c>
      <c r="G18" s="17">
        <v>21</v>
      </c>
      <c r="H18" s="19">
        <f t="shared" si="1"/>
        <v>95.063291139240505</v>
      </c>
      <c r="I18" s="6"/>
    </row>
    <row r="19" spans="1:11" ht="14.1" customHeight="1" x14ac:dyDescent="0.15">
      <c r="A19" s="1" t="s">
        <v>26</v>
      </c>
      <c r="B19" s="12">
        <f t="shared" si="2"/>
        <v>894</v>
      </c>
      <c r="C19" s="5">
        <v>834</v>
      </c>
      <c r="D19" s="17">
        <v>19</v>
      </c>
      <c r="E19" s="17">
        <v>5</v>
      </c>
      <c r="F19" s="17">
        <v>6</v>
      </c>
      <c r="G19" s="17">
        <v>35</v>
      </c>
      <c r="H19" s="19">
        <f t="shared" si="1"/>
        <v>93.288590604026851</v>
      </c>
      <c r="I19" s="6"/>
    </row>
    <row r="20" spans="1:11" ht="14.1" customHeight="1" x14ac:dyDescent="0.15">
      <c r="A20" s="1" t="s">
        <v>27</v>
      </c>
      <c r="B20" s="12">
        <f t="shared" si="2"/>
        <v>1039</v>
      </c>
      <c r="C20" s="5">
        <v>963</v>
      </c>
      <c r="D20" s="17">
        <v>37</v>
      </c>
      <c r="E20" s="17">
        <v>6</v>
      </c>
      <c r="F20" s="17">
        <v>4</v>
      </c>
      <c r="G20" s="17">
        <v>35</v>
      </c>
      <c r="H20" s="19">
        <f t="shared" si="1"/>
        <v>92.685274302213656</v>
      </c>
      <c r="I20" s="6"/>
    </row>
    <row r="21" spans="1:11" ht="14.1" customHeight="1" x14ac:dyDescent="0.15">
      <c r="A21" s="1" t="s">
        <v>28</v>
      </c>
      <c r="B21" s="12">
        <f t="shared" si="2"/>
        <v>1178</v>
      </c>
      <c r="C21" s="5">
        <v>1086</v>
      </c>
      <c r="D21" s="17">
        <v>23</v>
      </c>
      <c r="E21" s="17">
        <v>1</v>
      </c>
      <c r="F21" s="17">
        <v>5</v>
      </c>
      <c r="G21" s="17">
        <v>64</v>
      </c>
      <c r="H21" s="19">
        <f t="shared" si="1"/>
        <v>92.190152801358238</v>
      </c>
      <c r="I21" s="6"/>
    </row>
    <row r="22" spans="1:11" ht="14.1" customHeight="1" x14ac:dyDescent="0.15">
      <c r="A22" s="1" t="s">
        <v>9</v>
      </c>
      <c r="B22" s="12">
        <f t="shared" si="2"/>
        <v>1262</v>
      </c>
      <c r="C22" s="5">
        <v>1174</v>
      </c>
      <c r="D22" s="17">
        <v>18</v>
      </c>
      <c r="E22" s="17">
        <v>6</v>
      </c>
      <c r="F22" s="17">
        <v>7</v>
      </c>
      <c r="G22" s="17">
        <v>63</v>
      </c>
      <c r="H22" s="19">
        <f t="shared" si="1"/>
        <v>93.026941362916006</v>
      </c>
      <c r="I22" s="6"/>
    </row>
    <row r="23" spans="1:11" ht="14.1" customHeight="1" x14ac:dyDescent="0.15">
      <c r="A23" s="1" t="s">
        <v>29</v>
      </c>
      <c r="B23" s="12">
        <f t="shared" si="2"/>
        <v>1274</v>
      </c>
      <c r="C23" s="5">
        <v>1194</v>
      </c>
      <c r="D23" s="17">
        <v>21</v>
      </c>
      <c r="E23" s="17">
        <v>9</v>
      </c>
      <c r="F23" s="17">
        <v>6</v>
      </c>
      <c r="G23" s="17">
        <v>53</v>
      </c>
      <c r="H23" s="19">
        <f t="shared" si="1"/>
        <v>93.720565149136576</v>
      </c>
    </row>
    <row r="24" spans="1:11" ht="14.1" customHeight="1" x14ac:dyDescent="0.15">
      <c r="A24" s="1" t="s">
        <v>30</v>
      </c>
      <c r="B24" s="12">
        <f t="shared" si="2"/>
        <v>1223</v>
      </c>
      <c r="C24" s="5">
        <v>1133</v>
      </c>
      <c r="D24" s="17">
        <v>12</v>
      </c>
      <c r="E24" s="17">
        <v>5</v>
      </c>
      <c r="F24" s="17">
        <v>17</v>
      </c>
      <c r="G24" s="17">
        <v>61</v>
      </c>
      <c r="H24" s="19">
        <f t="shared" si="1"/>
        <v>92.641046606704819</v>
      </c>
    </row>
    <row r="25" spans="1:11" ht="14.1" customHeight="1" x14ac:dyDescent="0.15">
      <c r="A25" s="1" t="s">
        <v>31</v>
      </c>
      <c r="B25" s="12">
        <f t="shared" si="2"/>
        <v>1092</v>
      </c>
      <c r="C25" s="5">
        <v>1048</v>
      </c>
      <c r="D25" s="17">
        <v>11</v>
      </c>
      <c r="E25" s="17">
        <v>1</v>
      </c>
      <c r="F25" s="17">
        <v>6</v>
      </c>
      <c r="G25" s="17">
        <v>27</v>
      </c>
      <c r="H25" s="19">
        <f t="shared" si="1"/>
        <v>95.970695970695971</v>
      </c>
    </row>
    <row r="26" spans="1:11" ht="14.1" customHeight="1" x14ac:dyDescent="0.15">
      <c r="A26" s="1" t="s">
        <v>32</v>
      </c>
      <c r="B26" s="12">
        <f t="shared" si="2"/>
        <v>1172</v>
      </c>
      <c r="C26" s="5">
        <v>1142</v>
      </c>
      <c r="D26" s="17">
        <v>8</v>
      </c>
      <c r="E26" s="17">
        <v>3</v>
      </c>
      <c r="F26" s="17">
        <v>5</v>
      </c>
      <c r="G26" s="17">
        <v>17</v>
      </c>
      <c r="H26" s="19">
        <f t="shared" si="1"/>
        <v>97.440273037542653</v>
      </c>
      <c r="K26" s="7"/>
    </row>
    <row r="27" spans="1:11" ht="14.1" customHeight="1" x14ac:dyDescent="0.15">
      <c r="A27" s="1" t="s">
        <v>33</v>
      </c>
      <c r="B27" s="12">
        <f t="shared" si="2"/>
        <v>1080</v>
      </c>
      <c r="C27" s="5">
        <v>1051</v>
      </c>
      <c r="D27" s="17">
        <v>7</v>
      </c>
      <c r="E27" s="17">
        <v>1</v>
      </c>
      <c r="F27" s="17">
        <v>4</v>
      </c>
      <c r="G27" s="17">
        <v>18</v>
      </c>
      <c r="H27" s="19">
        <f t="shared" si="1"/>
        <v>97.31481481481481</v>
      </c>
    </row>
    <row r="28" spans="1:11" ht="14.1" customHeight="1" x14ac:dyDescent="0.15">
      <c r="A28" s="1" t="s">
        <v>34</v>
      </c>
      <c r="B28" s="12">
        <f t="shared" si="2"/>
        <v>955</v>
      </c>
      <c r="C28" s="5">
        <v>935</v>
      </c>
      <c r="D28" s="17">
        <v>4</v>
      </c>
      <c r="E28" s="17">
        <v>1</v>
      </c>
      <c r="F28" s="17">
        <v>3</v>
      </c>
      <c r="G28" s="17">
        <v>13</v>
      </c>
      <c r="H28" s="19">
        <f t="shared" si="1"/>
        <v>97.905759162303653</v>
      </c>
    </row>
    <row r="29" spans="1:11" ht="14.1" customHeight="1" x14ac:dyDescent="0.15">
      <c r="A29" s="1" t="s">
        <v>35</v>
      </c>
      <c r="B29" s="12">
        <f t="shared" si="2"/>
        <v>933</v>
      </c>
      <c r="C29" s="5">
        <v>909</v>
      </c>
      <c r="D29" s="17">
        <v>4</v>
      </c>
      <c r="E29" s="17"/>
      <c r="F29" s="17">
        <v>3</v>
      </c>
      <c r="G29" s="17">
        <v>17</v>
      </c>
      <c r="H29" s="19">
        <f t="shared" si="1"/>
        <v>97.427652733118975</v>
      </c>
    </row>
    <row r="30" spans="1:11" ht="14.1" customHeight="1" x14ac:dyDescent="0.15">
      <c r="A30" s="1" t="s">
        <v>36</v>
      </c>
      <c r="B30" s="12">
        <f>SUM(C30:G30)</f>
        <v>902</v>
      </c>
      <c r="C30" s="5">
        <v>882</v>
      </c>
      <c r="D30" s="17">
        <v>6</v>
      </c>
      <c r="E30" s="17">
        <v>1</v>
      </c>
      <c r="F30" s="17">
        <v>4</v>
      </c>
      <c r="G30" s="17">
        <v>9</v>
      </c>
      <c r="H30" s="19">
        <f t="shared" si="1"/>
        <v>97.782705099778269</v>
      </c>
    </row>
    <row r="31" spans="1:11" ht="14.1" customHeight="1" x14ac:dyDescent="0.15">
      <c r="A31" s="1" t="s">
        <v>37</v>
      </c>
      <c r="B31" s="12">
        <f t="shared" ref="B31:B48" si="3">SUM(C31+D31+F31+G31)</f>
        <v>824</v>
      </c>
      <c r="C31" s="5">
        <v>804</v>
      </c>
      <c r="D31" s="17">
        <v>6</v>
      </c>
      <c r="E31" s="17"/>
      <c r="F31" s="17">
        <v>8</v>
      </c>
      <c r="G31" s="17">
        <v>6</v>
      </c>
      <c r="H31" s="19">
        <f t="shared" si="1"/>
        <v>97.572815533980574</v>
      </c>
      <c r="I31" s="8"/>
    </row>
    <row r="32" spans="1:11" ht="14.1" customHeight="1" x14ac:dyDescent="0.15">
      <c r="A32" s="1" t="s">
        <v>38</v>
      </c>
      <c r="B32" s="12">
        <f t="shared" si="3"/>
        <v>834</v>
      </c>
      <c r="C32" s="5">
        <v>820</v>
      </c>
      <c r="D32" s="17">
        <v>1</v>
      </c>
      <c r="E32" s="17">
        <v>1</v>
      </c>
      <c r="F32" s="17">
        <v>10</v>
      </c>
      <c r="G32" s="17">
        <v>3</v>
      </c>
      <c r="H32" s="19">
        <f t="shared" si="1"/>
        <v>98.321342925659479</v>
      </c>
      <c r="J32" s="9"/>
    </row>
    <row r="33" spans="1:13" ht="14.1" customHeight="1" x14ac:dyDescent="0.15">
      <c r="A33" s="1" t="s">
        <v>39</v>
      </c>
      <c r="B33" s="12">
        <f t="shared" si="3"/>
        <v>784</v>
      </c>
      <c r="C33" s="5">
        <v>769</v>
      </c>
      <c r="D33" s="17">
        <v>4</v>
      </c>
      <c r="E33" s="17"/>
      <c r="F33" s="17">
        <v>5</v>
      </c>
      <c r="G33" s="17">
        <v>6</v>
      </c>
      <c r="H33" s="19">
        <f t="shared" si="1"/>
        <v>98.08673469387756</v>
      </c>
    </row>
    <row r="34" spans="1:13" ht="14.1" customHeight="1" x14ac:dyDescent="0.15">
      <c r="A34" s="1" t="s">
        <v>40</v>
      </c>
      <c r="B34" s="12">
        <f t="shared" si="3"/>
        <v>795</v>
      </c>
      <c r="C34" s="5">
        <v>765</v>
      </c>
      <c r="D34" s="17">
        <v>13</v>
      </c>
      <c r="E34" s="17"/>
      <c r="F34" s="17">
        <v>10</v>
      </c>
      <c r="G34" s="17">
        <v>7</v>
      </c>
      <c r="H34" s="19">
        <f t="shared" si="1"/>
        <v>96.226415094339615</v>
      </c>
    </row>
    <row r="35" spans="1:13" ht="14.1" customHeight="1" x14ac:dyDescent="0.15">
      <c r="A35" s="1" t="s">
        <v>41</v>
      </c>
      <c r="B35" s="12">
        <f t="shared" si="3"/>
        <v>698</v>
      </c>
      <c r="C35" s="5">
        <v>681</v>
      </c>
      <c r="D35" s="17">
        <v>3</v>
      </c>
      <c r="E35" s="17"/>
      <c r="F35" s="17">
        <v>8</v>
      </c>
      <c r="G35" s="17">
        <v>6</v>
      </c>
      <c r="H35" s="19">
        <f t="shared" si="1"/>
        <v>97.564469914040103</v>
      </c>
      <c r="J35" s="10"/>
      <c r="M35" s="11"/>
    </row>
    <row r="36" spans="1:13" ht="14.1" customHeight="1" x14ac:dyDescent="0.15">
      <c r="A36" s="1" t="s">
        <v>42</v>
      </c>
      <c r="B36" s="12">
        <f t="shared" si="3"/>
        <v>672</v>
      </c>
      <c r="C36" s="5">
        <v>661</v>
      </c>
      <c r="D36" s="17">
        <v>4</v>
      </c>
      <c r="E36" s="17"/>
      <c r="F36" s="17">
        <v>7</v>
      </c>
      <c r="G36" s="17"/>
      <c r="H36" s="19">
        <f t="shared" si="1"/>
        <v>98.363095238095241</v>
      </c>
      <c r="K36" s="10"/>
    </row>
    <row r="37" spans="1:13" ht="14.1" customHeight="1" x14ac:dyDescent="0.15">
      <c r="A37" s="1" t="s">
        <v>43</v>
      </c>
      <c r="B37" s="12">
        <f t="shared" si="3"/>
        <v>691</v>
      </c>
      <c r="C37" s="5">
        <v>686</v>
      </c>
      <c r="D37" s="17">
        <v>1</v>
      </c>
      <c r="E37" s="17"/>
      <c r="F37" s="17">
        <v>2</v>
      </c>
      <c r="G37" s="17">
        <v>2</v>
      </c>
      <c r="H37" s="19">
        <f t="shared" si="1"/>
        <v>99.276410998552819</v>
      </c>
    </row>
    <row r="38" spans="1:13" ht="14.1" customHeight="1" x14ac:dyDescent="0.15">
      <c r="A38" s="1" t="s">
        <v>44</v>
      </c>
      <c r="B38" s="12">
        <f t="shared" si="3"/>
        <v>662</v>
      </c>
      <c r="C38" s="5">
        <v>648</v>
      </c>
      <c r="D38" s="17">
        <v>3</v>
      </c>
      <c r="E38" s="17"/>
      <c r="F38" s="17">
        <v>9</v>
      </c>
      <c r="G38" s="17">
        <v>2</v>
      </c>
      <c r="H38" s="19">
        <f t="shared" si="1"/>
        <v>97.885196374622353</v>
      </c>
    </row>
    <row r="39" spans="1:13" s="3" customFormat="1" ht="14.1" customHeight="1" x14ac:dyDescent="0.15">
      <c r="A39" s="1" t="s">
        <v>45</v>
      </c>
      <c r="B39" s="12">
        <f t="shared" si="3"/>
        <v>596</v>
      </c>
      <c r="C39" s="5">
        <v>593</v>
      </c>
      <c r="D39" s="17"/>
      <c r="E39" s="17"/>
      <c r="F39" s="17">
        <v>2</v>
      </c>
      <c r="G39" s="17">
        <v>1</v>
      </c>
      <c r="H39" s="19">
        <f t="shared" si="1"/>
        <v>99.496644295302019</v>
      </c>
    </row>
    <row r="40" spans="1:13" s="3" customFormat="1" ht="14.1" customHeight="1" x14ac:dyDescent="0.15">
      <c r="A40" s="1" t="s">
        <v>46</v>
      </c>
      <c r="B40" s="12">
        <f t="shared" si="3"/>
        <v>590</v>
      </c>
      <c r="C40" s="5">
        <v>579</v>
      </c>
      <c r="D40" s="17">
        <v>1</v>
      </c>
      <c r="E40" s="17"/>
      <c r="F40" s="17">
        <v>8</v>
      </c>
      <c r="G40" s="17">
        <v>2</v>
      </c>
      <c r="H40" s="19">
        <f t="shared" si="1"/>
        <v>98.135593220338976</v>
      </c>
    </row>
    <row r="41" spans="1:13" s="3" customFormat="1" ht="14.1" customHeight="1" x14ac:dyDescent="0.15">
      <c r="A41" s="1" t="s">
        <v>47</v>
      </c>
      <c r="B41" s="12">
        <f t="shared" si="3"/>
        <v>592</v>
      </c>
      <c r="C41" s="5">
        <v>587</v>
      </c>
      <c r="D41" s="17"/>
      <c r="E41" s="17"/>
      <c r="F41" s="17">
        <v>3</v>
      </c>
      <c r="G41" s="17">
        <v>2</v>
      </c>
      <c r="H41" s="19">
        <f t="shared" si="1"/>
        <v>99.155405405405403</v>
      </c>
    </row>
    <row r="42" spans="1:13" s="3" customFormat="1" ht="14.1" customHeight="1" x14ac:dyDescent="0.15">
      <c r="A42" s="1" t="s">
        <v>48</v>
      </c>
      <c r="B42" s="12">
        <f t="shared" si="3"/>
        <v>617</v>
      </c>
      <c r="C42" s="5">
        <v>613</v>
      </c>
      <c r="D42" s="17">
        <v>1</v>
      </c>
      <c r="E42" s="17"/>
      <c r="F42" s="17">
        <v>3</v>
      </c>
      <c r="G42" s="17"/>
      <c r="H42" s="19">
        <f t="shared" si="1"/>
        <v>99.351701782820101</v>
      </c>
    </row>
    <row r="43" spans="1:13" s="2" customFormat="1" ht="14.1" customHeight="1" x14ac:dyDescent="0.15">
      <c r="A43" s="1" t="s">
        <v>49</v>
      </c>
      <c r="B43" s="12">
        <f t="shared" si="3"/>
        <v>613</v>
      </c>
      <c r="C43" s="5">
        <v>608</v>
      </c>
      <c r="D43" s="17">
        <v>2</v>
      </c>
      <c r="E43" s="17"/>
      <c r="F43" s="17">
        <v>3</v>
      </c>
      <c r="G43" s="17"/>
      <c r="H43" s="19">
        <f t="shared" si="1"/>
        <v>99.184339314845033</v>
      </c>
    </row>
    <row r="44" spans="1:13" s="2" customFormat="1" ht="14.1" customHeight="1" x14ac:dyDescent="0.15">
      <c r="A44" s="1" t="s">
        <v>50</v>
      </c>
      <c r="B44" s="12">
        <f t="shared" si="3"/>
        <v>574</v>
      </c>
      <c r="C44" s="5">
        <v>564</v>
      </c>
      <c r="D44" s="17">
        <v>3</v>
      </c>
      <c r="E44" s="17"/>
      <c r="F44" s="17">
        <v>6</v>
      </c>
      <c r="G44" s="17">
        <v>1</v>
      </c>
      <c r="H44" s="19">
        <f t="shared" si="1"/>
        <v>98.257839721254356</v>
      </c>
    </row>
    <row r="45" spans="1:13" s="2" customFormat="1" ht="14.1" customHeight="1" x14ac:dyDescent="0.15">
      <c r="A45" s="1" t="s">
        <v>51</v>
      </c>
      <c r="B45" s="12">
        <f t="shared" si="3"/>
        <v>608</v>
      </c>
      <c r="C45" s="5">
        <v>604</v>
      </c>
      <c r="D45" s="17">
        <v>4</v>
      </c>
      <c r="E45" s="17"/>
      <c r="F45" s="17"/>
      <c r="G45" s="17"/>
      <c r="H45" s="19">
        <f t="shared" si="1"/>
        <v>99.34210526315789</v>
      </c>
    </row>
    <row r="46" spans="1:13" s="2" customFormat="1" ht="14.1" customHeight="1" x14ac:dyDescent="0.15">
      <c r="A46" s="1" t="s">
        <v>52</v>
      </c>
      <c r="B46" s="12">
        <f t="shared" si="3"/>
        <v>611</v>
      </c>
      <c r="C46" s="5">
        <v>608</v>
      </c>
      <c r="D46" s="17">
        <v>1</v>
      </c>
      <c r="E46" s="17"/>
      <c r="F46" s="17">
        <v>1</v>
      </c>
      <c r="G46" s="17">
        <v>1</v>
      </c>
      <c r="H46" s="19">
        <f t="shared" si="1"/>
        <v>99.50900163666121</v>
      </c>
    </row>
    <row r="47" spans="1:13" s="2" customFormat="1" ht="14.1" customHeight="1" x14ac:dyDescent="0.15">
      <c r="A47" s="1" t="s">
        <v>53</v>
      </c>
      <c r="B47" s="13">
        <f t="shared" si="3"/>
        <v>639</v>
      </c>
      <c r="C47" s="16">
        <v>631</v>
      </c>
      <c r="D47" s="18">
        <v>2</v>
      </c>
      <c r="E47" s="18"/>
      <c r="F47" s="18">
        <v>6</v>
      </c>
      <c r="G47" s="18"/>
      <c r="H47" s="20">
        <f t="shared" si="1"/>
        <v>98.748043818466357</v>
      </c>
    </row>
    <row r="48" spans="1:13" s="2" customFormat="1" ht="14.1" customHeight="1" x14ac:dyDescent="0.15">
      <c r="A48" s="1" t="s">
        <v>54</v>
      </c>
      <c r="B48" s="13">
        <f t="shared" si="3"/>
        <v>603</v>
      </c>
      <c r="C48" s="16">
        <v>594</v>
      </c>
      <c r="D48" s="18">
        <v>1</v>
      </c>
      <c r="E48" s="18"/>
      <c r="F48" s="18">
        <v>6</v>
      </c>
      <c r="G48" s="18">
        <v>2</v>
      </c>
      <c r="H48" s="20">
        <f t="shared" si="1"/>
        <v>98.507462686567166</v>
      </c>
    </row>
    <row r="49" spans="1:8" s="2" customFormat="1" ht="14.1" customHeight="1" x14ac:dyDescent="0.15">
      <c r="A49" s="1" t="s">
        <v>55</v>
      </c>
      <c r="B49" s="13">
        <f>IF(SUM(C49+D49+F49+G49)=0,"",SUM(C49+D49+F49+G49))</f>
        <v>633</v>
      </c>
      <c r="C49" s="16">
        <v>628</v>
      </c>
      <c r="D49" s="18"/>
      <c r="E49" s="18"/>
      <c r="F49" s="18">
        <v>5</v>
      </c>
      <c r="G49" s="18"/>
      <c r="H49" s="20">
        <f>IF(B49="","",ROUND((C49/B49%),3))</f>
        <v>99.21</v>
      </c>
    </row>
    <row r="50" spans="1:8" s="2" customFormat="1" ht="14.1" customHeight="1" x14ac:dyDescent="0.15">
      <c r="A50" s="1" t="s">
        <v>56</v>
      </c>
      <c r="B50" s="24">
        <f>IF(SUM(C50+D50+F50+G50)=0,"",SUM(C50+D50+F50+G50))</f>
        <v>654</v>
      </c>
      <c r="C50" s="16">
        <v>651</v>
      </c>
      <c r="D50" s="18"/>
      <c r="E50" s="18"/>
      <c r="F50" s="18">
        <v>3</v>
      </c>
      <c r="G50" s="18"/>
      <c r="H50" s="21">
        <f>IF(B50="","",ROUND((C50/B50%),3))</f>
        <v>99.540999999999997</v>
      </c>
    </row>
    <row r="51" spans="1:8" s="2" customFormat="1" ht="14.1" customHeight="1" x14ac:dyDescent="0.15">
      <c r="A51" s="1" t="s">
        <v>57</v>
      </c>
      <c r="B51" s="24">
        <f>IF(SUM(C51+D51+F51+G51)=0,"",SUM(C51+D51+F51+G51))</f>
        <v>666</v>
      </c>
      <c r="C51" s="16">
        <v>660</v>
      </c>
      <c r="D51" s="18">
        <v>2</v>
      </c>
      <c r="E51" s="18"/>
      <c r="F51" s="18">
        <v>4</v>
      </c>
      <c r="G51" s="18"/>
      <c r="H51" s="21">
        <f>IF(B51="","",ROUND((C51/B51%),3))</f>
        <v>99.099000000000004</v>
      </c>
    </row>
    <row r="52" spans="1:8" ht="14.1" customHeight="1" x14ac:dyDescent="0.15">
      <c r="A52" s="1" t="s">
        <v>58</v>
      </c>
      <c r="B52" s="24">
        <v>647</v>
      </c>
      <c r="C52" s="16">
        <v>642</v>
      </c>
      <c r="D52" s="18"/>
      <c r="E52" s="18"/>
      <c r="F52" s="18">
        <v>3</v>
      </c>
      <c r="G52" s="18">
        <v>2</v>
      </c>
      <c r="H52" s="21">
        <f>IF(B52="","",ROUND((C52/B52%),3))</f>
        <v>99.227000000000004</v>
      </c>
    </row>
    <row r="53" spans="1:8" ht="14.1" customHeight="1" x14ac:dyDescent="0.15">
      <c r="A53" s="31" t="s">
        <v>59</v>
      </c>
      <c r="B53" s="32">
        <v>663</v>
      </c>
      <c r="C53" s="33">
        <v>660</v>
      </c>
      <c r="D53" s="34"/>
      <c r="E53" s="34"/>
      <c r="F53" s="34">
        <v>3</v>
      </c>
      <c r="G53" s="34"/>
      <c r="H53" s="35">
        <f>IF(B53="","",ROUND((C53/B53%),3))</f>
        <v>99.548000000000002</v>
      </c>
    </row>
    <row r="54" spans="1:8" s="2" customFormat="1" ht="14.1" customHeight="1" x14ac:dyDescent="0.15">
      <c r="A54" s="26" t="s">
        <v>61</v>
      </c>
      <c r="B54" s="27">
        <v>579</v>
      </c>
      <c r="C54" s="28">
        <v>578</v>
      </c>
      <c r="D54" s="29"/>
      <c r="E54" s="29"/>
      <c r="F54" s="29">
        <v>1</v>
      </c>
      <c r="G54" s="29"/>
      <c r="H54" s="30">
        <v>99.8</v>
      </c>
    </row>
    <row r="55" spans="1:8" ht="14.1" customHeight="1" x14ac:dyDescent="0.15">
      <c r="A55" s="43"/>
      <c r="B55" s="43"/>
      <c r="C55" s="43"/>
      <c r="D55" s="43"/>
      <c r="E55" s="43"/>
      <c r="F55" s="43"/>
      <c r="G55" s="43"/>
      <c r="H55" s="43"/>
    </row>
    <row r="56" spans="1:8" ht="14.1" customHeight="1" x14ac:dyDescent="0.15"/>
    <row r="57" spans="1:8" ht="14.1" customHeight="1" x14ac:dyDescent="0.15"/>
    <row r="58" spans="1:8" ht="14.1" customHeight="1" x14ac:dyDescent="0.15"/>
    <row r="59" spans="1:8" ht="14.1" customHeight="1" x14ac:dyDescent="0.15"/>
    <row r="60" spans="1:8" ht="14.1" customHeight="1" x14ac:dyDescent="0.15"/>
    <row r="61" spans="1:8" ht="14.1" customHeight="1" x14ac:dyDescent="0.15"/>
    <row r="62" spans="1:8" ht="14.1" customHeight="1" x14ac:dyDescent="0.15"/>
    <row r="63" spans="1:8" ht="14.1" customHeight="1" x14ac:dyDescent="0.15"/>
    <row r="64" spans="1:8" ht="14.1" customHeight="1" x14ac:dyDescent="0.15"/>
    <row r="65" ht="14.1" customHeight="1" x14ac:dyDescent="0.15"/>
    <row r="66" ht="14.1" customHeight="1" x14ac:dyDescent="0.15"/>
    <row r="67" ht="14.1" customHeight="1" x14ac:dyDescent="0.15"/>
    <row r="68" ht="14.1" customHeight="1" x14ac:dyDescent="0.15"/>
    <row r="69" ht="14.1" customHeight="1" x14ac:dyDescent="0.15"/>
    <row r="70" ht="14.1" customHeight="1" x14ac:dyDescent="0.15"/>
    <row r="71" ht="14.1" customHeight="1" x14ac:dyDescent="0.15"/>
    <row r="72" ht="14.1" customHeight="1" x14ac:dyDescent="0.15"/>
    <row r="73" ht="14.1" customHeight="1" x14ac:dyDescent="0.15"/>
    <row r="74" ht="14.1" customHeight="1" x14ac:dyDescent="0.15"/>
    <row r="75" ht="14.1" customHeight="1" x14ac:dyDescent="0.15"/>
  </sheetData>
  <mergeCells count="11">
    <mergeCell ref="A55:H55"/>
    <mergeCell ref="A3:A5"/>
    <mergeCell ref="C3:H3"/>
    <mergeCell ref="C4:C5"/>
    <mergeCell ref="D4:D5"/>
    <mergeCell ref="F4:F5"/>
    <mergeCell ref="E2:H2"/>
    <mergeCell ref="G4:G5"/>
    <mergeCell ref="E4:E5"/>
    <mergeCell ref="H4:H5"/>
    <mergeCell ref="A2:D2"/>
  </mergeCells>
  <phoneticPr fontId="2"/>
  <pageMargins left="0.78740157480314965" right="0.78740157480314965" top="0.78740157480314965" bottom="0.39370078740157483" header="0.23622047244094491" footer="0.19685039370078741"/>
  <pageSetup paperSize="9" firstPageNumber="36" orientation="portrait" useFirstPageNumber="1" r:id="rId1"/>
  <headerFooter scaleWithDoc="0" alignWithMargins="0">
    <oddHeader>&amp;F</oddHeader>
    <evenFooter>&amp;C&amp;[41</evenFooter>
  </headerFooter>
  <ignoredErrors>
    <ignoredError sqref="B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中学校等卒業者の進路別状況</vt:lpstr>
      <vt:lpstr>中学校等卒業者の進路別状況!Print_Area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to_ozawa</dc:creator>
  <cp:lastModifiedBy>藤田　眞二</cp:lastModifiedBy>
  <cp:lastPrinted>2021-12-27T06:02:11Z</cp:lastPrinted>
  <dcterms:created xsi:type="dcterms:W3CDTF">2012-12-21T04:04:40Z</dcterms:created>
  <dcterms:modified xsi:type="dcterms:W3CDTF">2023-12-28T05:02:12Z</dcterms:modified>
</cp:coreProperties>
</file>