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01県通知、照会・回答\1225埼玉県オープンデータポータルサイトのリニューアルに係る作業及び研修会の開催について\ファイル名変更一時置き場\"/>
    </mc:Choice>
  </mc:AlternateContent>
  <xr:revisionPtr revIDLastSave="0" documentId="8_{8436F988-16FD-4855-AA7B-065002D8C7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事業所数・従業者数の推移  " sheetId="7" r:id="rId1"/>
  </sheets>
  <externalReferences>
    <externalReference r:id="rId2"/>
    <externalReference r:id="rId3"/>
  </externalReferences>
  <definedNames>
    <definedName name="【1】人口" localSheetId="0">'[1] 【1】人口'!#REF!</definedName>
    <definedName name="【1】人口">'[1] 【1】人口'!#REF!</definedName>
    <definedName name="【6】《20》各会計決算" localSheetId="0">[1]《20》各会計決算!#REF!</definedName>
    <definedName name="【6】《20》各会計決算">[1]《20》各会計決算!#REF!</definedName>
    <definedName name="【6】《21》一般会計歳入" localSheetId="0">[1]《21》一般会計歳入!#REF!</definedName>
    <definedName name="【6】《21》一般会計歳入">[1]《21》一般会計歳入!#REF!</definedName>
    <definedName name="【6】《22》一般会計歳出" localSheetId="0">[1]《22》一般会計歳出!#REF!</definedName>
    <definedName name="【6】《22》一般会計歳出">[1]《22》一般会計歳出!#REF!</definedName>
    <definedName name="【6】《23》町税" localSheetId="0">#REF!</definedName>
    <definedName name="【6】《23》町税">#REF!</definedName>
    <definedName name="_xlnm.Print_Area" localSheetId="0">'事業所数・従業者数の推移  '!$A$1:$S$35</definedName>
    <definedName name="あ" localSheetId="0">[1]《22》一般会計歳出!#REF!</definedName>
    <definedName name="あ">[1]《22》一般会計歳出!#REF!</definedName>
    <definedName name="小学校" localSheetId="0">[2]《20》各会計決算!#REF!</definedName>
    <definedName name="小学校">[2]《20》各会計決算!#REF!</definedName>
    <definedName name="人口2" localSheetId="0">'[1] 【1】人口'!#REF!</definedName>
    <definedName name="人口2">'[1] 【1】人口'!#REF!</definedName>
    <definedName name="税収入の推移" localSheetId="0">'[1] 【1】人口'!#REF!</definedName>
    <definedName name="税収入の推移">'[1] 【1】人口'!#REF!</definedName>
    <definedName name="平成３０年訂正分" localSheetId="0">'[1] 【1】人口'!#REF!</definedName>
    <definedName name="平成３０年訂正分">'[1] 【1】人口'!#REF!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7" l="1"/>
  <c r="C29" i="7"/>
  <c r="R28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R14" i="7"/>
  <c r="C14" i="7" s="1"/>
  <c r="C13" i="7"/>
  <c r="C12" i="7"/>
  <c r="C11" i="7"/>
  <c r="C10" i="7"/>
  <c r="C9" i="7"/>
  <c r="C8" i="7"/>
  <c r="C7" i="7"/>
  <c r="C6" i="7"/>
  <c r="C5" i="7"/>
  <c r="C4" i="7"/>
  <c r="C3" i="7"/>
</calcChain>
</file>

<file path=xl/sharedStrings.xml><?xml version="1.0" encoding="utf-8"?>
<sst xmlns="http://schemas.openxmlformats.org/spreadsheetml/2006/main" count="101" uniqueCount="46">
  <si>
    <t>区分</t>
    <rPh sb="0" eb="1">
      <t>ク</t>
    </rPh>
    <rPh sb="1" eb="2">
      <t>ブン</t>
    </rPh>
    <phoneticPr fontId="2"/>
  </si>
  <si>
    <t>年</t>
    <rPh sb="0" eb="1">
      <t>ネン</t>
    </rPh>
    <phoneticPr fontId="2"/>
  </si>
  <si>
    <t>農林漁業</t>
    <rPh sb="0" eb="2">
      <t>ノウリン</t>
    </rPh>
    <rPh sb="2" eb="4">
      <t>ギョギョウ</t>
    </rPh>
    <phoneticPr fontId="2"/>
  </si>
  <si>
    <t>鉱業</t>
    <rPh sb="0" eb="2">
      <t>コウギョウ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</si>
  <si>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</si>
  <si>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</si>
  <si>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電気・
ガス・
水道業</t>
    <rPh sb="0" eb="1">
      <t>デン</t>
    </rPh>
    <rPh sb="1" eb="2">
      <t>キ</t>
    </rPh>
    <phoneticPr fontId="2"/>
  </si>
  <si>
    <t>運輸業</t>
    <rPh sb="0" eb="3">
      <t>ウンユギョウ</t>
    </rPh>
    <phoneticPr fontId="2"/>
  </si>
  <si>
    <t>不動産業</t>
    <rPh sb="0" eb="2">
      <t>フドウ</t>
    </rPh>
    <rPh sb="3" eb="4">
      <t>ギョウ</t>
    </rPh>
    <phoneticPr fontId="2"/>
  </si>
  <si>
    <t>医療、
福祉</t>
    <rPh sb="0" eb="2">
      <t>イリョウ</t>
    </rPh>
    <rPh sb="4" eb="6">
      <t>フクシ</t>
    </rPh>
    <phoneticPr fontId="2"/>
  </si>
  <si>
    <t>サービス業</t>
    <rPh sb="4" eb="5">
      <t>ギョウ</t>
    </rPh>
    <phoneticPr fontId="2"/>
  </si>
  <si>
    <t>公務</t>
    <rPh sb="0" eb="2">
      <t>コウム</t>
    </rPh>
    <phoneticPr fontId="2"/>
  </si>
  <si>
    <t>-</t>
    <phoneticPr fontId="2"/>
  </si>
  <si>
    <t>事</t>
    <rPh sb="0" eb="1">
      <t>ジ</t>
    </rPh>
    <phoneticPr fontId="2"/>
  </si>
  <si>
    <t>業</t>
    <rPh sb="0" eb="1">
      <t>ギョウ</t>
    </rPh>
    <phoneticPr fontId="2"/>
  </si>
  <si>
    <t>所</t>
    <rPh sb="0" eb="1">
      <t>ショ</t>
    </rPh>
    <phoneticPr fontId="2"/>
  </si>
  <si>
    <t>数</t>
    <rPh sb="0" eb="1">
      <t>スウ</t>
    </rPh>
    <phoneticPr fontId="2"/>
  </si>
  <si>
    <t>従</t>
    <rPh sb="0" eb="1">
      <t>ジュウ</t>
    </rPh>
    <phoneticPr fontId="2"/>
  </si>
  <si>
    <t>者</t>
    <rPh sb="0" eb="1">
      <t>シャ</t>
    </rPh>
    <phoneticPr fontId="2"/>
  </si>
  <si>
    <t>－</t>
    <phoneticPr fontId="2"/>
  </si>
  <si>
    <t>24</t>
    <phoneticPr fontId="2"/>
  </si>
  <si>
    <t>21</t>
    <phoneticPr fontId="2"/>
  </si>
  <si>
    <t>18</t>
    <phoneticPr fontId="2"/>
  </si>
  <si>
    <t>13</t>
    <phoneticPr fontId="2"/>
  </si>
  <si>
    <t>8</t>
    <phoneticPr fontId="2"/>
  </si>
  <si>
    <t>61</t>
    <phoneticPr fontId="2"/>
  </si>
  <si>
    <t>56</t>
    <phoneticPr fontId="2"/>
  </si>
  <si>
    <t>53</t>
    <phoneticPr fontId="2"/>
  </si>
  <si>
    <t>50</t>
    <phoneticPr fontId="2"/>
  </si>
  <si>
    <t>47</t>
    <phoneticPr fontId="2"/>
  </si>
  <si>
    <t xml:space="preserve"> 卸売・
 小売業</t>
    <rPh sb="1" eb="2">
      <t>オロシ</t>
    </rPh>
    <rPh sb="2" eb="3">
      <t>バイ</t>
    </rPh>
    <phoneticPr fontId="2"/>
  </si>
  <si>
    <t>情報
通信業</t>
    <rPh sb="0" eb="1">
      <t>ジョウ</t>
    </rPh>
    <rPh sb="1" eb="2">
      <t>ホウ</t>
    </rPh>
    <rPh sb="3" eb="4">
      <t>ツウ</t>
    </rPh>
    <rPh sb="4" eb="5">
      <t>シン</t>
    </rPh>
    <rPh sb="5" eb="6">
      <t>ギョウ</t>
    </rPh>
    <phoneticPr fontId="2"/>
  </si>
  <si>
    <t>28</t>
    <phoneticPr fontId="2"/>
  </si>
  <si>
    <t>26</t>
    <phoneticPr fontId="2"/>
  </si>
  <si>
    <t>(人)</t>
    <rPh sb="1" eb="2">
      <t>ニン</t>
    </rPh>
    <phoneticPr fontId="2"/>
  </si>
  <si>
    <t>昭和44</t>
    <rPh sb="0" eb="2">
      <t>ショウワ</t>
    </rPh>
    <phoneticPr fontId="2"/>
  </si>
  <si>
    <t>飲食店・
宿泊業</t>
    <rPh sb="0" eb="2">
      <t>インショク</t>
    </rPh>
    <rPh sb="2" eb="3">
      <t>テン</t>
    </rPh>
    <phoneticPr fontId="2"/>
  </si>
  <si>
    <t>教育、
学習支援</t>
    <rPh sb="0" eb="2">
      <t>キョウイク</t>
    </rPh>
    <rPh sb="4" eb="6">
      <t>ガクシュウ</t>
    </rPh>
    <rPh sb="6" eb="8">
      <t>シエン</t>
    </rPh>
    <phoneticPr fontId="2"/>
  </si>
  <si>
    <t>複合
サービス業</t>
    <rPh sb="0" eb="2">
      <t>フクゴウ</t>
    </rPh>
    <rPh sb="7" eb="8">
      <t>ギョウ</t>
    </rPh>
    <phoneticPr fontId="2"/>
  </si>
  <si>
    <t>平成3</t>
    <rPh sb="0" eb="2">
      <t>ヘイセイ</t>
    </rPh>
    <phoneticPr fontId="2"/>
  </si>
  <si>
    <t xml:space="preserve">注：平成24年経済センサス-活動調査からは公務の調査はしていない。    </t>
    <phoneticPr fontId="2"/>
  </si>
  <si>
    <t>総数</t>
    <rPh sb="0" eb="1">
      <t>フサ</t>
    </rPh>
    <rPh sb="1" eb="2">
      <t>カズ</t>
    </rPh>
    <phoneticPr fontId="2"/>
  </si>
  <si>
    <t>金融
保険業</t>
    <rPh sb="0" eb="2">
      <t>キンユウ</t>
    </rPh>
    <rPh sb="3" eb="6">
      <t>ホケンギョウ</t>
    </rPh>
    <phoneticPr fontId="2"/>
  </si>
  <si>
    <t>事業所数・従業者数の推移</t>
    <rPh sb="0" eb="3">
      <t>ジギョウショ</t>
    </rPh>
    <rPh sb="3" eb="4">
      <t>スウ</t>
    </rPh>
    <rPh sb="5" eb="6">
      <t>ジュウ</t>
    </rPh>
    <rPh sb="6" eb="9">
      <t>ギョウシャスウ</t>
    </rPh>
    <rPh sb="10" eb="12">
      <t>スイイ</t>
    </rPh>
    <phoneticPr fontId="2"/>
  </si>
  <si>
    <t>注：各年7月1日現在(昭和47年は9月1日、昭和50年は5月15日、昭和53年は6月15日、平成8、13、18年は10月1日、平成  24年は2月1日、平成28年は6月1日現在)</t>
    <rPh sb="0" eb="1">
      <t>チュウ</t>
    </rPh>
    <rPh sb="2" eb="4">
      <t>カクネン</t>
    </rPh>
    <rPh sb="5" eb="6">
      <t>ガツ</t>
    </rPh>
    <rPh sb="7" eb="8">
      <t>ヒ</t>
    </rPh>
    <rPh sb="8" eb="10">
      <t>ゲンザイ</t>
    </rPh>
    <rPh sb="11" eb="13">
      <t>ショウワ</t>
    </rPh>
    <rPh sb="15" eb="16">
      <t>ネン</t>
    </rPh>
    <rPh sb="18" eb="19">
      <t>ガツ</t>
    </rPh>
    <rPh sb="20" eb="21">
      <t>ヒ</t>
    </rPh>
    <rPh sb="22" eb="24">
      <t>ショウワ</t>
    </rPh>
    <rPh sb="26" eb="27">
      <t>ネン</t>
    </rPh>
    <rPh sb="29" eb="30">
      <t>ガツ</t>
    </rPh>
    <rPh sb="32" eb="33">
      <t>ニチ</t>
    </rPh>
    <rPh sb="34" eb="36">
      <t>ショウワ</t>
    </rPh>
    <rPh sb="38" eb="39">
      <t>ネン</t>
    </rPh>
    <rPh sb="41" eb="42">
      <t>ガツ</t>
    </rPh>
    <rPh sb="44" eb="45">
      <t>ニチ</t>
    </rPh>
    <rPh sb="46" eb="48">
      <t>ヘイセイ</t>
    </rPh>
    <rPh sb="55" eb="56">
      <t>ネン</t>
    </rPh>
    <rPh sb="59" eb="60">
      <t>ガツ</t>
    </rPh>
    <rPh sb="61" eb="62">
      <t>ニチ</t>
    </rPh>
    <rPh sb="63" eb="65">
      <t>ヘイセイ</t>
    </rPh>
    <phoneticPr fontId="2"/>
  </si>
  <si>
    <t>注：日本産業分類の改訂により、平成18年から運輸通信業は情報通信業と運輸業に、卸売・小売業、飲食店卸売･小売業と飲食店，宿泊業に、サービス業は医療，福祉、教育，学習支援、複合サービス業､サービス業に分かれた。</t>
    <rPh sb="0" eb="1">
      <t>チュウ</t>
    </rPh>
    <rPh sb="15" eb="17">
      <t>ヘイセイ</t>
    </rPh>
    <rPh sb="19" eb="20">
      <t>ネン</t>
    </rPh>
    <rPh sb="43" eb="44">
      <t>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</si>
</sst>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Fill="1" applyAlignment="1">
      <alignment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1" xfId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 textRotation="255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38" fontId="3" fillId="0" borderId="4" xfId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center" vertical="center"/>
    </xf>
    <xf numFmtId="38" fontId="3" fillId="0" borderId="14" xfId="1" applyFont="1" applyFill="1" applyBorder="1" applyAlignment="1">
      <alignment vertical="center"/>
    </xf>
    <xf numFmtId="176" fontId="3" fillId="0" borderId="14" xfId="2" applyNumberFormat="1" applyFont="1" applyFill="1" applyBorder="1" applyAlignment="1">
      <alignment vertical="center"/>
    </xf>
    <xf numFmtId="38" fontId="3" fillId="0" borderId="12" xfId="1" applyFont="1" applyFill="1" applyBorder="1" applyAlignment="1">
      <alignment horizontal="right" vertical="center"/>
    </xf>
    <xf numFmtId="38" fontId="3" fillId="0" borderId="10" xfId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38" fontId="3" fillId="0" borderId="18" xfId="1" applyFont="1" applyFill="1" applyBorder="1" applyAlignment="1">
      <alignment vertical="center"/>
    </xf>
    <xf numFmtId="38" fontId="3" fillId="0" borderId="18" xfId="1" applyFont="1" applyFill="1" applyBorder="1" applyAlignment="1">
      <alignment horizontal="right" vertical="center"/>
    </xf>
    <xf numFmtId="38" fontId="3" fillId="0" borderId="19" xfId="1" applyFont="1" applyFill="1" applyBorder="1" applyAlignment="1">
      <alignment horizontal="center" vertical="center"/>
    </xf>
    <xf numFmtId="38" fontId="3" fillId="0" borderId="19" xfId="1" applyFont="1" applyFill="1" applyBorder="1" applyAlignment="1">
      <alignment vertical="center"/>
    </xf>
    <xf numFmtId="38" fontId="3" fillId="0" borderId="19" xfId="1" applyFont="1" applyFill="1" applyBorder="1" applyAlignment="1">
      <alignment horizontal="right" vertical="center"/>
    </xf>
    <xf numFmtId="38" fontId="3" fillId="0" borderId="20" xfId="1" applyFont="1" applyFill="1" applyBorder="1" applyAlignment="1">
      <alignment horizontal="center" vertical="center"/>
    </xf>
    <xf numFmtId="38" fontId="3" fillId="0" borderId="20" xfId="1" applyFont="1" applyFill="1" applyBorder="1" applyAlignment="1">
      <alignment vertical="center"/>
    </xf>
    <xf numFmtId="176" fontId="3" fillId="0" borderId="15" xfId="2" applyNumberFormat="1" applyFont="1" applyFill="1" applyBorder="1" applyAlignment="1">
      <alignment vertical="center"/>
    </xf>
    <xf numFmtId="176" fontId="3" fillId="0" borderId="16" xfId="2" applyNumberFormat="1" applyFont="1" applyFill="1" applyBorder="1" applyAlignment="1">
      <alignment vertical="center"/>
    </xf>
    <xf numFmtId="38" fontId="3" fillId="0" borderId="20" xfId="1" applyFont="1" applyFill="1" applyBorder="1" applyAlignment="1">
      <alignment horizontal="right" vertical="center"/>
    </xf>
    <xf numFmtId="38" fontId="3" fillId="0" borderId="18" xfId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center" vertical="center"/>
    </xf>
    <xf numFmtId="38" fontId="3" fillId="0" borderId="4" xfId="1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38" fontId="3" fillId="0" borderId="18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</cellXfs>
  <cellStyles count="3">
    <cellStyle name="桁区切り 2" xfId="1" xr:uid="{00000000-0005-0000-0000-000000000000}"/>
    <cellStyle name="桁区切り 2 2" xfId="2" xr:uid="{00000000-0005-0000-0000-000001000000}"/>
    <cellStyle name="標準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514349</xdr:colOff>
      <xdr:row>16</xdr:row>
      <xdr:rowOff>0</xdr:rowOff>
    </xdr:from>
    <xdr:ext cx="542925" cy="24237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773928-884F-4F40-BF4A-48FC9B72C8FA}"/>
            </a:ext>
          </a:extLst>
        </xdr:cNvPr>
        <xdr:cNvSpPr txBox="1"/>
      </xdr:nvSpPr>
      <xdr:spPr>
        <a:xfrm>
          <a:off x="10048874" y="3629025"/>
          <a:ext cx="5429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 i="0" kern="0" spc="100" baseline="0">
              <a:latin typeface="ＭＳ 明朝" panose="02020609040205080304" pitchFamily="17" charset="-128"/>
              <a:ea typeface="ＭＳ 明朝" panose="02020609040205080304" pitchFamily="17" charset="-128"/>
            </a:rPr>
            <a:t>372</a:t>
          </a:r>
        </a:p>
      </xdr:txBody>
    </xdr:sp>
    <xdr:clientData/>
  </xdr:oneCellAnchor>
  <xdr:oneCellAnchor>
    <xdr:from>
      <xdr:col>15</xdr:col>
      <xdr:colOff>533400</xdr:colOff>
      <xdr:row>16</xdr:row>
      <xdr:rowOff>180974</xdr:rowOff>
    </xdr:from>
    <xdr:ext cx="376840" cy="24237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1430DA-35F9-46A2-902B-9E95EB9BC5AE}"/>
            </a:ext>
          </a:extLst>
        </xdr:cNvPr>
        <xdr:cNvSpPr txBox="1"/>
      </xdr:nvSpPr>
      <xdr:spPr>
        <a:xfrm>
          <a:off x="10067925" y="3809999"/>
          <a:ext cx="376840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476</a:t>
          </a:r>
        </a:p>
      </xdr:txBody>
    </xdr:sp>
    <xdr:clientData/>
  </xdr:oneCellAnchor>
  <xdr:oneCellAnchor>
    <xdr:from>
      <xdr:col>15</xdr:col>
      <xdr:colOff>533400</xdr:colOff>
      <xdr:row>17</xdr:row>
      <xdr:rowOff>171450</xdr:rowOff>
    </xdr:from>
    <xdr:ext cx="357790" cy="24237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2A016A7-1267-4476-8B7F-E02A94D188ED}"/>
            </a:ext>
          </a:extLst>
        </xdr:cNvPr>
        <xdr:cNvSpPr txBox="1"/>
      </xdr:nvSpPr>
      <xdr:spPr>
        <a:xfrm>
          <a:off x="10067925" y="3990975"/>
          <a:ext cx="357790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baseline="0">
              <a:latin typeface="ＭＳ 明朝" panose="02020609040205080304" pitchFamily="17" charset="-128"/>
              <a:ea typeface="ＭＳ 明朝" panose="02020609040205080304" pitchFamily="17" charset="-128"/>
            </a:rPr>
            <a:t>619</a:t>
          </a:r>
        </a:p>
      </xdr:txBody>
    </xdr:sp>
    <xdr:clientData/>
  </xdr:oneCellAnchor>
  <xdr:oneCellAnchor>
    <xdr:from>
      <xdr:col>15</xdr:col>
      <xdr:colOff>542924</xdr:colOff>
      <xdr:row>18</xdr:row>
      <xdr:rowOff>171449</xdr:rowOff>
    </xdr:from>
    <xdr:ext cx="409575" cy="242374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A17D9AB-5283-4D1C-B94C-7E593B21BB85}"/>
            </a:ext>
          </a:extLst>
        </xdr:cNvPr>
        <xdr:cNvSpPr txBox="1"/>
      </xdr:nvSpPr>
      <xdr:spPr>
        <a:xfrm>
          <a:off x="10077449" y="4181474"/>
          <a:ext cx="40957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903</a:t>
          </a:r>
          <a:endParaRPr kumimoji="1" lang="ja-JP" altLang="en-US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15</xdr:col>
      <xdr:colOff>552450</xdr:colOff>
      <xdr:row>1</xdr:row>
      <xdr:rowOff>495300</xdr:rowOff>
    </xdr:from>
    <xdr:ext cx="390525" cy="24765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E956AB1-60C7-4D7D-BDB9-F579CF3F0F1A}"/>
            </a:ext>
          </a:extLst>
        </xdr:cNvPr>
        <xdr:cNvSpPr txBox="1"/>
      </xdr:nvSpPr>
      <xdr:spPr>
        <a:xfrm>
          <a:off x="10086975" y="952500"/>
          <a:ext cx="390525" cy="247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89</a:t>
          </a:r>
          <a:endParaRPr kumimoji="1" lang="ja-JP" altLang="en-US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10</xdr:col>
      <xdr:colOff>533400</xdr:colOff>
      <xdr:row>15</xdr:row>
      <xdr:rowOff>180975</xdr:rowOff>
    </xdr:from>
    <xdr:ext cx="357790" cy="242374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64850AB-91F0-421D-8731-192D419B121D}"/>
            </a:ext>
          </a:extLst>
        </xdr:cNvPr>
        <xdr:cNvSpPr txBox="1"/>
      </xdr:nvSpPr>
      <xdr:spPr>
        <a:xfrm>
          <a:off x="6781800" y="3619500"/>
          <a:ext cx="357790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606</a:t>
          </a:r>
          <a:endParaRPr kumimoji="1" lang="ja-JP" altLang="en-US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10</xdr:col>
      <xdr:colOff>542925</xdr:colOff>
      <xdr:row>16</xdr:row>
      <xdr:rowOff>180975</xdr:rowOff>
    </xdr:from>
    <xdr:ext cx="357790" cy="242374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9011E42-4665-4C5A-BC69-94ABB0806FE8}"/>
            </a:ext>
          </a:extLst>
        </xdr:cNvPr>
        <xdr:cNvSpPr txBox="1"/>
      </xdr:nvSpPr>
      <xdr:spPr>
        <a:xfrm>
          <a:off x="6791325" y="3810000"/>
          <a:ext cx="357790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794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_docs\&#25919;&#31574;&#25512;&#36914;&#35506;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C5F79-05F6-46D4-A2FE-7B1A456AB0E2}">
  <dimension ref="A1:S38"/>
  <sheetViews>
    <sheetView tabSelected="1" showWhiteSpace="0" view="pageBreakPreview" zoomScaleNormal="100" zoomScaleSheetLayoutView="100" workbookViewId="0">
      <pane ySplit="2" topLeftCell="A3" activePane="bottomLeft" state="frozen"/>
      <selection activeCell="N23" sqref="N23"/>
      <selection pane="bottomLeft" activeCell="A33" sqref="A33"/>
    </sheetView>
  </sheetViews>
  <sheetFormatPr defaultRowHeight="12.2" customHeight="1" x14ac:dyDescent="0.15"/>
  <cols>
    <col min="1" max="1" width="4.375" style="1" customWidth="1"/>
    <col min="2" max="2" width="8.625" style="13" customWidth="1"/>
    <col min="3" max="16" width="8.625" style="1" customWidth="1"/>
    <col min="17" max="17" width="8.875" style="1" customWidth="1"/>
    <col min="18" max="19" width="8.625" style="1" customWidth="1"/>
    <col min="20" max="16384" width="9" style="1"/>
  </cols>
  <sheetData>
    <row r="1" spans="1:19" ht="18" customHeight="1" x14ac:dyDescent="0.15">
      <c r="A1" s="44" t="s">
        <v>43</v>
      </c>
      <c r="B1" s="44"/>
      <c r="C1" s="44"/>
      <c r="D1" s="44"/>
      <c r="E1" s="44"/>
      <c r="F1" s="4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39.950000000000003" customHeight="1" thickBot="1" x14ac:dyDescent="0.2">
      <c r="A2" s="6" t="s">
        <v>0</v>
      </c>
      <c r="B2" s="14" t="s">
        <v>1</v>
      </c>
      <c r="C2" s="17" t="s">
        <v>41</v>
      </c>
      <c r="D2" s="14" t="s">
        <v>2</v>
      </c>
      <c r="E2" s="22" t="s">
        <v>3</v>
      </c>
      <c r="F2" s="22" t="s">
        <v>4</v>
      </c>
      <c r="G2" s="22" t="s">
        <v>5</v>
      </c>
      <c r="H2" s="23" t="s">
        <v>6</v>
      </c>
      <c r="I2" s="23" t="s">
        <v>31</v>
      </c>
      <c r="J2" s="22" t="s">
        <v>7</v>
      </c>
      <c r="K2" s="23" t="s">
        <v>30</v>
      </c>
      <c r="L2" s="23" t="s">
        <v>36</v>
      </c>
      <c r="M2" s="23" t="s">
        <v>42</v>
      </c>
      <c r="N2" s="22" t="s">
        <v>8</v>
      </c>
      <c r="O2" s="23" t="s">
        <v>9</v>
      </c>
      <c r="P2" s="23" t="s">
        <v>37</v>
      </c>
      <c r="Q2" s="23" t="s">
        <v>38</v>
      </c>
      <c r="R2" s="22" t="s">
        <v>10</v>
      </c>
      <c r="S2" s="7" t="s">
        <v>11</v>
      </c>
    </row>
    <row r="3" spans="1:19" ht="15" customHeight="1" thickTop="1" x14ac:dyDescent="0.15">
      <c r="A3" s="8"/>
      <c r="B3" s="38" t="s">
        <v>35</v>
      </c>
      <c r="C3" s="18">
        <f t="shared" ref="C3:C13" si="0">SUM(D3:S3)</f>
        <v>371</v>
      </c>
      <c r="D3" s="35" t="s">
        <v>12</v>
      </c>
      <c r="E3" s="34" t="s">
        <v>12</v>
      </c>
      <c r="F3" s="24">
        <v>63</v>
      </c>
      <c r="G3" s="24">
        <v>62</v>
      </c>
      <c r="H3" s="25">
        <v>1</v>
      </c>
      <c r="I3" s="43">
        <v>11</v>
      </c>
      <c r="J3" s="43"/>
      <c r="K3" s="43">
        <v>206</v>
      </c>
      <c r="L3" s="43"/>
      <c r="M3" s="25">
        <v>2</v>
      </c>
      <c r="N3" s="25">
        <v>26</v>
      </c>
      <c r="O3" s="43"/>
      <c r="P3" s="43"/>
      <c r="Q3" s="43"/>
      <c r="R3" s="43"/>
      <c r="S3" s="16"/>
    </row>
    <row r="4" spans="1:19" ht="15" customHeight="1" x14ac:dyDescent="0.15">
      <c r="A4" s="8" t="s">
        <v>13</v>
      </c>
      <c r="B4" s="38" t="s">
        <v>29</v>
      </c>
      <c r="C4" s="18">
        <f t="shared" si="0"/>
        <v>625</v>
      </c>
      <c r="D4" s="35" t="s">
        <v>12</v>
      </c>
      <c r="E4" s="34" t="s">
        <v>12</v>
      </c>
      <c r="F4" s="24">
        <v>96</v>
      </c>
      <c r="G4" s="24">
        <v>105</v>
      </c>
      <c r="H4" s="25">
        <v>1</v>
      </c>
      <c r="I4" s="43">
        <v>13</v>
      </c>
      <c r="J4" s="43"/>
      <c r="K4" s="43">
        <v>260</v>
      </c>
      <c r="L4" s="43"/>
      <c r="M4" s="25">
        <v>4</v>
      </c>
      <c r="N4" s="25">
        <v>28</v>
      </c>
      <c r="O4" s="43">
        <v>111</v>
      </c>
      <c r="P4" s="43"/>
      <c r="Q4" s="43"/>
      <c r="R4" s="43"/>
      <c r="S4" s="16">
        <v>7</v>
      </c>
    </row>
    <row r="5" spans="1:19" ht="15" customHeight="1" x14ac:dyDescent="0.15">
      <c r="A5" s="8"/>
      <c r="B5" s="38" t="s">
        <v>28</v>
      </c>
      <c r="C5" s="18">
        <f t="shared" si="0"/>
        <v>759</v>
      </c>
      <c r="D5" s="35" t="s">
        <v>12</v>
      </c>
      <c r="E5" s="34" t="s">
        <v>12</v>
      </c>
      <c r="F5" s="24">
        <v>105</v>
      </c>
      <c r="G5" s="24">
        <v>111</v>
      </c>
      <c r="H5" s="25">
        <v>2</v>
      </c>
      <c r="I5" s="43">
        <v>14</v>
      </c>
      <c r="J5" s="43"/>
      <c r="K5" s="43">
        <v>320</v>
      </c>
      <c r="L5" s="43"/>
      <c r="M5" s="25">
        <v>5</v>
      </c>
      <c r="N5" s="25">
        <v>40</v>
      </c>
      <c r="O5" s="43">
        <v>155</v>
      </c>
      <c r="P5" s="43"/>
      <c r="Q5" s="43"/>
      <c r="R5" s="43"/>
      <c r="S5" s="16">
        <v>7</v>
      </c>
    </row>
    <row r="6" spans="1:19" ht="15" customHeight="1" x14ac:dyDescent="0.15">
      <c r="A6" s="8" t="s">
        <v>14</v>
      </c>
      <c r="B6" s="38" t="s">
        <v>27</v>
      </c>
      <c r="C6" s="18">
        <f t="shared" si="0"/>
        <v>941</v>
      </c>
      <c r="D6" s="2">
        <v>1</v>
      </c>
      <c r="E6" s="34" t="s">
        <v>12</v>
      </c>
      <c r="F6" s="24">
        <v>119</v>
      </c>
      <c r="G6" s="24">
        <v>115</v>
      </c>
      <c r="H6" s="25">
        <v>1</v>
      </c>
      <c r="I6" s="43">
        <v>18</v>
      </c>
      <c r="J6" s="43"/>
      <c r="K6" s="43">
        <v>434</v>
      </c>
      <c r="L6" s="43"/>
      <c r="M6" s="25">
        <v>9</v>
      </c>
      <c r="N6" s="25">
        <v>44</v>
      </c>
      <c r="O6" s="43">
        <v>194</v>
      </c>
      <c r="P6" s="43"/>
      <c r="Q6" s="43"/>
      <c r="R6" s="43"/>
      <c r="S6" s="16">
        <v>6</v>
      </c>
    </row>
    <row r="7" spans="1:19" ht="15" customHeight="1" x14ac:dyDescent="0.15">
      <c r="A7" s="8"/>
      <c r="B7" s="38" t="s">
        <v>26</v>
      </c>
      <c r="C7" s="18">
        <f t="shared" si="0"/>
        <v>1244</v>
      </c>
      <c r="D7" s="2">
        <v>1</v>
      </c>
      <c r="E7" s="34" t="s">
        <v>12</v>
      </c>
      <c r="F7" s="24">
        <v>138</v>
      </c>
      <c r="G7" s="24">
        <v>146</v>
      </c>
      <c r="H7" s="25">
        <v>2</v>
      </c>
      <c r="I7" s="43">
        <v>18</v>
      </c>
      <c r="J7" s="43"/>
      <c r="K7" s="43">
        <v>571</v>
      </c>
      <c r="L7" s="43"/>
      <c r="M7" s="25">
        <v>9</v>
      </c>
      <c r="N7" s="25">
        <v>65</v>
      </c>
      <c r="O7" s="43">
        <v>287</v>
      </c>
      <c r="P7" s="43"/>
      <c r="Q7" s="43"/>
      <c r="R7" s="43"/>
      <c r="S7" s="16">
        <v>7</v>
      </c>
    </row>
    <row r="8" spans="1:19" ht="15" customHeight="1" x14ac:dyDescent="0.15">
      <c r="A8" s="8" t="s">
        <v>15</v>
      </c>
      <c r="B8" s="38" t="s">
        <v>25</v>
      </c>
      <c r="C8" s="18">
        <f t="shared" si="0"/>
        <v>1762</v>
      </c>
      <c r="D8" s="2">
        <v>1</v>
      </c>
      <c r="E8" s="34" t="s">
        <v>12</v>
      </c>
      <c r="F8" s="24">
        <v>192</v>
      </c>
      <c r="G8" s="24">
        <v>187</v>
      </c>
      <c r="H8" s="25">
        <v>2</v>
      </c>
      <c r="I8" s="43">
        <v>26</v>
      </c>
      <c r="J8" s="43"/>
      <c r="K8" s="43">
        <v>782</v>
      </c>
      <c r="L8" s="43"/>
      <c r="M8" s="25">
        <v>16</v>
      </c>
      <c r="N8" s="25">
        <v>88</v>
      </c>
      <c r="O8" s="43">
        <v>462</v>
      </c>
      <c r="P8" s="43"/>
      <c r="Q8" s="43"/>
      <c r="R8" s="43"/>
      <c r="S8" s="16">
        <v>6</v>
      </c>
    </row>
    <row r="9" spans="1:19" ht="15" customHeight="1" x14ac:dyDescent="0.15">
      <c r="A9" s="11"/>
      <c r="B9" s="38" t="s">
        <v>39</v>
      </c>
      <c r="C9" s="18">
        <f t="shared" si="0"/>
        <v>2018</v>
      </c>
      <c r="D9" s="35"/>
      <c r="E9" s="34" t="s">
        <v>12</v>
      </c>
      <c r="F9" s="24">
        <v>205</v>
      </c>
      <c r="G9" s="24">
        <v>201</v>
      </c>
      <c r="H9" s="25">
        <v>2</v>
      </c>
      <c r="I9" s="43">
        <v>30</v>
      </c>
      <c r="J9" s="43"/>
      <c r="K9" s="43">
        <v>864</v>
      </c>
      <c r="L9" s="43"/>
      <c r="M9" s="25">
        <v>20</v>
      </c>
      <c r="N9" s="25">
        <v>119</v>
      </c>
      <c r="O9" s="43">
        <v>572</v>
      </c>
      <c r="P9" s="43"/>
      <c r="Q9" s="43"/>
      <c r="R9" s="43"/>
      <c r="S9" s="16">
        <v>5</v>
      </c>
    </row>
    <row r="10" spans="1:19" ht="15" customHeight="1" x14ac:dyDescent="0.15">
      <c r="A10" s="8" t="s">
        <v>16</v>
      </c>
      <c r="B10" s="38" t="s">
        <v>24</v>
      </c>
      <c r="C10" s="18">
        <f t="shared" si="0"/>
        <v>2350</v>
      </c>
      <c r="D10" s="2">
        <v>2</v>
      </c>
      <c r="E10" s="34" t="s">
        <v>12</v>
      </c>
      <c r="F10" s="24">
        <v>237</v>
      </c>
      <c r="G10" s="24">
        <v>199</v>
      </c>
      <c r="H10" s="25">
        <v>3</v>
      </c>
      <c r="I10" s="43">
        <v>42</v>
      </c>
      <c r="J10" s="43"/>
      <c r="K10" s="43">
        <v>985</v>
      </c>
      <c r="L10" s="43"/>
      <c r="M10" s="25">
        <v>22</v>
      </c>
      <c r="N10" s="25">
        <v>151</v>
      </c>
      <c r="O10" s="43">
        <v>703</v>
      </c>
      <c r="P10" s="43"/>
      <c r="Q10" s="43"/>
      <c r="R10" s="43"/>
      <c r="S10" s="16">
        <v>6</v>
      </c>
    </row>
    <row r="11" spans="1:19" ht="15" customHeight="1" x14ac:dyDescent="0.15">
      <c r="A11" s="8"/>
      <c r="B11" s="38" t="s">
        <v>23</v>
      </c>
      <c r="C11" s="18">
        <f t="shared" si="0"/>
        <v>2328</v>
      </c>
      <c r="D11" s="2">
        <v>4</v>
      </c>
      <c r="E11" s="34" t="s">
        <v>12</v>
      </c>
      <c r="F11" s="24">
        <v>234</v>
      </c>
      <c r="G11" s="24">
        <v>174</v>
      </c>
      <c r="H11" s="25">
        <v>2</v>
      </c>
      <c r="I11" s="43">
        <v>57</v>
      </c>
      <c r="J11" s="43"/>
      <c r="K11" s="43">
        <v>966</v>
      </c>
      <c r="L11" s="43"/>
      <c r="M11" s="25">
        <v>20</v>
      </c>
      <c r="N11" s="25">
        <v>134</v>
      </c>
      <c r="O11" s="43">
        <v>730</v>
      </c>
      <c r="P11" s="43"/>
      <c r="Q11" s="43"/>
      <c r="R11" s="43"/>
      <c r="S11" s="16">
        <v>7</v>
      </c>
    </row>
    <row r="12" spans="1:19" ht="15" customHeight="1" x14ac:dyDescent="0.15">
      <c r="A12" s="8"/>
      <c r="B12" s="38" t="s">
        <v>22</v>
      </c>
      <c r="C12" s="18">
        <f t="shared" si="0"/>
        <v>2264</v>
      </c>
      <c r="D12" s="2">
        <v>4</v>
      </c>
      <c r="E12" s="34" t="s">
        <v>12</v>
      </c>
      <c r="F12" s="24">
        <v>217</v>
      </c>
      <c r="G12" s="24">
        <v>150</v>
      </c>
      <c r="H12" s="25">
        <v>2</v>
      </c>
      <c r="I12" s="24">
        <v>17</v>
      </c>
      <c r="J12" s="24">
        <v>44</v>
      </c>
      <c r="K12" s="24">
        <v>593</v>
      </c>
      <c r="L12" s="24">
        <v>338</v>
      </c>
      <c r="M12" s="25">
        <v>18</v>
      </c>
      <c r="N12" s="25">
        <v>154</v>
      </c>
      <c r="O12" s="24">
        <v>143</v>
      </c>
      <c r="P12" s="24">
        <v>138</v>
      </c>
      <c r="Q12" s="24">
        <v>6</v>
      </c>
      <c r="R12" s="24">
        <v>434</v>
      </c>
      <c r="S12" s="16">
        <v>6</v>
      </c>
    </row>
    <row r="13" spans="1:19" ht="15" customHeight="1" x14ac:dyDescent="0.15">
      <c r="A13" s="8"/>
      <c r="B13" s="38" t="s">
        <v>21</v>
      </c>
      <c r="C13" s="18">
        <f t="shared" si="0"/>
        <v>2347</v>
      </c>
      <c r="D13" s="2">
        <v>5</v>
      </c>
      <c r="E13" s="34" t="s">
        <v>12</v>
      </c>
      <c r="F13" s="24">
        <v>253</v>
      </c>
      <c r="G13" s="24">
        <v>147</v>
      </c>
      <c r="H13" s="25">
        <v>3</v>
      </c>
      <c r="I13" s="24">
        <v>24</v>
      </c>
      <c r="J13" s="25">
        <v>47</v>
      </c>
      <c r="K13" s="24">
        <v>555</v>
      </c>
      <c r="L13" s="25">
        <v>336</v>
      </c>
      <c r="M13" s="25">
        <v>23</v>
      </c>
      <c r="N13" s="25">
        <v>187</v>
      </c>
      <c r="O13" s="25">
        <v>169</v>
      </c>
      <c r="P13" s="24">
        <v>135</v>
      </c>
      <c r="Q13" s="25">
        <v>5</v>
      </c>
      <c r="R13" s="25">
        <v>452</v>
      </c>
      <c r="S13" s="16">
        <v>6</v>
      </c>
    </row>
    <row r="14" spans="1:19" ht="15" customHeight="1" x14ac:dyDescent="0.15">
      <c r="A14" s="8"/>
      <c r="B14" s="38" t="s">
        <v>20</v>
      </c>
      <c r="C14" s="19">
        <f>IF(SUM(D14:S14)=0,"",SUM(D14:S14))</f>
        <v>2160</v>
      </c>
      <c r="D14" s="2">
        <v>5</v>
      </c>
      <c r="E14" s="34" t="s">
        <v>12</v>
      </c>
      <c r="F14" s="24">
        <v>236</v>
      </c>
      <c r="G14" s="24">
        <v>143</v>
      </c>
      <c r="H14" s="25">
        <v>2</v>
      </c>
      <c r="I14" s="24">
        <v>15</v>
      </c>
      <c r="J14" s="25">
        <v>45</v>
      </c>
      <c r="K14" s="24">
        <v>516</v>
      </c>
      <c r="L14" s="25">
        <v>297</v>
      </c>
      <c r="M14" s="25">
        <v>24</v>
      </c>
      <c r="N14" s="25">
        <v>179</v>
      </c>
      <c r="O14" s="25">
        <v>175</v>
      </c>
      <c r="P14" s="24">
        <v>94</v>
      </c>
      <c r="Q14" s="25">
        <v>5</v>
      </c>
      <c r="R14" s="25">
        <f>90+246+88</f>
        <v>424</v>
      </c>
      <c r="S14" s="36" t="s">
        <v>19</v>
      </c>
    </row>
    <row r="15" spans="1:19" ht="15" customHeight="1" x14ac:dyDescent="0.15">
      <c r="A15" s="8"/>
      <c r="B15" s="38" t="s">
        <v>33</v>
      </c>
      <c r="C15" s="19">
        <f>IF(SUM(D15:S15)=0,"",SUM(D15:S15))</f>
        <v>2249</v>
      </c>
      <c r="D15" s="2">
        <v>4</v>
      </c>
      <c r="E15" s="34" t="s">
        <v>12</v>
      </c>
      <c r="F15" s="24">
        <v>225</v>
      </c>
      <c r="G15" s="24">
        <v>132</v>
      </c>
      <c r="H15" s="25">
        <v>1</v>
      </c>
      <c r="I15" s="24">
        <v>16</v>
      </c>
      <c r="J15" s="24">
        <v>44</v>
      </c>
      <c r="K15" s="24">
        <v>531</v>
      </c>
      <c r="L15" s="24">
        <v>307</v>
      </c>
      <c r="M15" s="25">
        <v>20</v>
      </c>
      <c r="N15" s="25">
        <v>170</v>
      </c>
      <c r="O15" s="24">
        <v>212</v>
      </c>
      <c r="P15" s="24">
        <v>129</v>
      </c>
      <c r="Q15" s="24">
        <v>5</v>
      </c>
      <c r="R15" s="24">
        <v>446</v>
      </c>
      <c r="S15" s="16">
        <v>7</v>
      </c>
    </row>
    <row r="16" spans="1:19" ht="15" customHeight="1" thickBot="1" x14ac:dyDescent="0.2">
      <c r="A16" s="9"/>
      <c r="B16" s="15" t="s">
        <v>32</v>
      </c>
      <c r="C16" s="31">
        <f>IF(SUM(D16:S16)=0,"",SUM(D16:S16))</f>
        <v>2087</v>
      </c>
      <c r="D16" s="20">
        <v>4</v>
      </c>
      <c r="E16" s="26" t="s">
        <v>12</v>
      </c>
      <c r="F16" s="27">
        <v>212</v>
      </c>
      <c r="G16" s="27">
        <v>118</v>
      </c>
      <c r="H16" s="26" t="s">
        <v>12</v>
      </c>
      <c r="I16" s="27">
        <v>9</v>
      </c>
      <c r="J16" s="28">
        <v>47</v>
      </c>
      <c r="K16" s="27">
        <v>504</v>
      </c>
      <c r="L16" s="28">
        <v>309</v>
      </c>
      <c r="M16" s="28">
        <v>21</v>
      </c>
      <c r="N16" s="28">
        <v>144</v>
      </c>
      <c r="O16" s="28">
        <v>215</v>
      </c>
      <c r="P16" s="27">
        <v>88</v>
      </c>
      <c r="Q16" s="28">
        <v>5</v>
      </c>
      <c r="R16" s="28">
        <v>411</v>
      </c>
      <c r="S16" s="21" t="s">
        <v>19</v>
      </c>
    </row>
    <row r="17" spans="1:19" ht="15" customHeight="1" thickTop="1" x14ac:dyDescent="0.15">
      <c r="A17" s="8"/>
      <c r="B17" s="38" t="s">
        <v>35</v>
      </c>
      <c r="C17" s="18">
        <f t="shared" ref="C17:C27" si="1">SUM(D17:S17)</f>
        <v>3857</v>
      </c>
      <c r="D17" s="35" t="s">
        <v>12</v>
      </c>
      <c r="E17" s="34" t="s">
        <v>12</v>
      </c>
      <c r="F17" s="24">
        <v>232</v>
      </c>
      <c r="G17" s="24">
        <v>3408</v>
      </c>
      <c r="H17" s="25">
        <v>8</v>
      </c>
      <c r="I17" s="43">
        <v>117</v>
      </c>
      <c r="J17" s="43"/>
      <c r="K17" s="43"/>
      <c r="L17" s="43"/>
      <c r="M17" s="25">
        <v>19</v>
      </c>
      <c r="N17" s="25">
        <v>73</v>
      </c>
      <c r="O17" s="43"/>
      <c r="P17" s="43"/>
      <c r="Q17" s="43"/>
      <c r="R17" s="43"/>
      <c r="S17" s="16"/>
    </row>
    <row r="18" spans="1:19" ht="15" customHeight="1" x14ac:dyDescent="0.15">
      <c r="A18" s="8" t="s">
        <v>17</v>
      </c>
      <c r="B18" s="38" t="s">
        <v>29</v>
      </c>
      <c r="C18" s="18">
        <f t="shared" si="1"/>
        <v>4515</v>
      </c>
      <c r="D18" s="35" t="s">
        <v>12</v>
      </c>
      <c r="E18" s="34" t="s">
        <v>12</v>
      </c>
      <c r="F18" s="24">
        <v>423</v>
      </c>
      <c r="G18" s="24">
        <v>3671</v>
      </c>
      <c r="H18" s="25">
        <v>9</v>
      </c>
      <c r="I18" s="43">
        <v>130</v>
      </c>
      <c r="J18" s="43"/>
      <c r="K18" s="43"/>
      <c r="L18" s="43"/>
      <c r="M18" s="25">
        <v>83</v>
      </c>
      <c r="N18" s="25">
        <v>95</v>
      </c>
      <c r="O18" s="43"/>
      <c r="P18" s="43"/>
      <c r="Q18" s="43"/>
      <c r="R18" s="43"/>
      <c r="S18" s="16">
        <v>104</v>
      </c>
    </row>
    <row r="19" spans="1:19" ht="15" customHeight="1" x14ac:dyDescent="0.15">
      <c r="A19" s="8"/>
      <c r="B19" s="38" t="s">
        <v>28</v>
      </c>
      <c r="C19" s="18">
        <f t="shared" si="1"/>
        <v>5533</v>
      </c>
      <c r="D19" s="35" t="s">
        <v>12</v>
      </c>
      <c r="E19" s="34" t="s">
        <v>12</v>
      </c>
      <c r="F19" s="24">
        <v>518</v>
      </c>
      <c r="G19" s="24">
        <v>3339</v>
      </c>
      <c r="H19" s="25">
        <v>19</v>
      </c>
      <c r="I19" s="43">
        <v>147</v>
      </c>
      <c r="J19" s="43"/>
      <c r="K19" s="43">
        <v>1157</v>
      </c>
      <c r="L19" s="43"/>
      <c r="M19" s="25">
        <v>99</v>
      </c>
      <c r="N19" s="25">
        <v>111</v>
      </c>
      <c r="O19" s="43"/>
      <c r="P19" s="43"/>
      <c r="Q19" s="43"/>
      <c r="R19" s="43"/>
      <c r="S19" s="16">
        <v>143</v>
      </c>
    </row>
    <row r="20" spans="1:19" ht="15" customHeight="1" x14ac:dyDescent="0.15">
      <c r="A20" s="8" t="s">
        <v>14</v>
      </c>
      <c r="B20" s="38" t="s">
        <v>27</v>
      </c>
      <c r="C20" s="18">
        <f t="shared" si="1"/>
        <v>6267</v>
      </c>
      <c r="D20" s="2">
        <v>9</v>
      </c>
      <c r="E20" s="34" t="s">
        <v>12</v>
      </c>
      <c r="F20" s="24">
        <v>628</v>
      </c>
      <c r="G20" s="24">
        <v>3355</v>
      </c>
      <c r="H20" s="25">
        <v>14</v>
      </c>
      <c r="I20" s="43">
        <v>191</v>
      </c>
      <c r="J20" s="43"/>
      <c r="K20" s="43">
        <v>1549</v>
      </c>
      <c r="L20" s="43"/>
      <c r="M20" s="25">
        <v>125</v>
      </c>
      <c r="N20" s="25">
        <v>115</v>
      </c>
      <c r="O20" s="43"/>
      <c r="P20" s="43"/>
      <c r="Q20" s="43"/>
      <c r="R20" s="43"/>
      <c r="S20" s="16">
        <v>281</v>
      </c>
    </row>
    <row r="21" spans="1:19" ht="15" customHeight="1" x14ac:dyDescent="0.15">
      <c r="A21" s="8"/>
      <c r="B21" s="38" t="s">
        <v>26</v>
      </c>
      <c r="C21" s="18">
        <f t="shared" si="1"/>
        <v>10255</v>
      </c>
      <c r="D21" s="2">
        <v>9</v>
      </c>
      <c r="E21" s="34" t="s">
        <v>12</v>
      </c>
      <c r="F21" s="24">
        <v>837</v>
      </c>
      <c r="G21" s="24">
        <v>4678</v>
      </c>
      <c r="H21" s="25">
        <v>22</v>
      </c>
      <c r="I21" s="43">
        <v>274</v>
      </c>
      <c r="J21" s="43"/>
      <c r="K21" s="43">
        <v>2527</v>
      </c>
      <c r="L21" s="43"/>
      <c r="M21" s="25">
        <v>124</v>
      </c>
      <c r="N21" s="25">
        <v>169</v>
      </c>
      <c r="O21" s="43">
        <v>1340</v>
      </c>
      <c r="P21" s="43"/>
      <c r="Q21" s="43"/>
      <c r="R21" s="43"/>
      <c r="S21" s="16">
        <v>275</v>
      </c>
    </row>
    <row r="22" spans="1:19" ht="15" customHeight="1" x14ac:dyDescent="0.15">
      <c r="A22" s="8" t="s">
        <v>18</v>
      </c>
      <c r="B22" s="38" t="s">
        <v>25</v>
      </c>
      <c r="C22" s="18">
        <f t="shared" si="1"/>
        <v>14854</v>
      </c>
      <c r="D22" s="2">
        <v>15</v>
      </c>
      <c r="E22" s="34" t="s">
        <v>12</v>
      </c>
      <c r="F22" s="24">
        <v>1049</v>
      </c>
      <c r="G22" s="24">
        <v>6027</v>
      </c>
      <c r="H22" s="25">
        <v>30</v>
      </c>
      <c r="I22" s="43">
        <v>375</v>
      </c>
      <c r="J22" s="43"/>
      <c r="K22" s="43">
        <v>4365</v>
      </c>
      <c r="L22" s="43"/>
      <c r="M22" s="25">
        <v>214</v>
      </c>
      <c r="N22" s="25">
        <v>236</v>
      </c>
      <c r="O22" s="43">
        <v>2271</v>
      </c>
      <c r="P22" s="43"/>
      <c r="Q22" s="43"/>
      <c r="R22" s="43"/>
      <c r="S22" s="16">
        <v>272</v>
      </c>
    </row>
    <row r="23" spans="1:19" ht="15" customHeight="1" x14ac:dyDescent="0.15">
      <c r="A23" s="11"/>
      <c r="B23" s="38" t="s">
        <v>39</v>
      </c>
      <c r="C23" s="18">
        <f t="shared" si="1"/>
        <v>19043</v>
      </c>
      <c r="D23" s="35" t="s">
        <v>12</v>
      </c>
      <c r="E23" s="34" t="s">
        <v>12</v>
      </c>
      <c r="F23" s="24">
        <v>1142</v>
      </c>
      <c r="G23" s="24">
        <v>6353</v>
      </c>
      <c r="H23" s="25">
        <v>42</v>
      </c>
      <c r="I23" s="43">
        <v>515</v>
      </c>
      <c r="J23" s="43"/>
      <c r="K23" s="43">
        <v>6328</v>
      </c>
      <c r="L23" s="43"/>
      <c r="M23" s="25">
        <v>438</v>
      </c>
      <c r="N23" s="25">
        <v>391</v>
      </c>
      <c r="O23" s="43">
        <v>3446</v>
      </c>
      <c r="P23" s="43"/>
      <c r="Q23" s="43"/>
      <c r="R23" s="43"/>
      <c r="S23" s="16">
        <v>388</v>
      </c>
    </row>
    <row r="24" spans="1:19" ht="15" customHeight="1" x14ac:dyDescent="0.15">
      <c r="A24" s="8" t="s">
        <v>16</v>
      </c>
      <c r="B24" s="38" t="s">
        <v>24</v>
      </c>
      <c r="C24" s="18">
        <f t="shared" si="1"/>
        <v>21678</v>
      </c>
      <c r="D24" s="2">
        <v>21</v>
      </c>
      <c r="E24" s="34" t="s">
        <v>12</v>
      </c>
      <c r="F24" s="24">
        <v>1573</v>
      </c>
      <c r="G24" s="24">
        <v>5612</v>
      </c>
      <c r="H24" s="25">
        <v>49</v>
      </c>
      <c r="I24" s="43">
        <v>596</v>
      </c>
      <c r="J24" s="43"/>
      <c r="K24" s="43">
        <v>8009</v>
      </c>
      <c r="L24" s="43"/>
      <c r="M24" s="25">
        <v>427</v>
      </c>
      <c r="N24" s="25">
        <v>410</v>
      </c>
      <c r="O24" s="43">
        <v>4573</v>
      </c>
      <c r="P24" s="43"/>
      <c r="Q24" s="43"/>
      <c r="R24" s="43"/>
      <c r="S24" s="16">
        <v>408</v>
      </c>
    </row>
    <row r="25" spans="1:19" ht="15" customHeight="1" x14ac:dyDescent="0.15">
      <c r="A25" s="8"/>
      <c r="B25" s="38" t="s">
        <v>23</v>
      </c>
      <c r="C25" s="18">
        <f t="shared" si="1"/>
        <v>22068</v>
      </c>
      <c r="D25" s="2">
        <v>31</v>
      </c>
      <c r="E25" s="34" t="s">
        <v>12</v>
      </c>
      <c r="F25" s="24">
        <v>1351</v>
      </c>
      <c r="G25" s="24">
        <v>5291</v>
      </c>
      <c r="H25" s="25">
        <v>46</v>
      </c>
      <c r="I25" s="43">
        <v>947</v>
      </c>
      <c r="J25" s="43"/>
      <c r="K25" s="43">
        <v>7681</v>
      </c>
      <c r="L25" s="43"/>
      <c r="M25" s="25">
        <v>453</v>
      </c>
      <c r="N25" s="25">
        <v>359</v>
      </c>
      <c r="O25" s="43">
        <v>5491</v>
      </c>
      <c r="P25" s="43"/>
      <c r="Q25" s="43"/>
      <c r="R25" s="43"/>
      <c r="S25" s="16">
        <v>418</v>
      </c>
    </row>
    <row r="26" spans="1:19" ht="15" customHeight="1" x14ac:dyDescent="0.15">
      <c r="A26" s="8" t="s">
        <v>34</v>
      </c>
      <c r="B26" s="38" t="s">
        <v>22</v>
      </c>
      <c r="C26" s="18">
        <f t="shared" si="1"/>
        <v>24399</v>
      </c>
      <c r="D26" s="2">
        <v>88</v>
      </c>
      <c r="E26" s="34" t="s">
        <v>12</v>
      </c>
      <c r="F26" s="24">
        <v>1070</v>
      </c>
      <c r="G26" s="24">
        <v>3298</v>
      </c>
      <c r="H26" s="25">
        <v>49</v>
      </c>
      <c r="I26" s="24">
        <v>408</v>
      </c>
      <c r="J26" s="24">
        <v>1123</v>
      </c>
      <c r="K26" s="24">
        <v>6242</v>
      </c>
      <c r="L26" s="24">
        <v>3492</v>
      </c>
      <c r="M26" s="25">
        <v>370</v>
      </c>
      <c r="N26" s="25">
        <v>426</v>
      </c>
      <c r="O26" s="24">
        <v>1831</v>
      </c>
      <c r="P26" s="24">
        <v>1072</v>
      </c>
      <c r="Q26" s="24">
        <v>40</v>
      </c>
      <c r="R26" s="24">
        <v>4495</v>
      </c>
      <c r="S26" s="16">
        <v>395</v>
      </c>
    </row>
    <row r="27" spans="1:19" ht="15" customHeight="1" x14ac:dyDescent="0.15">
      <c r="A27" s="8"/>
      <c r="B27" s="38" t="s">
        <v>21</v>
      </c>
      <c r="C27" s="18">
        <f t="shared" si="1"/>
        <v>25675</v>
      </c>
      <c r="D27" s="2">
        <v>29</v>
      </c>
      <c r="E27" s="34" t="s">
        <v>12</v>
      </c>
      <c r="F27" s="24">
        <v>1325</v>
      </c>
      <c r="G27" s="24">
        <v>4047</v>
      </c>
      <c r="H27" s="25">
        <v>51</v>
      </c>
      <c r="I27" s="24">
        <v>491</v>
      </c>
      <c r="J27" s="24">
        <v>1117</v>
      </c>
      <c r="K27" s="24">
        <v>6176</v>
      </c>
      <c r="L27" s="24">
        <v>3590</v>
      </c>
      <c r="M27" s="25">
        <v>355</v>
      </c>
      <c r="N27" s="25">
        <v>686</v>
      </c>
      <c r="O27" s="24">
        <v>2298</v>
      </c>
      <c r="P27" s="24">
        <v>1175</v>
      </c>
      <c r="Q27" s="24">
        <v>42</v>
      </c>
      <c r="R27" s="24">
        <v>3903</v>
      </c>
      <c r="S27" s="16">
        <v>390</v>
      </c>
    </row>
    <row r="28" spans="1:19" ht="15" customHeight="1" x14ac:dyDescent="0.15">
      <c r="A28" s="8"/>
      <c r="B28" s="38" t="s">
        <v>20</v>
      </c>
      <c r="C28" s="19">
        <f>IF(SUM(D28:S28)=0,"",SUM(D28:S28))</f>
        <v>22165</v>
      </c>
      <c r="D28" s="2">
        <v>33</v>
      </c>
      <c r="E28" s="34" t="s">
        <v>12</v>
      </c>
      <c r="F28" s="24">
        <v>1200</v>
      </c>
      <c r="G28" s="24">
        <v>4285</v>
      </c>
      <c r="H28" s="25">
        <v>19</v>
      </c>
      <c r="I28" s="24">
        <v>420</v>
      </c>
      <c r="J28" s="24">
        <v>950</v>
      </c>
      <c r="K28" s="24">
        <v>5791</v>
      </c>
      <c r="L28" s="24">
        <v>2513</v>
      </c>
      <c r="M28" s="25">
        <v>330</v>
      </c>
      <c r="N28" s="25">
        <v>824</v>
      </c>
      <c r="O28" s="24">
        <v>2305</v>
      </c>
      <c r="P28" s="24">
        <v>512</v>
      </c>
      <c r="Q28" s="24">
        <v>44</v>
      </c>
      <c r="R28" s="24">
        <f>359+1362+1218</f>
        <v>2939</v>
      </c>
      <c r="S28" s="36" t="s">
        <v>19</v>
      </c>
    </row>
    <row r="29" spans="1:19" ht="15" customHeight="1" x14ac:dyDescent="0.15">
      <c r="A29" s="8"/>
      <c r="B29" s="38" t="s">
        <v>33</v>
      </c>
      <c r="C29" s="19">
        <f>IF(SUM(D29:S29)=0,"",SUM(D29:S29))</f>
        <v>23387</v>
      </c>
      <c r="D29" s="2">
        <v>19</v>
      </c>
      <c r="E29" s="34" t="s">
        <v>12</v>
      </c>
      <c r="F29" s="24">
        <v>1181</v>
      </c>
      <c r="G29" s="24">
        <v>3898</v>
      </c>
      <c r="H29" s="25">
        <v>31</v>
      </c>
      <c r="I29" s="24">
        <v>186</v>
      </c>
      <c r="J29" s="24">
        <v>1071</v>
      </c>
      <c r="K29" s="24">
        <v>5606</v>
      </c>
      <c r="L29" s="24">
        <v>2782</v>
      </c>
      <c r="M29" s="25">
        <v>248</v>
      </c>
      <c r="N29" s="25">
        <v>636</v>
      </c>
      <c r="O29" s="24">
        <v>3122</v>
      </c>
      <c r="P29" s="24">
        <v>1191</v>
      </c>
      <c r="Q29" s="24">
        <v>44</v>
      </c>
      <c r="R29" s="24">
        <v>2925</v>
      </c>
      <c r="S29" s="16">
        <v>447</v>
      </c>
    </row>
    <row r="30" spans="1:19" ht="15" customHeight="1" x14ac:dyDescent="0.15">
      <c r="A30" s="10"/>
      <c r="B30" s="39" t="s">
        <v>32</v>
      </c>
      <c r="C30" s="32">
        <f>IF(SUM(D30:S30)=0,"",SUM(D30:S30))</f>
        <v>22387</v>
      </c>
      <c r="D30" s="3">
        <v>19</v>
      </c>
      <c r="E30" s="29" t="s">
        <v>12</v>
      </c>
      <c r="F30" s="30">
        <v>1054</v>
      </c>
      <c r="G30" s="30">
        <v>3531</v>
      </c>
      <c r="H30" s="29" t="s">
        <v>12</v>
      </c>
      <c r="I30" s="30">
        <v>397</v>
      </c>
      <c r="J30" s="30">
        <v>1213</v>
      </c>
      <c r="K30" s="30">
        <v>5838</v>
      </c>
      <c r="L30" s="30">
        <v>2921</v>
      </c>
      <c r="M30" s="33">
        <v>245</v>
      </c>
      <c r="N30" s="33">
        <v>786</v>
      </c>
      <c r="O30" s="30">
        <v>3228</v>
      </c>
      <c r="P30" s="30">
        <v>496</v>
      </c>
      <c r="Q30" s="30">
        <v>47</v>
      </c>
      <c r="R30" s="30">
        <v>2612</v>
      </c>
      <c r="S30" s="37" t="s">
        <v>19</v>
      </c>
    </row>
    <row r="31" spans="1:19" ht="15" customHeight="1" x14ac:dyDescent="0.15">
      <c r="A31" s="42" t="s">
        <v>44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</row>
    <row r="32" spans="1:19" ht="15" customHeight="1" x14ac:dyDescent="0.15">
      <c r="A32" s="41" t="s">
        <v>45</v>
      </c>
      <c r="B32" s="41"/>
      <c r="C32" s="41"/>
      <c r="D32" s="41"/>
      <c r="E32" s="41"/>
      <c r="F32" s="41"/>
      <c r="G32" s="41"/>
      <c r="H32" s="41"/>
      <c r="I32" s="41"/>
      <c r="J32" s="41"/>
      <c r="K32" s="12"/>
      <c r="L32" s="12"/>
      <c r="M32" s="12"/>
      <c r="N32" s="12"/>
      <c r="O32" s="12"/>
      <c r="P32" s="12"/>
      <c r="Q32" s="12"/>
      <c r="R32" s="12"/>
      <c r="S32" s="12"/>
    </row>
    <row r="33" spans="1:19" ht="15" customHeight="1" x14ac:dyDescent="0.15">
      <c r="A33" s="41" t="s">
        <v>40</v>
      </c>
      <c r="K33" s="4"/>
      <c r="L33" s="4"/>
      <c r="M33" s="4"/>
      <c r="N33" s="4"/>
      <c r="O33" s="4"/>
      <c r="P33" s="4"/>
      <c r="Q33" s="4"/>
      <c r="R33" s="4"/>
      <c r="S33" s="4"/>
    </row>
    <row r="34" spans="1:19" ht="15" customHeight="1" x14ac:dyDescent="0.15">
      <c r="B34" s="40"/>
      <c r="C34" s="40"/>
      <c r="D34" s="40"/>
      <c r="E34" s="40"/>
      <c r="F34" s="40"/>
      <c r="G34" s="40"/>
      <c r="H34" s="40"/>
      <c r="I34" s="40"/>
      <c r="J34" s="40"/>
      <c r="K34" s="4"/>
      <c r="L34" s="4"/>
      <c r="M34" s="4"/>
      <c r="N34" s="4"/>
      <c r="O34" s="4"/>
      <c r="P34" s="4"/>
      <c r="Q34" s="4"/>
      <c r="R34" s="4"/>
      <c r="S34" s="4"/>
    </row>
    <row r="35" spans="1:19" ht="15" customHeight="1" x14ac:dyDescent="0.15"/>
    <row r="36" spans="1:19" ht="14.1" customHeight="1" x14ac:dyDescent="0.15"/>
    <row r="37" spans="1:19" ht="14.1" customHeight="1" x14ac:dyDescent="0.15"/>
    <row r="38" spans="1:19" ht="14.1" customHeight="1" x14ac:dyDescent="0.15"/>
  </sheetData>
  <mergeCells count="55">
    <mergeCell ref="O24:R24"/>
    <mergeCell ref="I25:J25"/>
    <mergeCell ref="K25:L25"/>
    <mergeCell ref="O25:R25"/>
    <mergeCell ref="I22:J22"/>
    <mergeCell ref="K22:L22"/>
    <mergeCell ref="O22:R22"/>
    <mergeCell ref="I23:J23"/>
    <mergeCell ref="K23:L23"/>
    <mergeCell ref="O23:R23"/>
    <mergeCell ref="I24:J24"/>
    <mergeCell ref="K24:L24"/>
    <mergeCell ref="I20:J20"/>
    <mergeCell ref="K20:L20"/>
    <mergeCell ref="O20:R20"/>
    <mergeCell ref="I21:J21"/>
    <mergeCell ref="K21:L21"/>
    <mergeCell ref="O21:R21"/>
    <mergeCell ref="I18:J18"/>
    <mergeCell ref="K18:L18"/>
    <mergeCell ref="O18:R18"/>
    <mergeCell ref="I19:J19"/>
    <mergeCell ref="K19:L19"/>
    <mergeCell ref="O19:R19"/>
    <mergeCell ref="I11:J11"/>
    <mergeCell ref="K11:L11"/>
    <mergeCell ref="O11:R11"/>
    <mergeCell ref="I17:J17"/>
    <mergeCell ref="K17:L17"/>
    <mergeCell ref="O17:R17"/>
    <mergeCell ref="I9:J9"/>
    <mergeCell ref="K9:L9"/>
    <mergeCell ref="O9:R9"/>
    <mergeCell ref="I10:J10"/>
    <mergeCell ref="K10:L10"/>
    <mergeCell ref="O10:R10"/>
    <mergeCell ref="I7:J7"/>
    <mergeCell ref="K7:L7"/>
    <mergeCell ref="O7:R7"/>
    <mergeCell ref="I8:J8"/>
    <mergeCell ref="K8:L8"/>
    <mergeCell ref="O8:R8"/>
    <mergeCell ref="I5:J5"/>
    <mergeCell ref="K5:L5"/>
    <mergeCell ref="O5:R5"/>
    <mergeCell ref="I6:J6"/>
    <mergeCell ref="K6:L6"/>
    <mergeCell ref="O6:R6"/>
    <mergeCell ref="I4:J4"/>
    <mergeCell ref="K4:L4"/>
    <mergeCell ref="O4:R4"/>
    <mergeCell ref="A1:F1"/>
    <mergeCell ref="I3:J3"/>
    <mergeCell ref="K3:L3"/>
    <mergeCell ref="O3:R3"/>
  </mergeCells>
  <phoneticPr fontId="2"/>
  <pageMargins left="0.70866141732283472" right="0.70866141732283472" top="0.74803149606299213" bottom="0.74803149606299213" header="0.31496062992125984" footer="0.19685039370078741"/>
  <pageSetup paperSize="9" firstPageNumber="24" orientation="portrait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事業所数・従業者数の推移  </vt:lpstr>
      <vt:lpstr>'事業所数・従業者数の推移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藤田　眞二</cp:lastModifiedBy>
  <cp:lastPrinted>2021-10-12T02:30:56Z</cp:lastPrinted>
  <dcterms:created xsi:type="dcterms:W3CDTF">2016-03-10T01:35:44Z</dcterms:created>
  <dcterms:modified xsi:type="dcterms:W3CDTF">2023-12-28T04:06:44Z</dcterms:modified>
</cp:coreProperties>
</file>