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令和5年度\政策推進課\036_統計共通\08_オープンデータ\01県通知、照会・回答\1225埼玉県オープンデータポータルサイトのリニューアルに係る作業及び研修会の開催について\ファイル名変更一時置き場\"/>
    </mc:Choice>
  </mc:AlternateContent>
  <xr:revisionPtr revIDLastSave="0" documentId="8_{B4E381A5-7E19-4664-885F-CEA3CE858E24}" xr6:coauthVersionLast="47" xr6:coauthVersionMax="47" xr10:uidLastSave="{00000000-0000-0000-0000-000000000000}"/>
  <bookViews>
    <workbookView xWindow="-120" yWindow="-120" windowWidth="20730" windowHeight="11160" xr2:uid="{FC90DE41-8CBF-452E-A016-2A66AA265223}"/>
  </bookViews>
  <sheets>
    <sheet name="国勢調査人口・世帯数の推移" sheetId="1" r:id="rId1"/>
  </sheets>
  <externalReferences>
    <externalReference r:id="rId2"/>
  </externalReferences>
  <definedNames>
    <definedName name="【1】人口">'[1] 【1】人口'!#REF!</definedName>
    <definedName name="【6】《20》各会計決算">[1]《20》各会計決算!#REF!</definedName>
    <definedName name="【6】《21》一般会計歳入">[1]《21》一般会計歳入!#REF!</definedName>
    <definedName name="【6】《22》一般会計歳出">[1]《22》一般会計歳出!#REF!</definedName>
    <definedName name="【6】《23》町税">#REF!</definedName>
    <definedName name="_xlnm.Print_Area" localSheetId="0">国勢調査人口・世帯数の推移!$A$1:$H$27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H25" i="1" s="1"/>
  <c r="C24" i="1"/>
  <c r="C23" i="1"/>
  <c r="F23" i="1" s="1"/>
  <c r="F22" i="1"/>
  <c r="F21" i="1"/>
  <c r="C21" i="1"/>
  <c r="C20" i="1"/>
  <c r="F20" i="1" s="1"/>
  <c r="C19" i="1"/>
  <c r="F19" i="1" s="1"/>
  <c r="C18" i="1"/>
  <c r="C17" i="1"/>
  <c r="C16" i="1"/>
  <c r="F16" i="1" s="1"/>
  <c r="C15" i="1"/>
  <c r="F15" i="1" s="1"/>
  <c r="C14" i="1"/>
  <c r="C13" i="1"/>
  <c r="C12" i="1"/>
  <c r="F12" i="1" s="1"/>
  <c r="C11" i="1"/>
  <c r="F11" i="1" s="1"/>
  <c r="C10" i="1"/>
  <c r="C9" i="1"/>
  <c r="C8" i="1"/>
  <c r="F8" i="1" s="1"/>
  <c r="C7" i="1"/>
  <c r="F7" i="1" s="1"/>
  <c r="C6" i="1"/>
  <c r="C5" i="1"/>
  <c r="F5" i="1" s="1"/>
  <c r="H7" i="1" l="1"/>
  <c r="H14" i="1"/>
  <c r="H17" i="1"/>
  <c r="H19" i="1"/>
  <c r="H9" i="1"/>
  <c r="F13" i="1"/>
  <c r="H15" i="1"/>
  <c r="F9" i="1"/>
  <c r="H18" i="1"/>
  <c r="H21" i="1"/>
  <c r="H24" i="1"/>
  <c r="H11" i="1"/>
  <c r="F24" i="1"/>
  <c r="H10" i="1"/>
  <c r="H13" i="1"/>
  <c r="F17" i="1"/>
  <c r="F25" i="1"/>
  <c r="H8" i="1"/>
  <c r="H12" i="1"/>
  <c r="H16" i="1"/>
  <c r="H20" i="1"/>
  <c r="H23" i="1"/>
  <c r="F6" i="1"/>
  <c r="F10" i="1"/>
  <c r="F14" i="1"/>
  <c r="F18" i="1"/>
  <c r="H22" i="1"/>
  <c r="H6" i="1"/>
</calcChain>
</file>

<file path=xl/sharedStrings.xml><?xml version="1.0" encoding="utf-8"?>
<sst xmlns="http://schemas.openxmlformats.org/spreadsheetml/2006/main" count="21" uniqueCount="21">
  <si>
    <t>各年10月1日現在</t>
    <phoneticPr fontId="5"/>
  </si>
  <si>
    <t>年</t>
    <phoneticPr fontId="5"/>
  </si>
  <si>
    <t>世帯数</t>
    <phoneticPr fontId="5"/>
  </si>
  <si>
    <t>人口</t>
    <phoneticPr fontId="5"/>
  </si>
  <si>
    <t>１世帯当</t>
    <phoneticPr fontId="5"/>
  </si>
  <si>
    <t>人口密度</t>
  </si>
  <si>
    <t>人口伸率</t>
  </si>
  <si>
    <t>総数</t>
    <phoneticPr fontId="5"/>
  </si>
  <si>
    <t>男</t>
  </si>
  <si>
    <t>女</t>
  </si>
  <si>
    <t>たり人員</t>
    <rPh sb="3" eb="4">
      <t>イン</t>
    </rPh>
    <phoneticPr fontId="5"/>
  </si>
  <si>
    <t>(人／ｋ㎡)</t>
    <phoneticPr fontId="5"/>
  </si>
  <si>
    <t>（％）</t>
  </si>
  <si>
    <t>大正9</t>
    <rPh sb="0" eb="2">
      <t>タイショウ</t>
    </rPh>
    <phoneticPr fontId="5"/>
  </si>
  <si>
    <t>－</t>
    <phoneticPr fontId="5"/>
  </si>
  <si>
    <t>昭和5</t>
    <rPh sb="0" eb="2">
      <t>ショウワ</t>
    </rPh>
    <phoneticPr fontId="5"/>
  </si>
  <si>
    <t>平成2</t>
    <rPh sb="0" eb="2">
      <t>ヘイセイ</t>
    </rPh>
    <phoneticPr fontId="5"/>
  </si>
  <si>
    <t xml:space="preserve"> 7</t>
    <phoneticPr fontId="5"/>
  </si>
  <si>
    <t xml:space="preserve"> 国勢調査人口・世帯数の推移</t>
    <rPh sb="1" eb="5">
      <t>コクセイチョウサ</t>
    </rPh>
    <rPh sb="5" eb="7">
      <t>ジンコウ</t>
    </rPh>
    <rPh sb="8" eb="11">
      <t>セタイスウ</t>
    </rPh>
    <rPh sb="12" eb="14">
      <t>スイイ</t>
    </rPh>
    <phoneticPr fontId="5"/>
  </si>
  <si>
    <t>令和2</t>
    <rPh sb="0" eb="2">
      <t>レイワ</t>
    </rPh>
    <phoneticPr fontId="3"/>
  </si>
  <si>
    <t>注：人口伸率は前調　査対比である。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</si>
</sst>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_);[Red]\(#,##0.0\)"/>
    <numFmt numFmtId="178" formatCode="#,##0.0;[Red]\-#,##0.0"/>
    <numFmt numFmtId="179" formatCode="0.0;&quot;△ &quot;0.0"/>
    <numFmt numFmtId="180" formatCode="#,##0;&quot;△ &quot;#,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indexed="8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/>
    <xf numFmtId="0" fontId="8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2" applyFont="1" applyFill="1" applyAlignment="1">
      <alignment vertical="center"/>
    </xf>
    <xf numFmtId="176" fontId="2" fillId="0" borderId="0" xfId="2" applyNumberFormat="1" applyFont="1" applyFill="1" applyAlignment="1">
      <alignment vertical="center"/>
    </xf>
    <xf numFmtId="177" fontId="2" fillId="0" borderId="0" xfId="2" applyNumberFormat="1" applyFont="1" applyFill="1" applyAlignment="1">
      <alignment vertical="center"/>
    </xf>
    <xf numFmtId="0" fontId="6" fillId="0" borderId="0" xfId="2" applyFont="1" applyFill="1" applyAlignment="1">
      <alignment vertical="center"/>
    </xf>
    <xf numFmtId="176" fontId="2" fillId="0" borderId="6" xfId="2" applyNumberFormat="1" applyFont="1" applyFill="1" applyBorder="1" applyAlignment="1">
      <alignment horizontal="center" vertical="center"/>
    </xf>
    <xf numFmtId="177" fontId="2" fillId="0" borderId="7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10" xfId="2" applyFont="1" applyFill="1" applyBorder="1" applyAlignment="1">
      <alignment horizontal="center" vertical="center"/>
    </xf>
    <xf numFmtId="0" fontId="2" fillId="0" borderId="11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176" fontId="2" fillId="0" borderId="12" xfId="2" applyNumberFormat="1" applyFont="1" applyFill="1" applyBorder="1" applyAlignment="1">
      <alignment horizontal="center" vertical="center"/>
    </xf>
    <xf numFmtId="177" fontId="2" fillId="0" borderId="13" xfId="2" applyNumberFormat="1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2" fillId="0" borderId="14" xfId="2" applyFont="1" applyFill="1" applyBorder="1" applyAlignment="1">
      <alignment horizontal="center" vertical="center"/>
    </xf>
    <xf numFmtId="38" fontId="2" fillId="0" borderId="15" xfId="1" applyFont="1" applyFill="1" applyBorder="1" applyAlignment="1">
      <alignment vertical="center"/>
    </xf>
    <xf numFmtId="38" fontId="2" fillId="0" borderId="16" xfId="1" applyFont="1" applyFill="1" applyBorder="1" applyAlignment="1">
      <alignment vertical="center"/>
    </xf>
    <xf numFmtId="38" fontId="2" fillId="0" borderId="17" xfId="1" applyFont="1" applyFill="1" applyBorder="1" applyAlignment="1">
      <alignment vertical="center"/>
    </xf>
    <xf numFmtId="40" fontId="2" fillId="0" borderId="18" xfId="1" applyNumberFormat="1" applyFont="1" applyFill="1" applyBorder="1" applyAlignment="1">
      <alignment vertical="center"/>
    </xf>
    <xf numFmtId="178" fontId="2" fillId="0" borderId="18" xfId="1" applyNumberFormat="1" applyFont="1" applyFill="1" applyBorder="1" applyAlignment="1">
      <alignment vertical="center"/>
    </xf>
    <xf numFmtId="179" fontId="2" fillId="0" borderId="18" xfId="2" applyNumberFormat="1" applyFont="1" applyFill="1" applyBorder="1" applyAlignment="1">
      <alignment horizontal="center" vertical="center"/>
    </xf>
    <xf numFmtId="179" fontId="2" fillId="0" borderId="18" xfId="2" applyNumberFormat="1" applyFont="1" applyFill="1" applyBorder="1" applyAlignment="1">
      <alignment vertical="center"/>
    </xf>
    <xf numFmtId="49" fontId="2" fillId="0" borderId="14" xfId="2" applyNumberFormat="1" applyFont="1" applyFill="1" applyBorder="1" applyAlignment="1">
      <alignment horizontal="center" vertical="center"/>
    </xf>
    <xf numFmtId="0" fontId="2" fillId="0" borderId="19" xfId="2" applyFont="1" applyFill="1" applyBorder="1" applyAlignment="1">
      <alignment horizontal="center" vertical="center"/>
    </xf>
    <xf numFmtId="38" fontId="2" fillId="0" borderId="20" xfId="1" applyFont="1" applyFill="1" applyBorder="1" applyAlignment="1">
      <alignment vertical="center"/>
    </xf>
    <xf numFmtId="180" fontId="7" fillId="0" borderId="21" xfId="3" applyNumberFormat="1" applyFont="1" applyFill="1" applyBorder="1" applyAlignment="1">
      <alignment vertical="center"/>
    </xf>
    <xf numFmtId="38" fontId="2" fillId="0" borderId="22" xfId="1" applyFont="1" applyFill="1" applyBorder="1" applyAlignment="1">
      <alignment vertical="center"/>
    </xf>
    <xf numFmtId="40" fontId="2" fillId="0" borderId="23" xfId="1" applyNumberFormat="1" applyFont="1" applyFill="1" applyBorder="1" applyAlignment="1">
      <alignment vertical="center"/>
    </xf>
    <xf numFmtId="178" fontId="2" fillId="0" borderId="23" xfId="1" applyNumberFormat="1" applyFont="1" applyFill="1" applyBorder="1" applyAlignment="1">
      <alignment vertical="center"/>
    </xf>
    <xf numFmtId="179" fontId="2" fillId="0" borderId="23" xfId="2" applyNumberFormat="1" applyFont="1" applyFill="1" applyBorder="1" applyAlignment="1">
      <alignment vertical="center"/>
    </xf>
    <xf numFmtId="180" fontId="7" fillId="0" borderId="16" xfId="3" applyNumberFormat="1" applyFont="1" applyFill="1" applyBorder="1" applyAlignment="1">
      <alignment vertical="center"/>
    </xf>
    <xf numFmtId="0" fontId="6" fillId="0" borderId="3" xfId="2" applyFont="1" applyFill="1" applyBorder="1" applyAlignment="1">
      <alignment vertical="center"/>
    </xf>
    <xf numFmtId="0" fontId="2" fillId="0" borderId="3" xfId="2" applyFont="1" applyFill="1" applyBorder="1" applyAlignment="1">
      <alignment vertical="center"/>
    </xf>
    <xf numFmtId="176" fontId="2" fillId="0" borderId="3" xfId="2" applyNumberFormat="1" applyFont="1" applyFill="1" applyBorder="1" applyAlignment="1">
      <alignment vertical="center"/>
    </xf>
    <xf numFmtId="177" fontId="2" fillId="0" borderId="3" xfId="2" applyNumberFormat="1" applyFont="1" applyFill="1" applyBorder="1" applyAlignment="1">
      <alignment vertical="center"/>
    </xf>
    <xf numFmtId="0" fontId="4" fillId="0" borderId="1" xfId="2" applyFont="1" applyFill="1" applyBorder="1" applyAlignment="1">
      <alignment vertical="center"/>
    </xf>
    <xf numFmtId="0" fontId="1" fillId="0" borderId="1" xfId="2" applyBorder="1" applyAlignment="1">
      <alignment vertical="center"/>
    </xf>
    <xf numFmtId="176" fontId="6" fillId="0" borderId="1" xfId="2" applyNumberFormat="1" applyFont="1" applyFill="1" applyBorder="1" applyAlignment="1">
      <alignment horizontal="right" vertical="center"/>
    </xf>
    <xf numFmtId="0" fontId="2" fillId="0" borderId="2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</cellXfs>
  <cellStyles count="5">
    <cellStyle name="桁区切り" xfId="1" builtinId="6"/>
    <cellStyle name="桁区切り 2 2" xfId="3" xr:uid="{C30BA776-D2AA-4991-B611-A71EB1879EFD}"/>
    <cellStyle name="標準" xfId="0" builtinId="0"/>
    <cellStyle name="標準 2" xfId="4" xr:uid="{00000000-0005-0000-0000-000031000000}"/>
    <cellStyle name="標準 2 2" xfId="2" xr:uid="{404B0838-4771-4AAA-B65A-EC47BBCCA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4&#32113;&#35336;&#25285;&#24403;\&#32113;&#35336;&#12388;&#12427;&#12364;&#12375;&#12414;\&#30446;&#12391;&#35211;&#12427;&#12300;&#24179;&#25104;10&#24180;&#29256;&#32113;&#35336;&#12418;&#12429;&#12420;&#12414;&#1230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【1】人口"/>
      <sheetName val="《20》各会計決算"/>
      <sheetName val="《21》一般会計歳入"/>
      <sheetName val="《22》一般会計歳出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C7FB-1310-43CC-9911-637E67388B9D}">
  <dimension ref="A1:I41"/>
  <sheetViews>
    <sheetView tabSelected="1" view="pageBreakPreview" zoomScaleNormal="100" zoomScaleSheetLayoutView="100" workbookViewId="0">
      <selection activeCell="G25" sqref="G25"/>
    </sheetView>
  </sheetViews>
  <sheetFormatPr defaultRowHeight="18.75" customHeight="1" x14ac:dyDescent="0.4"/>
  <cols>
    <col min="1" max="5" width="8.125" style="1" customWidth="1"/>
    <col min="6" max="6" width="8.125" style="2" customWidth="1"/>
    <col min="7" max="7" width="8.125" style="3" customWidth="1"/>
    <col min="8" max="8" width="8.125" style="1" customWidth="1"/>
    <col min="9" max="9" width="16.125" style="1" customWidth="1"/>
    <col min="10" max="10" width="9.5" style="1" bestFit="1" customWidth="1"/>
    <col min="11" max="256" width="9" style="1"/>
    <col min="257" max="264" width="8.125" style="1" customWidth="1"/>
    <col min="265" max="265" width="16.125" style="1" customWidth="1"/>
    <col min="266" max="266" width="9.5" style="1" bestFit="1" customWidth="1"/>
    <col min="267" max="512" width="9" style="1"/>
    <col min="513" max="520" width="8.125" style="1" customWidth="1"/>
    <col min="521" max="521" width="16.125" style="1" customWidth="1"/>
    <col min="522" max="522" width="9.5" style="1" bestFit="1" customWidth="1"/>
    <col min="523" max="768" width="9" style="1"/>
    <col min="769" max="776" width="8.125" style="1" customWidth="1"/>
    <col min="777" max="777" width="16.125" style="1" customWidth="1"/>
    <col min="778" max="778" width="9.5" style="1" bestFit="1" customWidth="1"/>
    <col min="779" max="1024" width="9" style="1"/>
    <col min="1025" max="1032" width="8.125" style="1" customWidth="1"/>
    <col min="1033" max="1033" width="16.125" style="1" customWidth="1"/>
    <col min="1034" max="1034" width="9.5" style="1" bestFit="1" customWidth="1"/>
    <col min="1035" max="1280" width="9" style="1"/>
    <col min="1281" max="1288" width="8.125" style="1" customWidth="1"/>
    <col min="1289" max="1289" width="16.125" style="1" customWidth="1"/>
    <col min="1290" max="1290" width="9.5" style="1" bestFit="1" customWidth="1"/>
    <col min="1291" max="1536" width="9" style="1"/>
    <col min="1537" max="1544" width="8.125" style="1" customWidth="1"/>
    <col min="1545" max="1545" width="16.125" style="1" customWidth="1"/>
    <col min="1546" max="1546" width="9.5" style="1" bestFit="1" customWidth="1"/>
    <col min="1547" max="1792" width="9" style="1"/>
    <col min="1793" max="1800" width="8.125" style="1" customWidth="1"/>
    <col min="1801" max="1801" width="16.125" style="1" customWidth="1"/>
    <col min="1802" max="1802" width="9.5" style="1" bestFit="1" customWidth="1"/>
    <col min="1803" max="2048" width="9" style="1"/>
    <col min="2049" max="2056" width="8.125" style="1" customWidth="1"/>
    <col min="2057" max="2057" width="16.125" style="1" customWidth="1"/>
    <col min="2058" max="2058" width="9.5" style="1" bestFit="1" customWidth="1"/>
    <col min="2059" max="2304" width="9" style="1"/>
    <col min="2305" max="2312" width="8.125" style="1" customWidth="1"/>
    <col min="2313" max="2313" width="16.125" style="1" customWidth="1"/>
    <col min="2314" max="2314" width="9.5" style="1" bestFit="1" customWidth="1"/>
    <col min="2315" max="2560" width="9" style="1"/>
    <col min="2561" max="2568" width="8.125" style="1" customWidth="1"/>
    <col min="2569" max="2569" width="16.125" style="1" customWidth="1"/>
    <col min="2570" max="2570" width="9.5" style="1" bestFit="1" customWidth="1"/>
    <col min="2571" max="2816" width="9" style="1"/>
    <col min="2817" max="2824" width="8.125" style="1" customWidth="1"/>
    <col min="2825" max="2825" width="16.125" style="1" customWidth="1"/>
    <col min="2826" max="2826" width="9.5" style="1" bestFit="1" customWidth="1"/>
    <col min="2827" max="3072" width="9" style="1"/>
    <col min="3073" max="3080" width="8.125" style="1" customWidth="1"/>
    <col min="3081" max="3081" width="16.125" style="1" customWidth="1"/>
    <col min="3082" max="3082" width="9.5" style="1" bestFit="1" customWidth="1"/>
    <col min="3083" max="3328" width="9" style="1"/>
    <col min="3329" max="3336" width="8.125" style="1" customWidth="1"/>
    <col min="3337" max="3337" width="16.125" style="1" customWidth="1"/>
    <col min="3338" max="3338" width="9.5" style="1" bestFit="1" customWidth="1"/>
    <col min="3339" max="3584" width="9" style="1"/>
    <col min="3585" max="3592" width="8.125" style="1" customWidth="1"/>
    <col min="3593" max="3593" width="16.125" style="1" customWidth="1"/>
    <col min="3594" max="3594" width="9.5" style="1" bestFit="1" customWidth="1"/>
    <col min="3595" max="3840" width="9" style="1"/>
    <col min="3841" max="3848" width="8.125" style="1" customWidth="1"/>
    <col min="3849" max="3849" width="16.125" style="1" customWidth="1"/>
    <col min="3850" max="3850" width="9.5" style="1" bestFit="1" customWidth="1"/>
    <col min="3851" max="4096" width="9" style="1"/>
    <col min="4097" max="4104" width="8.125" style="1" customWidth="1"/>
    <col min="4105" max="4105" width="16.125" style="1" customWidth="1"/>
    <col min="4106" max="4106" width="9.5" style="1" bestFit="1" customWidth="1"/>
    <col min="4107" max="4352" width="9" style="1"/>
    <col min="4353" max="4360" width="8.125" style="1" customWidth="1"/>
    <col min="4361" max="4361" width="16.125" style="1" customWidth="1"/>
    <col min="4362" max="4362" width="9.5" style="1" bestFit="1" customWidth="1"/>
    <col min="4363" max="4608" width="9" style="1"/>
    <col min="4609" max="4616" width="8.125" style="1" customWidth="1"/>
    <col min="4617" max="4617" width="16.125" style="1" customWidth="1"/>
    <col min="4618" max="4618" width="9.5" style="1" bestFit="1" customWidth="1"/>
    <col min="4619" max="4864" width="9" style="1"/>
    <col min="4865" max="4872" width="8.125" style="1" customWidth="1"/>
    <col min="4873" max="4873" width="16.125" style="1" customWidth="1"/>
    <col min="4874" max="4874" width="9.5" style="1" bestFit="1" customWidth="1"/>
    <col min="4875" max="5120" width="9" style="1"/>
    <col min="5121" max="5128" width="8.125" style="1" customWidth="1"/>
    <col min="5129" max="5129" width="16.125" style="1" customWidth="1"/>
    <col min="5130" max="5130" width="9.5" style="1" bestFit="1" customWidth="1"/>
    <col min="5131" max="5376" width="9" style="1"/>
    <col min="5377" max="5384" width="8.125" style="1" customWidth="1"/>
    <col min="5385" max="5385" width="16.125" style="1" customWidth="1"/>
    <col min="5386" max="5386" width="9.5" style="1" bestFit="1" customWidth="1"/>
    <col min="5387" max="5632" width="9" style="1"/>
    <col min="5633" max="5640" width="8.125" style="1" customWidth="1"/>
    <col min="5641" max="5641" width="16.125" style="1" customWidth="1"/>
    <col min="5642" max="5642" width="9.5" style="1" bestFit="1" customWidth="1"/>
    <col min="5643" max="5888" width="9" style="1"/>
    <col min="5889" max="5896" width="8.125" style="1" customWidth="1"/>
    <col min="5897" max="5897" width="16.125" style="1" customWidth="1"/>
    <col min="5898" max="5898" width="9.5" style="1" bestFit="1" customWidth="1"/>
    <col min="5899" max="6144" width="9" style="1"/>
    <col min="6145" max="6152" width="8.125" style="1" customWidth="1"/>
    <col min="6153" max="6153" width="16.125" style="1" customWidth="1"/>
    <col min="6154" max="6154" width="9.5" style="1" bestFit="1" customWidth="1"/>
    <col min="6155" max="6400" width="9" style="1"/>
    <col min="6401" max="6408" width="8.125" style="1" customWidth="1"/>
    <col min="6409" max="6409" width="16.125" style="1" customWidth="1"/>
    <col min="6410" max="6410" width="9.5" style="1" bestFit="1" customWidth="1"/>
    <col min="6411" max="6656" width="9" style="1"/>
    <col min="6657" max="6664" width="8.125" style="1" customWidth="1"/>
    <col min="6665" max="6665" width="16.125" style="1" customWidth="1"/>
    <col min="6666" max="6666" width="9.5" style="1" bestFit="1" customWidth="1"/>
    <col min="6667" max="6912" width="9" style="1"/>
    <col min="6913" max="6920" width="8.125" style="1" customWidth="1"/>
    <col min="6921" max="6921" width="16.125" style="1" customWidth="1"/>
    <col min="6922" max="6922" width="9.5" style="1" bestFit="1" customWidth="1"/>
    <col min="6923" max="7168" width="9" style="1"/>
    <col min="7169" max="7176" width="8.125" style="1" customWidth="1"/>
    <col min="7177" max="7177" width="16.125" style="1" customWidth="1"/>
    <col min="7178" max="7178" width="9.5" style="1" bestFit="1" customWidth="1"/>
    <col min="7179" max="7424" width="9" style="1"/>
    <col min="7425" max="7432" width="8.125" style="1" customWidth="1"/>
    <col min="7433" max="7433" width="16.125" style="1" customWidth="1"/>
    <col min="7434" max="7434" width="9.5" style="1" bestFit="1" customWidth="1"/>
    <col min="7435" max="7680" width="9" style="1"/>
    <col min="7681" max="7688" width="8.125" style="1" customWidth="1"/>
    <col min="7689" max="7689" width="16.125" style="1" customWidth="1"/>
    <col min="7690" max="7690" width="9.5" style="1" bestFit="1" customWidth="1"/>
    <col min="7691" max="7936" width="9" style="1"/>
    <col min="7937" max="7944" width="8.125" style="1" customWidth="1"/>
    <col min="7945" max="7945" width="16.125" style="1" customWidth="1"/>
    <col min="7946" max="7946" width="9.5" style="1" bestFit="1" customWidth="1"/>
    <col min="7947" max="8192" width="9" style="1"/>
    <col min="8193" max="8200" width="8.125" style="1" customWidth="1"/>
    <col min="8201" max="8201" width="16.125" style="1" customWidth="1"/>
    <col min="8202" max="8202" width="9.5" style="1" bestFit="1" customWidth="1"/>
    <col min="8203" max="8448" width="9" style="1"/>
    <col min="8449" max="8456" width="8.125" style="1" customWidth="1"/>
    <col min="8457" max="8457" width="16.125" style="1" customWidth="1"/>
    <col min="8458" max="8458" width="9.5" style="1" bestFit="1" customWidth="1"/>
    <col min="8459" max="8704" width="9" style="1"/>
    <col min="8705" max="8712" width="8.125" style="1" customWidth="1"/>
    <col min="8713" max="8713" width="16.125" style="1" customWidth="1"/>
    <col min="8714" max="8714" width="9.5" style="1" bestFit="1" customWidth="1"/>
    <col min="8715" max="8960" width="9" style="1"/>
    <col min="8961" max="8968" width="8.125" style="1" customWidth="1"/>
    <col min="8969" max="8969" width="16.125" style="1" customWidth="1"/>
    <col min="8970" max="8970" width="9.5" style="1" bestFit="1" customWidth="1"/>
    <col min="8971" max="9216" width="9" style="1"/>
    <col min="9217" max="9224" width="8.125" style="1" customWidth="1"/>
    <col min="9225" max="9225" width="16.125" style="1" customWidth="1"/>
    <col min="9226" max="9226" width="9.5" style="1" bestFit="1" customWidth="1"/>
    <col min="9227" max="9472" width="9" style="1"/>
    <col min="9473" max="9480" width="8.125" style="1" customWidth="1"/>
    <col min="9481" max="9481" width="16.125" style="1" customWidth="1"/>
    <col min="9482" max="9482" width="9.5" style="1" bestFit="1" customWidth="1"/>
    <col min="9483" max="9728" width="9" style="1"/>
    <col min="9729" max="9736" width="8.125" style="1" customWidth="1"/>
    <col min="9737" max="9737" width="16.125" style="1" customWidth="1"/>
    <col min="9738" max="9738" width="9.5" style="1" bestFit="1" customWidth="1"/>
    <col min="9739" max="9984" width="9" style="1"/>
    <col min="9985" max="9992" width="8.125" style="1" customWidth="1"/>
    <col min="9993" max="9993" width="16.125" style="1" customWidth="1"/>
    <col min="9994" max="9994" width="9.5" style="1" bestFit="1" customWidth="1"/>
    <col min="9995" max="10240" width="9" style="1"/>
    <col min="10241" max="10248" width="8.125" style="1" customWidth="1"/>
    <col min="10249" max="10249" width="16.125" style="1" customWidth="1"/>
    <col min="10250" max="10250" width="9.5" style="1" bestFit="1" customWidth="1"/>
    <col min="10251" max="10496" width="9" style="1"/>
    <col min="10497" max="10504" width="8.125" style="1" customWidth="1"/>
    <col min="10505" max="10505" width="16.125" style="1" customWidth="1"/>
    <col min="10506" max="10506" width="9.5" style="1" bestFit="1" customWidth="1"/>
    <col min="10507" max="10752" width="9" style="1"/>
    <col min="10753" max="10760" width="8.125" style="1" customWidth="1"/>
    <col min="10761" max="10761" width="16.125" style="1" customWidth="1"/>
    <col min="10762" max="10762" width="9.5" style="1" bestFit="1" customWidth="1"/>
    <col min="10763" max="11008" width="9" style="1"/>
    <col min="11009" max="11016" width="8.125" style="1" customWidth="1"/>
    <col min="11017" max="11017" width="16.125" style="1" customWidth="1"/>
    <col min="11018" max="11018" width="9.5" style="1" bestFit="1" customWidth="1"/>
    <col min="11019" max="11264" width="9" style="1"/>
    <col min="11265" max="11272" width="8.125" style="1" customWidth="1"/>
    <col min="11273" max="11273" width="16.125" style="1" customWidth="1"/>
    <col min="11274" max="11274" width="9.5" style="1" bestFit="1" customWidth="1"/>
    <col min="11275" max="11520" width="9" style="1"/>
    <col min="11521" max="11528" width="8.125" style="1" customWidth="1"/>
    <col min="11529" max="11529" width="16.125" style="1" customWidth="1"/>
    <col min="11530" max="11530" width="9.5" style="1" bestFit="1" customWidth="1"/>
    <col min="11531" max="11776" width="9" style="1"/>
    <col min="11777" max="11784" width="8.125" style="1" customWidth="1"/>
    <col min="11785" max="11785" width="16.125" style="1" customWidth="1"/>
    <col min="11786" max="11786" width="9.5" style="1" bestFit="1" customWidth="1"/>
    <col min="11787" max="12032" width="9" style="1"/>
    <col min="12033" max="12040" width="8.125" style="1" customWidth="1"/>
    <col min="12041" max="12041" width="16.125" style="1" customWidth="1"/>
    <col min="12042" max="12042" width="9.5" style="1" bestFit="1" customWidth="1"/>
    <col min="12043" max="12288" width="9" style="1"/>
    <col min="12289" max="12296" width="8.125" style="1" customWidth="1"/>
    <col min="12297" max="12297" width="16.125" style="1" customWidth="1"/>
    <col min="12298" max="12298" width="9.5" style="1" bestFit="1" customWidth="1"/>
    <col min="12299" max="12544" width="9" style="1"/>
    <col min="12545" max="12552" width="8.125" style="1" customWidth="1"/>
    <col min="12553" max="12553" width="16.125" style="1" customWidth="1"/>
    <col min="12554" max="12554" width="9.5" style="1" bestFit="1" customWidth="1"/>
    <col min="12555" max="12800" width="9" style="1"/>
    <col min="12801" max="12808" width="8.125" style="1" customWidth="1"/>
    <col min="12809" max="12809" width="16.125" style="1" customWidth="1"/>
    <col min="12810" max="12810" width="9.5" style="1" bestFit="1" customWidth="1"/>
    <col min="12811" max="13056" width="9" style="1"/>
    <col min="13057" max="13064" width="8.125" style="1" customWidth="1"/>
    <col min="13065" max="13065" width="16.125" style="1" customWidth="1"/>
    <col min="13066" max="13066" width="9.5" style="1" bestFit="1" customWidth="1"/>
    <col min="13067" max="13312" width="9" style="1"/>
    <col min="13313" max="13320" width="8.125" style="1" customWidth="1"/>
    <col min="13321" max="13321" width="16.125" style="1" customWidth="1"/>
    <col min="13322" max="13322" width="9.5" style="1" bestFit="1" customWidth="1"/>
    <col min="13323" max="13568" width="9" style="1"/>
    <col min="13569" max="13576" width="8.125" style="1" customWidth="1"/>
    <col min="13577" max="13577" width="16.125" style="1" customWidth="1"/>
    <col min="13578" max="13578" width="9.5" style="1" bestFit="1" customWidth="1"/>
    <col min="13579" max="13824" width="9" style="1"/>
    <col min="13825" max="13832" width="8.125" style="1" customWidth="1"/>
    <col min="13833" max="13833" width="16.125" style="1" customWidth="1"/>
    <col min="13834" max="13834" width="9.5" style="1" bestFit="1" customWidth="1"/>
    <col min="13835" max="14080" width="9" style="1"/>
    <col min="14081" max="14088" width="8.125" style="1" customWidth="1"/>
    <col min="14089" max="14089" width="16.125" style="1" customWidth="1"/>
    <col min="14090" max="14090" width="9.5" style="1" bestFit="1" customWidth="1"/>
    <col min="14091" max="14336" width="9" style="1"/>
    <col min="14337" max="14344" width="8.125" style="1" customWidth="1"/>
    <col min="14345" max="14345" width="16.125" style="1" customWidth="1"/>
    <col min="14346" max="14346" width="9.5" style="1" bestFit="1" customWidth="1"/>
    <col min="14347" max="14592" width="9" style="1"/>
    <col min="14593" max="14600" width="8.125" style="1" customWidth="1"/>
    <col min="14601" max="14601" width="16.125" style="1" customWidth="1"/>
    <col min="14602" max="14602" width="9.5" style="1" bestFit="1" customWidth="1"/>
    <col min="14603" max="14848" width="9" style="1"/>
    <col min="14849" max="14856" width="8.125" style="1" customWidth="1"/>
    <col min="14857" max="14857" width="16.125" style="1" customWidth="1"/>
    <col min="14858" max="14858" width="9.5" style="1" bestFit="1" customWidth="1"/>
    <col min="14859" max="15104" width="9" style="1"/>
    <col min="15105" max="15112" width="8.125" style="1" customWidth="1"/>
    <col min="15113" max="15113" width="16.125" style="1" customWidth="1"/>
    <col min="15114" max="15114" width="9.5" style="1" bestFit="1" customWidth="1"/>
    <col min="15115" max="15360" width="9" style="1"/>
    <col min="15361" max="15368" width="8.125" style="1" customWidth="1"/>
    <col min="15369" max="15369" width="16.125" style="1" customWidth="1"/>
    <col min="15370" max="15370" width="9.5" style="1" bestFit="1" customWidth="1"/>
    <col min="15371" max="15616" width="9" style="1"/>
    <col min="15617" max="15624" width="8.125" style="1" customWidth="1"/>
    <col min="15625" max="15625" width="16.125" style="1" customWidth="1"/>
    <col min="15626" max="15626" width="9.5" style="1" bestFit="1" customWidth="1"/>
    <col min="15627" max="15872" width="9" style="1"/>
    <col min="15873" max="15880" width="8.125" style="1" customWidth="1"/>
    <col min="15881" max="15881" width="16.125" style="1" customWidth="1"/>
    <col min="15882" max="15882" width="9.5" style="1" bestFit="1" customWidth="1"/>
    <col min="15883" max="16128" width="9" style="1"/>
    <col min="16129" max="16136" width="8.125" style="1" customWidth="1"/>
    <col min="16137" max="16137" width="16.125" style="1" customWidth="1"/>
    <col min="16138" max="16138" width="9.5" style="1" bestFit="1" customWidth="1"/>
    <col min="16139" max="16384" width="9" style="1"/>
  </cols>
  <sheetData>
    <row r="1" spans="1:9" ht="15" customHeight="1" x14ac:dyDescent="0.4"/>
    <row r="2" spans="1:9" ht="18.75" customHeight="1" x14ac:dyDescent="0.4">
      <c r="A2" s="35" t="s">
        <v>18</v>
      </c>
      <c r="B2" s="35"/>
      <c r="C2" s="35"/>
      <c r="D2" s="35"/>
      <c r="E2" s="36"/>
      <c r="F2" s="37" t="s">
        <v>0</v>
      </c>
      <c r="G2" s="37"/>
      <c r="H2" s="37"/>
      <c r="I2" s="4"/>
    </row>
    <row r="3" spans="1:9" ht="15" customHeight="1" x14ac:dyDescent="0.4">
      <c r="A3" s="38" t="s">
        <v>1</v>
      </c>
      <c r="B3" s="40" t="s">
        <v>2</v>
      </c>
      <c r="C3" s="42" t="s">
        <v>3</v>
      </c>
      <c r="D3" s="43"/>
      <c r="E3" s="43"/>
      <c r="F3" s="5" t="s">
        <v>4</v>
      </c>
      <c r="G3" s="6" t="s">
        <v>5</v>
      </c>
      <c r="H3" s="7" t="s">
        <v>6</v>
      </c>
    </row>
    <row r="4" spans="1:9" ht="15" customHeight="1" thickBot="1" x14ac:dyDescent="0.45">
      <c r="A4" s="39"/>
      <c r="B4" s="41"/>
      <c r="C4" s="8" t="s">
        <v>7</v>
      </c>
      <c r="D4" s="9" t="s">
        <v>8</v>
      </c>
      <c r="E4" s="10" t="s">
        <v>9</v>
      </c>
      <c r="F4" s="11" t="s">
        <v>10</v>
      </c>
      <c r="G4" s="12" t="s">
        <v>11</v>
      </c>
      <c r="H4" s="13" t="s">
        <v>12</v>
      </c>
    </row>
    <row r="5" spans="1:9" ht="15" customHeight="1" thickTop="1" x14ac:dyDescent="0.4">
      <c r="A5" s="14" t="s">
        <v>13</v>
      </c>
      <c r="B5" s="15">
        <v>736</v>
      </c>
      <c r="C5" s="16">
        <f t="shared" ref="C5:C21" si="0">D5+E5</f>
        <v>4022</v>
      </c>
      <c r="D5" s="17">
        <v>1967</v>
      </c>
      <c r="E5" s="15">
        <v>2055</v>
      </c>
      <c r="F5" s="18">
        <f t="shared" ref="F5:F23" si="1">ROUND(C5/B5,2)</f>
        <v>5.46</v>
      </c>
      <c r="G5" s="19">
        <v>226.3</v>
      </c>
      <c r="H5" s="20" t="s">
        <v>14</v>
      </c>
    </row>
    <row r="6" spans="1:9" ht="15" customHeight="1" x14ac:dyDescent="0.4">
      <c r="A6" s="14">
        <v>14</v>
      </c>
      <c r="B6" s="15">
        <v>749</v>
      </c>
      <c r="C6" s="16">
        <f t="shared" si="0"/>
        <v>4132</v>
      </c>
      <c r="D6" s="17">
        <v>2046</v>
      </c>
      <c r="E6" s="15">
        <v>2086</v>
      </c>
      <c r="F6" s="18">
        <f t="shared" si="1"/>
        <v>5.52</v>
      </c>
      <c r="G6" s="19">
        <v>232.5</v>
      </c>
      <c r="H6" s="21">
        <f t="shared" ref="H6:H23" si="2">C6/C5*100-100</f>
        <v>2.7349577324714147</v>
      </c>
    </row>
    <row r="7" spans="1:9" ht="15" customHeight="1" x14ac:dyDescent="0.4">
      <c r="A7" s="14" t="s">
        <v>15</v>
      </c>
      <c r="B7" s="15">
        <v>754</v>
      </c>
      <c r="C7" s="16">
        <f t="shared" si="0"/>
        <v>4300</v>
      </c>
      <c r="D7" s="17">
        <v>2143</v>
      </c>
      <c r="E7" s="15">
        <v>2157</v>
      </c>
      <c r="F7" s="18">
        <f t="shared" si="1"/>
        <v>5.7</v>
      </c>
      <c r="G7" s="19">
        <v>241.9</v>
      </c>
      <c r="H7" s="21">
        <f t="shared" si="2"/>
        <v>4.0658276863504454</v>
      </c>
    </row>
    <row r="8" spans="1:9" ht="15" customHeight="1" x14ac:dyDescent="0.4">
      <c r="A8" s="14">
        <v>10</v>
      </c>
      <c r="B8" s="15">
        <v>785</v>
      </c>
      <c r="C8" s="16">
        <f t="shared" si="0"/>
        <v>4474</v>
      </c>
      <c r="D8" s="17">
        <v>2226</v>
      </c>
      <c r="E8" s="15">
        <v>2248</v>
      </c>
      <c r="F8" s="18">
        <f t="shared" si="1"/>
        <v>5.7</v>
      </c>
      <c r="G8" s="19">
        <v>251.7</v>
      </c>
      <c r="H8" s="21">
        <f t="shared" si="2"/>
        <v>4.0465116279069662</v>
      </c>
    </row>
    <row r="9" spans="1:9" ht="15" customHeight="1" x14ac:dyDescent="0.4">
      <c r="A9" s="14">
        <v>15</v>
      </c>
      <c r="B9" s="15">
        <v>832</v>
      </c>
      <c r="C9" s="16">
        <f t="shared" si="0"/>
        <v>4778</v>
      </c>
      <c r="D9" s="17">
        <v>2408</v>
      </c>
      <c r="E9" s="15">
        <v>2370</v>
      </c>
      <c r="F9" s="18">
        <f t="shared" si="1"/>
        <v>5.74</v>
      </c>
      <c r="G9" s="19">
        <v>268.8</v>
      </c>
      <c r="H9" s="21">
        <f t="shared" si="2"/>
        <v>6.7948144836835098</v>
      </c>
    </row>
    <row r="10" spans="1:9" ht="15" customHeight="1" x14ac:dyDescent="0.4">
      <c r="A10" s="14">
        <v>22</v>
      </c>
      <c r="B10" s="15">
        <v>1141</v>
      </c>
      <c r="C10" s="16">
        <f t="shared" si="0"/>
        <v>6384</v>
      </c>
      <c r="D10" s="17">
        <v>3207</v>
      </c>
      <c r="E10" s="15">
        <v>3177</v>
      </c>
      <c r="F10" s="18">
        <f t="shared" si="1"/>
        <v>5.6</v>
      </c>
      <c r="G10" s="19">
        <v>359.2</v>
      </c>
      <c r="H10" s="21">
        <f t="shared" si="2"/>
        <v>33.612390121389694</v>
      </c>
    </row>
    <row r="11" spans="1:9" ht="15" customHeight="1" x14ac:dyDescent="0.4">
      <c r="A11" s="14">
        <v>25</v>
      </c>
      <c r="B11" s="15">
        <v>1182</v>
      </c>
      <c r="C11" s="16">
        <f t="shared" si="0"/>
        <v>6826</v>
      </c>
      <c r="D11" s="17">
        <v>3454</v>
      </c>
      <c r="E11" s="15">
        <v>3372</v>
      </c>
      <c r="F11" s="18">
        <f t="shared" si="1"/>
        <v>5.77</v>
      </c>
      <c r="G11" s="19">
        <v>384.1</v>
      </c>
      <c r="H11" s="21">
        <f t="shared" si="2"/>
        <v>6.9235588972430975</v>
      </c>
    </row>
    <row r="12" spans="1:9" ht="15" customHeight="1" x14ac:dyDescent="0.4">
      <c r="A12" s="14">
        <v>30</v>
      </c>
      <c r="B12" s="15">
        <v>1205</v>
      </c>
      <c r="C12" s="16">
        <f t="shared" si="0"/>
        <v>6976</v>
      </c>
      <c r="D12" s="17">
        <v>3536</v>
      </c>
      <c r="E12" s="15">
        <v>3440</v>
      </c>
      <c r="F12" s="18">
        <f t="shared" si="1"/>
        <v>5.79</v>
      </c>
      <c r="G12" s="19">
        <v>392.5</v>
      </c>
      <c r="H12" s="21">
        <f t="shared" si="2"/>
        <v>2.1974802226780099</v>
      </c>
    </row>
    <row r="13" spans="1:9" ht="15" customHeight="1" x14ac:dyDescent="0.4">
      <c r="A13" s="14">
        <v>35</v>
      </c>
      <c r="B13" s="15">
        <v>1293</v>
      </c>
      <c r="C13" s="16">
        <f t="shared" si="0"/>
        <v>7008</v>
      </c>
      <c r="D13" s="17">
        <v>3496</v>
      </c>
      <c r="E13" s="15">
        <v>3512</v>
      </c>
      <c r="F13" s="18">
        <f t="shared" si="1"/>
        <v>5.42</v>
      </c>
      <c r="G13" s="19">
        <v>394.3</v>
      </c>
      <c r="H13" s="21">
        <f t="shared" si="2"/>
        <v>0.45871559633027914</v>
      </c>
    </row>
    <row r="14" spans="1:9" ht="15" customHeight="1" x14ac:dyDescent="0.4">
      <c r="A14" s="14">
        <v>40</v>
      </c>
      <c r="B14" s="15">
        <v>2230</v>
      </c>
      <c r="C14" s="16">
        <f t="shared" si="0"/>
        <v>9583</v>
      </c>
      <c r="D14" s="17">
        <v>4882</v>
      </c>
      <c r="E14" s="15">
        <v>4701</v>
      </c>
      <c r="F14" s="18">
        <f t="shared" si="1"/>
        <v>4.3</v>
      </c>
      <c r="G14" s="19">
        <v>539.20000000000005</v>
      </c>
      <c r="H14" s="21">
        <f t="shared" si="2"/>
        <v>36.743721461187192</v>
      </c>
    </row>
    <row r="15" spans="1:9" ht="15" customHeight="1" x14ac:dyDescent="0.4">
      <c r="A15" s="14">
        <v>45</v>
      </c>
      <c r="B15" s="15">
        <v>4018</v>
      </c>
      <c r="C15" s="16">
        <f t="shared" si="0"/>
        <v>14634</v>
      </c>
      <c r="D15" s="17">
        <v>7509</v>
      </c>
      <c r="E15" s="15">
        <v>7125</v>
      </c>
      <c r="F15" s="18">
        <f t="shared" si="1"/>
        <v>3.64</v>
      </c>
      <c r="G15" s="19">
        <v>823.5</v>
      </c>
      <c r="H15" s="21">
        <f t="shared" si="2"/>
        <v>52.707920275487851</v>
      </c>
    </row>
    <row r="16" spans="1:9" ht="15" customHeight="1" x14ac:dyDescent="0.4">
      <c r="A16" s="14">
        <v>50</v>
      </c>
      <c r="B16" s="15">
        <v>6065</v>
      </c>
      <c r="C16" s="16">
        <f t="shared" si="0"/>
        <v>20995</v>
      </c>
      <c r="D16" s="17">
        <v>10827</v>
      </c>
      <c r="E16" s="15">
        <v>10168</v>
      </c>
      <c r="F16" s="18">
        <f t="shared" si="1"/>
        <v>3.46</v>
      </c>
      <c r="G16" s="19">
        <v>1181.4000000000001</v>
      </c>
      <c r="H16" s="21">
        <f t="shared" si="2"/>
        <v>43.467268006013398</v>
      </c>
    </row>
    <row r="17" spans="1:8" ht="15" customHeight="1" x14ac:dyDescent="0.4">
      <c r="A17" s="14">
        <v>55</v>
      </c>
      <c r="B17" s="15">
        <v>10444</v>
      </c>
      <c r="C17" s="16">
        <f t="shared" si="0"/>
        <v>35842</v>
      </c>
      <c r="D17" s="17">
        <v>18195</v>
      </c>
      <c r="E17" s="15">
        <v>17647</v>
      </c>
      <c r="F17" s="18">
        <f t="shared" si="1"/>
        <v>3.43</v>
      </c>
      <c r="G17" s="19">
        <v>2017</v>
      </c>
      <c r="H17" s="21">
        <f t="shared" si="2"/>
        <v>70.716837342224323</v>
      </c>
    </row>
    <row r="18" spans="1:8" ht="15" customHeight="1" x14ac:dyDescent="0.4">
      <c r="A18" s="14">
        <v>60</v>
      </c>
      <c r="B18" s="15">
        <v>14946</v>
      </c>
      <c r="C18" s="16">
        <f t="shared" si="0"/>
        <v>49381</v>
      </c>
      <c r="D18" s="17">
        <v>25029</v>
      </c>
      <c r="E18" s="15">
        <v>24352</v>
      </c>
      <c r="F18" s="18">
        <f t="shared" si="1"/>
        <v>3.3</v>
      </c>
      <c r="G18" s="19">
        <v>2778.9</v>
      </c>
      <c r="H18" s="21">
        <f t="shared" si="2"/>
        <v>37.774119747781924</v>
      </c>
    </row>
    <row r="19" spans="1:8" ht="15" customHeight="1" x14ac:dyDescent="0.4">
      <c r="A19" s="14" t="s">
        <v>16</v>
      </c>
      <c r="B19" s="15">
        <v>20585</v>
      </c>
      <c r="C19" s="16">
        <f t="shared" si="0"/>
        <v>63064</v>
      </c>
      <c r="D19" s="17">
        <v>32085</v>
      </c>
      <c r="E19" s="15">
        <v>30979</v>
      </c>
      <c r="F19" s="18">
        <f t="shared" si="1"/>
        <v>3.06</v>
      </c>
      <c r="G19" s="19">
        <v>3556.9</v>
      </c>
      <c r="H19" s="21">
        <f t="shared" si="2"/>
        <v>27.70903788906665</v>
      </c>
    </row>
    <row r="20" spans="1:8" ht="15" customHeight="1" x14ac:dyDescent="0.4">
      <c r="A20" s="22" t="s">
        <v>17</v>
      </c>
      <c r="B20" s="15">
        <v>22965</v>
      </c>
      <c r="C20" s="16">
        <f t="shared" si="0"/>
        <v>66208</v>
      </c>
      <c r="D20" s="17">
        <v>33653</v>
      </c>
      <c r="E20" s="15">
        <v>32555</v>
      </c>
      <c r="F20" s="18">
        <f t="shared" si="1"/>
        <v>2.88</v>
      </c>
      <c r="G20" s="19">
        <v>3734.2</v>
      </c>
      <c r="H20" s="21">
        <f t="shared" si="2"/>
        <v>4.9854116453126949</v>
      </c>
    </row>
    <row r="21" spans="1:8" ht="15" customHeight="1" x14ac:dyDescent="0.4">
      <c r="A21" s="14">
        <v>12</v>
      </c>
      <c r="B21" s="15">
        <v>24598</v>
      </c>
      <c r="C21" s="16">
        <f t="shared" si="0"/>
        <v>67638</v>
      </c>
      <c r="D21" s="17">
        <v>34036</v>
      </c>
      <c r="E21" s="15">
        <v>33602</v>
      </c>
      <c r="F21" s="18">
        <f t="shared" si="1"/>
        <v>2.75</v>
      </c>
      <c r="G21" s="19">
        <v>3814.8</v>
      </c>
      <c r="H21" s="21">
        <f t="shared" si="2"/>
        <v>2.1598598356693941</v>
      </c>
    </row>
    <row r="22" spans="1:8" ht="15" customHeight="1" x14ac:dyDescent="0.4">
      <c r="A22" s="14">
        <v>17</v>
      </c>
      <c r="B22" s="15">
        <v>26556</v>
      </c>
      <c r="C22" s="16">
        <v>69783</v>
      </c>
      <c r="D22" s="17">
        <v>35136</v>
      </c>
      <c r="E22" s="15">
        <v>34647</v>
      </c>
      <c r="F22" s="18">
        <f t="shared" si="1"/>
        <v>2.63</v>
      </c>
      <c r="G22" s="19">
        <v>3935.9</v>
      </c>
      <c r="H22" s="21">
        <f t="shared" si="2"/>
        <v>3.1712942428812312</v>
      </c>
    </row>
    <row r="23" spans="1:8" ht="15" customHeight="1" x14ac:dyDescent="0.4">
      <c r="A23" s="14">
        <v>22</v>
      </c>
      <c r="B23" s="15">
        <v>27746</v>
      </c>
      <c r="C23" s="16">
        <f>D23+E23</f>
        <v>69990</v>
      </c>
      <c r="D23" s="17">
        <v>34950</v>
      </c>
      <c r="E23" s="15">
        <v>35040</v>
      </c>
      <c r="F23" s="18">
        <f t="shared" si="1"/>
        <v>2.52</v>
      </c>
      <c r="G23" s="19">
        <v>3947.5</v>
      </c>
      <c r="H23" s="21">
        <f t="shared" si="2"/>
        <v>0.29663385065130399</v>
      </c>
    </row>
    <row r="24" spans="1:8" ht="11.25" x14ac:dyDescent="0.4">
      <c r="A24" s="14">
        <v>27</v>
      </c>
      <c r="B24" s="15">
        <v>28658</v>
      </c>
      <c r="C24" s="30">
        <f>IF(SUM(D24:E24)=0,"",SUM(D24:E24))</f>
        <v>70255</v>
      </c>
      <c r="D24" s="17">
        <v>34976</v>
      </c>
      <c r="E24" s="15">
        <v>35279</v>
      </c>
      <c r="F24" s="18">
        <f>IF(B24=0,"",ROUND(C24/B24,2))</f>
        <v>2.4500000000000002</v>
      </c>
      <c r="G24" s="19">
        <v>3980.5</v>
      </c>
      <c r="H24" s="21">
        <f>IF(C24="","",(C24/C23*100-100))</f>
        <v>0.37862551793112686</v>
      </c>
    </row>
    <row r="25" spans="1:8" ht="11.25" x14ac:dyDescent="0.4">
      <c r="A25" s="23" t="s">
        <v>19</v>
      </c>
      <c r="B25" s="24">
        <v>30537</v>
      </c>
      <c r="C25" s="25">
        <f>IF(SUM(D25:E25)=0,"",SUM(D25:E25))</f>
        <v>70117</v>
      </c>
      <c r="D25" s="26">
        <v>34585</v>
      </c>
      <c r="E25" s="24">
        <v>35532</v>
      </c>
      <c r="F25" s="27">
        <f>IF(B25=0,"",ROUND(C25/B25,2))</f>
        <v>2.2999999999999998</v>
      </c>
      <c r="G25" s="28">
        <v>3972.6</v>
      </c>
      <c r="H25" s="29">
        <f>IF(C25="","",(C25/C24*100-100))</f>
        <v>-0.1964273005480095</v>
      </c>
    </row>
    <row r="26" spans="1:8" ht="11.25" x14ac:dyDescent="0.4">
      <c r="A26" s="31" t="s">
        <v>20</v>
      </c>
      <c r="B26" s="32"/>
      <c r="C26" s="32"/>
      <c r="D26" s="32"/>
      <c r="E26" s="32"/>
      <c r="F26" s="33"/>
      <c r="G26" s="34"/>
      <c r="H26" s="32"/>
    </row>
    <row r="27" spans="1:8" ht="15" customHeight="1" x14ac:dyDescent="0.4">
      <c r="A27" s="4"/>
    </row>
    <row r="28" spans="1:8" ht="15" customHeight="1" x14ac:dyDescent="0.4">
      <c r="C28" s="2"/>
      <c r="D28" s="3"/>
      <c r="F28" s="1"/>
      <c r="G28" s="1"/>
    </row>
    <row r="29" spans="1:8" ht="15" customHeight="1" x14ac:dyDescent="0.4"/>
    <row r="30" spans="1:8" ht="15" customHeight="1" x14ac:dyDescent="0.4"/>
    <row r="31" spans="1:8" ht="15" customHeight="1" x14ac:dyDescent="0.4"/>
    <row r="32" spans="1:8" ht="15" customHeight="1" x14ac:dyDescent="0.4"/>
    <row r="33" ht="15" customHeight="1" x14ac:dyDescent="0.4"/>
    <row r="34" ht="15" customHeight="1" x14ac:dyDescent="0.4"/>
    <row r="35" ht="15" customHeight="1" x14ac:dyDescent="0.4"/>
    <row r="36" ht="15" customHeight="1" x14ac:dyDescent="0.4"/>
    <row r="37" ht="15" customHeight="1" x14ac:dyDescent="0.4"/>
    <row r="38" ht="15" customHeight="1" x14ac:dyDescent="0.4"/>
    <row r="39" ht="15" customHeight="1" x14ac:dyDescent="0.4"/>
    <row r="40" ht="15" customHeight="1" x14ac:dyDescent="0.4"/>
    <row r="41" ht="15" customHeight="1" x14ac:dyDescent="0.4"/>
  </sheetData>
  <mergeCells count="5">
    <mergeCell ref="A2:E2"/>
    <mergeCell ref="F2:H2"/>
    <mergeCell ref="A3:A4"/>
    <mergeCell ref="B3:B4"/>
    <mergeCell ref="C3:E3"/>
  </mergeCells>
  <phoneticPr fontId="3"/>
  <pageMargins left="0.98425196850393704" right="0.98425196850393704" top="0.98425196850393704" bottom="0.78740157480314965" header="0.51181102362204722" footer="0.19685039370078741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国勢調査人口・世帯数の推移</vt:lpstr>
      <vt:lpstr>国勢調査人口・世帯数の推移!Print_Area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ex_s_kimishima</dc:creator>
  <cp:lastModifiedBy>藤田　眞二</cp:lastModifiedBy>
  <cp:lastPrinted>2021-10-12T05:43:47Z</cp:lastPrinted>
  <dcterms:created xsi:type="dcterms:W3CDTF">2021-08-26T05:10:51Z</dcterms:created>
  <dcterms:modified xsi:type="dcterms:W3CDTF">2023-12-28T02:46:37Z</dcterms:modified>
</cp:coreProperties>
</file>