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市道の状況\"/>
    </mc:Choice>
  </mc:AlternateContent>
  <xr:revisionPtr revIDLastSave="0" documentId="8_{A479F0AB-1E1B-48AF-B22D-AA5F373C4B72}" xr6:coauthVersionLast="47" xr6:coauthVersionMax="47" xr10:uidLastSave="{00000000-0000-0000-0000-000000000000}"/>
  <bookViews>
    <workbookView xWindow="-120" yWindow="-120" windowWidth="20730" windowHeight="11160" xr2:uid="{73E11A60-CC2B-4E41-A4C2-3A92E9599642}"/>
  </bookViews>
  <sheets>
    <sheet name="市道の状況" sheetId="1" r:id="rId1"/>
  </sheets>
  <externalReferences>
    <externalReference r:id="rId2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市道の状況!$A$1:$L$51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K51" i="1" s="1"/>
  <c r="I51" i="1" l="1"/>
  <c r="J51" i="1"/>
  <c r="B50" i="1"/>
  <c r="J50" i="1" s="1"/>
  <c r="B49" i="1"/>
  <c r="K49" i="1" s="1"/>
  <c r="B48" i="1"/>
  <c r="K48" i="1" s="1"/>
  <c r="B47" i="1"/>
  <c r="K47" i="1" s="1"/>
  <c r="B46" i="1"/>
  <c r="K46" i="1" s="1"/>
  <c r="B45" i="1"/>
  <c r="K45" i="1" s="1"/>
  <c r="B44" i="1"/>
  <c r="K44" i="1" s="1"/>
  <c r="B43" i="1"/>
  <c r="K43" i="1" s="1"/>
  <c r="B42" i="1"/>
  <c r="K42" i="1" s="1"/>
  <c r="B41" i="1"/>
  <c r="K41" i="1" s="1"/>
  <c r="B40" i="1"/>
  <c r="K40" i="1" s="1"/>
  <c r="B39" i="1"/>
  <c r="K39" i="1" s="1"/>
  <c r="B38" i="1"/>
  <c r="K38" i="1" s="1"/>
  <c r="B37" i="1"/>
  <c r="K37" i="1" s="1"/>
  <c r="B36" i="1"/>
  <c r="K36" i="1" s="1"/>
  <c r="B35" i="1"/>
  <c r="K35" i="1" s="1"/>
  <c r="B34" i="1"/>
  <c r="K34" i="1" s="1"/>
  <c r="B33" i="1"/>
  <c r="K33" i="1" s="1"/>
  <c r="B32" i="1"/>
  <c r="K32" i="1" s="1"/>
  <c r="B31" i="1"/>
  <c r="K31" i="1" s="1"/>
  <c r="B30" i="1"/>
  <c r="K30" i="1" s="1"/>
  <c r="B29" i="1"/>
  <c r="B28" i="1"/>
  <c r="B27" i="1"/>
  <c r="B26" i="1"/>
  <c r="B16" i="1"/>
  <c r="B15" i="1"/>
  <c r="J15" i="1" s="1"/>
  <c r="B14" i="1"/>
  <c r="J14" i="1" s="1"/>
  <c r="B13" i="1"/>
  <c r="I13" i="1" s="1"/>
  <c r="B12" i="1"/>
  <c r="J12" i="1" s="1"/>
  <c r="B11" i="1"/>
  <c r="J11" i="1" s="1"/>
  <c r="B10" i="1"/>
  <c r="J10" i="1" s="1"/>
  <c r="B9" i="1"/>
  <c r="J9" i="1" s="1"/>
  <c r="B8" i="1"/>
  <c r="J8" i="1" s="1"/>
  <c r="B7" i="1"/>
  <c r="J7" i="1" s="1"/>
  <c r="I12" i="1" l="1"/>
  <c r="I8" i="1"/>
  <c r="I9" i="1"/>
  <c r="I10" i="1"/>
  <c r="I14" i="1"/>
  <c r="J13" i="1"/>
  <c r="I50" i="1"/>
  <c r="K50" i="1"/>
  <c r="I7" i="1"/>
  <c r="I11" i="1"/>
  <c r="I15" i="1"/>
  <c r="I40" i="1"/>
  <c r="I41" i="1"/>
  <c r="I42" i="1"/>
  <c r="I43" i="1"/>
  <c r="I44" i="1"/>
  <c r="I45" i="1"/>
  <c r="I46" i="1"/>
  <c r="I47" i="1"/>
  <c r="I48" i="1"/>
  <c r="I49" i="1"/>
  <c r="J40" i="1"/>
  <c r="J41" i="1"/>
  <c r="J42" i="1"/>
  <c r="J43" i="1"/>
  <c r="J44" i="1"/>
  <c r="J45" i="1"/>
  <c r="J46" i="1"/>
  <c r="J47" i="1"/>
  <c r="J48" i="1"/>
  <c r="J49" i="1"/>
</calcChain>
</file>

<file path=xl/sharedStrings.xml><?xml version="1.0" encoding="utf-8"?>
<sst xmlns="http://schemas.openxmlformats.org/spreadsheetml/2006/main" count="32" uniqueCount="32">
  <si>
    <t>各年4月1日現在   単位：㎞</t>
    <phoneticPr fontId="3"/>
  </si>
  <si>
    <t>年</t>
    <rPh sb="0" eb="1">
      <t>ネン</t>
    </rPh>
    <phoneticPr fontId="3"/>
  </si>
  <si>
    <t>実延長
Ａ</t>
    <rPh sb="0" eb="1">
      <t>ジツ</t>
    </rPh>
    <rPh sb="1" eb="3">
      <t>エンチョウ</t>
    </rPh>
    <phoneticPr fontId="3"/>
  </si>
  <si>
    <t>内訳</t>
    <rPh sb="0" eb="1">
      <t>ウチ</t>
    </rPh>
    <rPh sb="1" eb="2">
      <t>ヤク</t>
    </rPh>
    <phoneticPr fontId="3"/>
  </si>
  <si>
    <t>改良率
Ｂ／Ａ
（％）</t>
    <rPh sb="0" eb="2">
      <t>カイリョウ</t>
    </rPh>
    <rPh sb="2" eb="3">
      <t>リツ</t>
    </rPh>
    <phoneticPr fontId="3"/>
  </si>
  <si>
    <t>舗装率
Ｃ／Ａ
（％）</t>
    <rPh sb="0" eb="2">
      <t>ホソウ</t>
    </rPh>
    <rPh sb="2" eb="3">
      <t>リツ</t>
    </rPh>
    <phoneticPr fontId="3"/>
  </si>
  <si>
    <t>歩道の
設置率
Ｄ／Ａ
（％）</t>
    <rPh sb="0" eb="2">
      <t>ホドウ</t>
    </rPh>
    <rPh sb="4" eb="7">
      <t>セッチリツ</t>
    </rPh>
    <phoneticPr fontId="3"/>
  </si>
  <si>
    <t>幅員</t>
    <rPh sb="0" eb="1">
      <t>ハバ</t>
    </rPh>
    <rPh sb="1" eb="2">
      <t>イン</t>
    </rPh>
    <phoneticPr fontId="3"/>
  </si>
  <si>
    <t>改良済
延長Ｂ</t>
    <rPh sb="0" eb="2">
      <t>カイリョウ</t>
    </rPh>
    <rPh sb="2" eb="3">
      <t>ズ</t>
    </rPh>
    <rPh sb="4" eb="6">
      <t>エンチョウ</t>
    </rPh>
    <phoneticPr fontId="3"/>
  </si>
  <si>
    <t>舗装済
延長Ｃ</t>
    <rPh sb="0" eb="3">
      <t>ホソウズミ</t>
    </rPh>
    <rPh sb="4" eb="6">
      <t>エンチョウ</t>
    </rPh>
    <phoneticPr fontId="3"/>
  </si>
  <si>
    <t>歩道の
設置
延長Ｄ</t>
    <rPh sb="0" eb="2">
      <t>ホドウ</t>
    </rPh>
    <rPh sb="4" eb="6">
      <t>セッチ</t>
    </rPh>
    <rPh sb="7" eb="9">
      <t>エンチョウ</t>
    </rPh>
    <phoneticPr fontId="3"/>
  </si>
  <si>
    <t>3.5m未満</t>
    <rPh sb="4" eb="6">
      <t>ミマン</t>
    </rPh>
    <phoneticPr fontId="3"/>
  </si>
  <si>
    <t>3.5m以上</t>
    <rPh sb="4" eb="6">
      <t>イジョウ</t>
    </rPh>
    <phoneticPr fontId="3"/>
  </si>
  <si>
    <t>5.5m以上</t>
    <rPh sb="4" eb="6">
      <t>イジョウ</t>
    </rPh>
    <phoneticPr fontId="3"/>
  </si>
  <si>
    <t>5.5m未満</t>
    <rPh sb="4" eb="6">
      <t>ミマン</t>
    </rPh>
    <phoneticPr fontId="3"/>
  </si>
  <si>
    <t>昭和52</t>
    <rPh sb="0" eb="2">
      <t>ショウワ</t>
    </rPh>
    <phoneticPr fontId="3"/>
  </si>
  <si>
    <t>注：平成12年より</t>
    <phoneticPr fontId="3"/>
  </si>
  <si>
    <t xml:space="preserve">  歩道の設置延長</t>
    <phoneticPr fontId="3"/>
  </si>
  <si>
    <t xml:space="preserve">  及び設置率を</t>
    <phoneticPr fontId="3"/>
  </si>
  <si>
    <t xml:space="preserve">  掲載。</t>
    <phoneticPr fontId="3"/>
  </si>
  <si>
    <t>平成元</t>
    <rPh sb="0" eb="2">
      <t>ヘイセイ</t>
    </rPh>
    <rPh sb="2" eb="3">
      <t>モト</t>
    </rPh>
    <phoneticPr fontId="3"/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</si>
  <si>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</si>
  <si>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</si>
  <si>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</si>
  <si>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</si>
  <si>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</si>
  <si>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</si>
  <si>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</si>
  <si>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  <phoneticPr fontId="3"/>
  </si>
  <si>
    <t>平成10</t>
    <rPh sb="0" eb="2">
      <t>ヘイセイ</t>
    </rPh>
    <phoneticPr fontId="3"/>
  </si>
  <si>
    <t>令和2</t>
    <rPh sb="0" eb="2">
      <t>レイワ</t>
    </rPh>
    <phoneticPr fontId="3"/>
  </si>
  <si>
    <t xml:space="preserve"> 市道の状況</t>
    <rPh sb="1" eb="3">
      <t>シドウ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</si>
</sst>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;&quot;△ &quot;0.0"/>
    <numFmt numFmtId="178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177" fontId="5" fillId="0" borderId="27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8" fontId="5" fillId="0" borderId="15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17" xfId="1" applyNumberFormat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177" fontId="8" fillId="0" borderId="26" xfId="0" applyNumberFormat="1" applyFont="1" applyFill="1" applyBorder="1" applyAlignment="1">
      <alignment vertical="center"/>
    </xf>
    <xf numFmtId="177" fontId="8" fillId="0" borderId="27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7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  <xf numFmtId="177" fontId="8" fillId="0" borderId="35" xfId="0" applyNumberFormat="1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177" fontId="8" fillId="0" borderId="29" xfId="0" applyNumberFormat="1" applyFont="1" applyFill="1" applyBorder="1" applyAlignment="1">
      <alignment vertical="center"/>
    </xf>
    <xf numFmtId="177" fontId="8" fillId="0" borderId="30" xfId="0" applyNumberFormat="1" applyFont="1" applyFill="1" applyBorder="1" applyAlignment="1">
      <alignment vertical="center"/>
    </xf>
    <xf numFmtId="177" fontId="8" fillId="0" borderId="31" xfId="0" applyNumberFormat="1" applyFont="1" applyFill="1" applyBorder="1" applyAlignment="1">
      <alignment vertical="center"/>
    </xf>
    <xf numFmtId="177" fontId="8" fillId="0" borderId="32" xfId="0" applyNumberFormat="1" applyFont="1" applyFill="1" applyBorder="1" applyAlignment="1">
      <alignment vertical="center"/>
    </xf>
    <xf numFmtId="177" fontId="8" fillId="0" borderId="33" xfId="0" applyNumberFormat="1" applyFont="1" applyFill="1" applyBorder="1" applyAlignment="1">
      <alignment vertical="center"/>
    </xf>
    <xf numFmtId="176" fontId="8" fillId="0" borderId="34" xfId="1" applyNumberFormat="1" applyFont="1" applyFill="1" applyBorder="1" applyAlignment="1">
      <alignment vertical="center"/>
    </xf>
    <xf numFmtId="177" fontId="5" fillId="0" borderId="31" xfId="0" applyNumberFormat="1" applyFont="1" applyFill="1" applyBorder="1" applyAlignment="1">
      <alignment vertical="center"/>
    </xf>
    <xf numFmtId="176" fontId="8" fillId="0" borderId="34" xfId="3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2" xfId="3" xr:uid="{979FFDC2-9162-47CB-842D-1F0A2E9BC65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87D6-322F-440D-B618-35EDBFCD4FF4}">
  <dimension ref="A1:L62"/>
  <sheetViews>
    <sheetView tabSelected="1" view="pageBreakPreview" zoomScaleNormal="100" zoomScaleSheetLayoutView="100" workbookViewId="0">
      <pane ySplit="6" topLeftCell="A7" activePane="bottomLeft" state="frozen"/>
      <selection activeCell="N18" sqref="N18"/>
      <selection pane="bottomLeft" activeCell="A2" sqref="A2:C2"/>
    </sheetView>
  </sheetViews>
  <sheetFormatPr defaultRowHeight="14.1" customHeight="1" x14ac:dyDescent="0.15"/>
  <cols>
    <col min="1" max="1" width="6.625" style="2" customWidth="1"/>
    <col min="2" max="5" width="7.625" style="2" customWidth="1"/>
    <col min="6" max="11" width="6.625" style="2" customWidth="1"/>
    <col min="12" max="12" width="12.75" style="1" customWidth="1"/>
    <col min="13" max="13" width="4.25" style="2" customWidth="1"/>
    <col min="14" max="256" width="9" style="2"/>
    <col min="257" max="257" width="6.625" style="2" customWidth="1"/>
    <col min="258" max="261" width="7.625" style="2" customWidth="1"/>
    <col min="262" max="267" width="6.625" style="2" customWidth="1"/>
    <col min="268" max="268" width="12.75" style="2" customWidth="1"/>
    <col min="269" max="269" width="4.25" style="2" customWidth="1"/>
    <col min="270" max="512" width="9" style="2"/>
    <col min="513" max="513" width="6.625" style="2" customWidth="1"/>
    <col min="514" max="517" width="7.625" style="2" customWidth="1"/>
    <col min="518" max="523" width="6.625" style="2" customWidth="1"/>
    <col min="524" max="524" width="12.75" style="2" customWidth="1"/>
    <col min="525" max="525" width="4.25" style="2" customWidth="1"/>
    <col min="526" max="768" width="9" style="2"/>
    <col min="769" max="769" width="6.625" style="2" customWidth="1"/>
    <col min="770" max="773" width="7.625" style="2" customWidth="1"/>
    <col min="774" max="779" width="6.625" style="2" customWidth="1"/>
    <col min="780" max="780" width="12.75" style="2" customWidth="1"/>
    <col min="781" max="781" width="4.25" style="2" customWidth="1"/>
    <col min="782" max="1024" width="9" style="2"/>
    <col min="1025" max="1025" width="6.625" style="2" customWidth="1"/>
    <col min="1026" max="1029" width="7.625" style="2" customWidth="1"/>
    <col min="1030" max="1035" width="6.625" style="2" customWidth="1"/>
    <col min="1036" max="1036" width="12.75" style="2" customWidth="1"/>
    <col min="1037" max="1037" width="4.25" style="2" customWidth="1"/>
    <col min="1038" max="1280" width="9" style="2"/>
    <col min="1281" max="1281" width="6.625" style="2" customWidth="1"/>
    <col min="1282" max="1285" width="7.625" style="2" customWidth="1"/>
    <col min="1286" max="1291" width="6.625" style="2" customWidth="1"/>
    <col min="1292" max="1292" width="12.75" style="2" customWidth="1"/>
    <col min="1293" max="1293" width="4.25" style="2" customWidth="1"/>
    <col min="1294" max="1536" width="9" style="2"/>
    <col min="1537" max="1537" width="6.625" style="2" customWidth="1"/>
    <col min="1538" max="1541" width="7.625" style="2" customWidth="1"/>
    <col min="1542" max="1547" width="6.625" style="2" customWidth="1"/>
    <col min="1548" max="1548" width="12.75" style="2" customWidth="1"/>
    <col min="1549" max="1549" width="4.25" style="2" customWidth="1"/>
    <col min="1550" max="1792" width="9" style="2"/>
    <col min="1793" max="1793" width="6.625" style="2" customWidth="1"/>
    <col min="1794" max="1797" width="7.625" style="2" customWidth="1"/>
    <col min="1798" max="1803" width="6.625" style="2" customWidth="1"/>
    <col min="1804" max="1804" width="12.75" style="2" customWidth="1"/>
    <col min="1805" max="1805" width="4.25" style="2" customWidth="1"/>
    <col min="1806" max="2048" width="9" style="2"/>
    <col min="2049" max="2049" width="6.625" style="2" customWidth="1"/>
    <col min="2050" max="2053" width="7.625" style="2" customWidth="1"/>
    <col min="2054" max="2059" width="6.625" style="2" customWidth="1"/>
    <col min="2060" max="2060" width="12.75" style="2" customWidth="1"/>
    <col min="2061" max="2061" width="4.25" style="2" customWidth="1"/>
    <col min="2062" max="2304" width="9" style="2"/>
    <col min="2305" max="2305" width="6.625" style="2" customWidth="1"/>
    <col min="2306" max="2309" width="7.625" style="2" customWidth="1"/>
    <col min="2310" max="2315" width="6.625" style="2" customWidth="1"/>
    <col min="2316" max="2316" width="12.75" style="2" customWidth="1"/>
    <col min="2317" max="2317" width="4.25" style="2" customWidth="1"/>
    <col min="2318" max="2560" width="9" style="2"/>
    <col min="2561" max="2561" width="6.625" style="2" customWidth="1"/>
    <col min="2562" max="2565" width="7.625" style="2" customWidth="1"/>
    <col min="2566" max="2571" width="6.625" style="2" customWidth="1"/>
    <col min="2572" max="2572" width="12.75" style="2" customWidth="1"/>
    <col min="2573" max="2573" width="4.25" style="2" customWidth="1"/>
    <col min="2574" max="2816" width="9" style="2"/>
    <col min="2817" max="2817" width="6.625" style="2" customWidth="1"/>
    <col min="2818" max="2821" width="7.625" style="2" customWidth="1"/>
    <col min="2822" max="2827" width="6.625" style="2" customWidth="1"/>
    <col min="2828" max="2828" width="12.75" style="2" customWidth="1"/>
    <col min="2829" max="2829" width="4.25" style="2" customWidth="1"/>
    <col min="2830" max="3072" width="9" style="2"/>
    <col min="3073" max="3073" width="6.625" style="2" customWidth="1"/>
    <col min="3074" max="3077" width="7.625" style="2" customWidth="1"/>
    <col min="3078" max="3083" width="6.625" style="2" customWidth="1"/>
    <col min="3084" max="3084" width="12.75" style="2" customWidth="1"/>
    <col min="3085" max="3085" width="4.25" style="2" customWidth="1"/>
    <col min="3086" max="3328" width="9" style="2"/>
    <col min="3329" max="3329" width="6.625" style="2" customWidth="1"/>
    <col min="3330" max="3333" width="7.625" style="2" customWidth="1"/>
    <col min="3334" max="3339" width="6.625" style="2" customWidth="1"/>
    <col min="3340" max="3340" width="12.75" style="2" customWidth="1"/>
    <col min="3341" max="3341" width="4.25" style="2" customWidth="1"/>
    <col min="3342" max="3584" width="9" style="2"/>
    <col min="3585" max="3585" width="6.625" style="2" customWidth="1"/>
    <col min="3586" max="3589" width="7.625" style="2" customWidth="1"/>
    <col min="3590" max="3595" width="6.625" style="2" customWidth="1"/>
    <col min="3596" max="3596" width="12.75" style="2" customWidth="1"/>
    <col min="3597" max="3597" width="4.25" style="2" customWidth="1"/>
    <col min="3598" max="3840" width="9" style="2"/>
    <col min="3841" max="3841" width="6.625" style="2" customWidth="1"/>
    <col min="3842" max="3845" width="7.625" style="2" customWidth="1"/>
    <col min="3846" max="3851" width="6.625" style="2" customWidth="1"/>
    <col min="3852" max="3852" width="12.75" style="2" customWidth="1"/>
    <col min="3853" max="3853" width="4.25" style="2" customWidth="1"/>
    <col min="3854" max="4096" width="9" style="2"/>
    <col min="4097" max="4097" width="6.625" style="2" customWidth="1"/>
    <col min="4098" max="4101" width="7.625" style="2" customWidth="1"/>
    <col min="4102" max="4107" width="6.625" style="2" customWidth="1"/>
    <col min="4108" max="4108" width="12.75" style="2" customWidth="1"/>
    <col min="4109" max="4109" width="4.25" style="2" customWidth="1"/>
    <col min="4110" max="4352" width="9" style="2"/>
    <col min="4353" max="4353" width="6.625" style="2" customWidth="1"/>
    <col min="4354" max="4357" width="7.625" style="2" customWidth="1"/>
    <col min="4358" max="4363" width="6.625" style="2" customWidth="1"/>
    <col min="4364" max="4364" width="12.75" style="2" customWidth="1"/>
    <col min="4365" max="4365" width="4.25" style="2" customWidth="1"/>
    <col min="4366" max="4608" width="9" style="2"/>
    <col min="4609" max="4609" width="6.625" style="2" customWidth="1"/>
    <col min="4610" max="4613" width="7.625" style="2" customWidth="1"/>
    <col min="4614" max="4619" width="6.625" style="2" customWidth="1"/>
    <col min="4620" max="4620" width="12.75" style="2" customWidth="1"/>
    <col min="4621" max="4621" width="4.25" style="2" customWidth="1"/>
    <col min="4622" max="4864" width="9" style="2"/>
    <col min="4865" max="4865" width="6.625" style="2" customWidth="1"/>
    <col min="4866" max="4869" width="7.625" style="2" customWidth="1"/>
    <col min="4870" max="4875" width="6.625" style="2" customWidth="1"/>
    <col min="4876" max="4876" width="12.75" style="2" customWidth="1"/>
    <col min="4877" max="4877" width="4.25" style="2" customWidth="1"/>
    <col min="4878" max="5120" width="9" style="2"/>
    <col min="5121" max="5121" width="6.625" style="2" customWidth="1"/>
    <col min="5122" max="5125" width="7.625" style="2" customWidth="1"/>
    <col min="5126" max="5131" width="6.625" style="2" customWidth="1"/>
    <col min="5132" max="5132" width="12.75" style="2" customWidth="1"/>
    <col min="5133" max="5133" width="4.25" style="2" customWidth="1"/>
    <col min="5134" max="5376" width="9" style="2"/>
    <col min="5377" max="5377" width="6.625" style="2" customWidth="1"/>
    <col min="5378" max="5381" width="7.625" style="2" customWidth="1"/>
    <col min="5382" max="5387" width="6.625" style="2" customWidth="1"/>
    <col min="5388" max="5388" width="12.75" style="2" customWidth="1"/>
    <col min="5389" max="5389" width="4.25" style="2" customWidth="1"/>
    <col min="5390" max="5632" width="9" style="2"/>
    <col min="5633" max="5633" width="6.625" style="2" customWidth="1"/>
    <col min="5634" max="5637" width="7.625" style="2" customWidth="1"/>
    <col min="5638" max="5643" width="6.625" style="2" customWidth="1"/>
    <col min="5644" max="5644" width="12.75" style="2" customWidth="1"/>
    <col min="5645" max="5645" width="4.25" style="2" customWidth="1"/>
    <col min="5646" max="5888" width="9" style="2"/>
    <col min="5889" max="5889" width="6.625" style="2" customWidth="1"/>
    <col min="5890" max="5893" width="7.625" style="2" customWidth="1"/>
    <col min="5894" max="5899" width="6.625" style="2" customWidth="1"/>
    <col min="5900" max="5900" width="12.75" style="2" customWidth="1"/>
    <col min="5901" max="5901" width="4.25" style="2" customWidth="1"/>
    <col min="5902" max="6144" width="9" style="2"/>
    <col min="6145" max="6145" width="6.625" style="2" customWidth="1"/>
    <col min="6146" max="6149" width="7.625" style="2" customWidth="1"/>
    <col min="6150" max="6155" width="6.625" style="2" customWidth="1"/>
    <col min="6156" max="6156" width="12.75" style="2" customWidth="1"/>
    <col min="6157" max="6157" width="4.25" style="2" customWidth="1"/>
    <col min="6158" max="6400" width="9" style="2"/>
    <col min="6401" max="6401" width="6.625" style="2" customWidth="1"/>
    <col min="6402" max="6405" width="7.625" style="2" customWidth="1"/>
    <col min="6406" max="6411" width="6.625" style="2" customWidth="1"/>
    <col min="6412" max="6412" width="12.75" style="2" customWidth="1"/>
    <col min="6413" max="6413" width="4.25" style="2" customWidth="1"/>
    <col min="6414" max="6656" width="9" style="2"/>
    <col min="6657" max="6657" width="6.625" style="2" customWidth="1"/>
    <col min="6658" max="6661" width="7.625" style="2" customWidth="1"/>
    <col min="6662" max="6667" width="6.625" style="2" customWidth="1"/>
    <col min="6668" max="6668" width="12.75" style="2" customWidth="1"/>
    <col min="6669" max="6669" width="4.25" style="2" customWidth="1"/>
    <col min="6670" max="6912" width="9" style="2"/>
    <col min="6913" max="6913" width="6.625" style="2" customWidth="1"/>
    <col min="6914" max="6917" width="7.625" style="2" customWidth="1"/>
    <col min="6918" max="6923" width="6.625" style="2" customWidth="1"/>
    <col min="6924" max="6924" width="12.75" style="2" customWidth="1"/>
    <col min="6925" max="6925" width="4.25" style="2" customWidth="1"/>
    <col min="6926" max="7168" width="9" style="2"/>
    <col min="7169" max="7169" width="6.625" style="2" customWidth="1"/>
    <col min="7170" max="7173" width="7.625" style="2" customWidth="1"/>
    <col min="7174" max="7179" width="6.625" style="2" customWidth="1"/>
    <col min="7180" max="7180" width="12.75" style="2" customWidth="1"/>
    <col min="7181" max="7181" width="4.25" style="2" customWidth="1"/>
    <col min="7182" max="7424" width="9" style="2"/>
    <col min="7425" max="7425" width="6.625" style="2" customWidth="1"/>
    <col min="7426" max="7429" width="7.625" style="2" customWidth="1"/>
    <col min="7430" max="7435" width="6.625" style="2" customWidth="1"/>
    <col min="7436" max="7436" width="12.75" style="2" customWidth="1"/>
    <col min="7437" max="7437" width="4.25" style="2" customWidth="1"/>
    <col min="7438" max="7680" width="9" style="2"/>
    <col min="7681" max="7681" width="6.625" style="2" customWidth="1"/>
    <col min="7682" max="7685" width="7.625" style="2" customWidth="1"/>
    <col min="7686" max="7691" width="6.625" style="2" customWidth="1"/>
    <col min="7692" max="7692" width="12.75" style="2" customWidth="1"/>
    <col min="7693" max="7693" width="4.25" style="2" customWidth="1"/>
    <col min="7694" max="7936" width="9" style="2"/>
    <col min="7937" max="7937" width="6.625" style="2" customWidth="1"/>
    <col min="7938" max="7941" width="7.625" style="2" customWidth="1"/>
    <col min="7942" max="7947" width="6.625" style="2" customWidth="1"/>
    <col min="7948" max="7948" width="12.75" style="2" customWidth="1"/>
    <col min="7949" max="7949" width="4.25" style="2" customWidth="1"/>
    <col min="7950" max="8192" width="9" style="2"/>
    <col min="8193" max="8193" width="6.625" style="2" customWidth="1"/>
    <col min="8194" max="8197" width="7.625" style="2" customWidth="1"/>
    <col min="8198" max="8203" width="6.625" style="2" customWidth="1"/>
    <col min="8204" max="8204" width="12.75" style="2" customWidth="1"/>
    <col min="8205" max="8205" width="4.25" style="2" customWidth="1"/>
    <col min="8206" max="8448" width="9" style="2"/>
    <col min="8449" max="8449" width="6.625" style="2" customWidth="1"/>
    <col min="8450" max="8453" width="7.625" style="2" customWidth="1"/>
    <col min="8454" max="8459" width="6.625" style="2" customWidth="1"/>
    <col min="8460" max="8460" width="12.75" style="2" customWidth="1"/>
    <col min="8461" max="8461" width="4.25" style="2" customWidth="1"/>
    <col min="8462" max="8704" width="9" style="2"/>
    <col min="8705" max="8705" width="6.625" style="2" customWidth="1"/>
    <col min="8706" max="8709" width="7.625" style="2" customWidth="1"/>
    <col min="8710" max="8715" width="6.625" style="2" customWidth="1"/>
    <col min="8716" max="8716" width="12.75" style="2" customWidth="1"/>
    <col min="8717" max="8717" width="4.25" style="2" customWidth="1"/>
    <col min="8718" max="8960" width="9" style="2"/>
    <col min="8961" max="8961" width="6.625" style="2" customWidth="1"/>
    <col min="8962" max="8965" width="7.625" style="2" customWidth="1"/>
    <col min="8966" max="8971" width="6.625" style="2" customWidth="1"/>
    <col min="8972" max="8972" width="12.75" style="2" customWidth="1"/>
    <col min="8973" max="8973" width="4.25" style="2" customWidth="1"/>
    <col min="8974" max="9216" width="9" style="2"/>
    <col min="9217" max="9217" width="6.625" style="2" customWidth="1"/>
    <col min="9218" max="9221" width="7.625" style="2" customWidth="1"/>
    <col min="9222" max="9227" width="6.625" style="2" customWidth="1"/>
    <col min="9228" max="9228" width="12.75" style="2" customWidth="1"/>
    <col min="9229" max="9229" width="4.25" style="2" customWidth="1"/>
    <col min="9230" max="9472" width="9" style="2"/>
    <col min="9473" max="9473" width="6.625" style="2" customWidth="1"/>
    <col min="9474" max="9477" width="7.625" style="2" customWidth="1"/>
    <col min="9478" max="9483" width="6.625" style="2" customWidth="1"/>
    <col min="9484" max="9484" width="12.75" style="2" customWidth="1"/>
    <col min="9485" max="9485" width="4.25" style="2" customWidth="1"/>
    <col min="9486" max="9728" width="9" style="2"/>
    <col min="9729" max="9729" width="6.625" style="2" customWidth="1"/>
    <col min="9730" max="9733" width="7.625" style="2" customWidth="1"/>
    <col min="9734" max="9739" width="6.625" style="2" customWidth="1"/>
    <col min="9740" max="9740" width="12.75" style="2" customWidth="1"/>
    <col min="9741" max="9741" width="4.25" style="2" customWidth="1"/>
    <col min="9742" max="9984" width="9" style="2"/>
    <col min="9985" max="9985" width="6.625" style="2" customWidth="1"/>
    <col min="9986" max="9989" width="7.625" style="2" customWidth="1"/>
    <col min="9990" max="9995" width="6.625" style="2" customWidth="1"/>
    <col min="9996" max="9996" width="12.75" style="2" customWidth="1"/>
    <col min="9997" max="9997" width="4.25" style="2" customWidth="1"/>
    <col min="9998" max="10240" width="9" style="2"/>
    <col min="10241" max="10241" width="6.625" style="2" customWidth="1"/>
    <col min="10242" max="10245" width="7.625" style="2" customWidth="1"/>
    <col min="10246" max="10251" width="6.625" style="2" customWidth="1"/>
    <col min="10252" max="10252" width="12.75" style="2" customWidth="1"/>
    <col min="10253" max="10253" width="4.25" style="2" customWidth="1"/>
    <col min="10254" max="10496" width="9" style="2"/>
    <col min="10497" max="10497" width="6.625" style="2" customWidth="1"/>
    <col min="10498" max="10501" width="7.625" style="2" customWidth="1"/>
    <col min="10502" max="10507" width="6.625" style="2" customWidth="1"/>
    <col min="10508" max="10508" width="12.75" style="2" customWidth="1"/>
    <col min="10509" max="10509" width="4.25" style="2" customWidth="1"/>
    <col min="10510" max="10752" width="9" style="2"/>
    <col min="10753" max="10753" width="6.625" style="2" customWidth="1"/>
    <col min="10754" max="10757" width="7.625" style="2" customWidth="1"/>
    <col min="10758" max="10763" width="6.625" style="2" customWidth="1"/>
    <col min="10764" max="10764" width="12.75" style="2" customWidth="1"/>
    <col min="10765" max="10765" width="4.25" style="2" customWidth="1"/>
    <col min="10766" max="11008" width="9" style="2"/>
    <col min="11009" max="11009" width="6.625" style="2" customWidth="1"/>
    <col min="11010" max="11013" width="7.625" style="2" customWidth="1"/>
    <col min="11014" max="11019" width="6.625" style="2" customWidth="1"/>
    <col min="11020" max="11020" width="12.75" style="2" customWidth="1"/>
    <col min="11021" max="11021" width="4.25" style="2" customWidth="1"/>
    <col min="11022" max="11264" width="9" style="2"/>
    <col min="11265" max="11265" width="6.625" style="2" customWidth="1"/>
    <col min="11266" max="11269" width="7.625" style="2" customWidth="1"/>
    <col min="11270" max="11275" width="6.625" style="2" customWidth="1"/>
    <col min="11276" max="11276" width="12.75" style="2" customWidth="1"/>
    <col min="11277" max="11277" width="4.25" style="2" customWidth="1"/>
    <col min="11278" max="11520" width="9" style="2"/>
    <col min="11521" max="11521" width="6.625" style="2" customWidth="1"/>
    <col min="11522" max="11525" width="7.625" style="2" customWidth="1"/>
    <col min="11526" max="11531" width="6.625" style="2" customWidth="1"/>
    <col min="11532" max="11532" width="12.75" style="2" customWidth="1"/>
    <col min="11533" max="11533" width="4.25" style="2" customWidth="1"/>
    <col min="11534" max="11776" width="9" style="2"/>
    <col min="11777" max="11777" width="6.625" style="2" customWidth="1"/>
    <col min="11778" max="11781" width="7.625" style="2" customWidth="1"/>
    <col min="11782" max="11787" width="6.625" style="2" customWidth="1"/>
    <col min="11788" max="11788" width="12.75" style="2" customWidth="1"/>
    <col min="11789" max="11789" width="4.25" style="2" customWidth="1"/>
    <col min="11790" max="12032" width="9" style="2"/>
    <col min="12033" max="12033" width="6.625" style="2" customWidth="1"/>
    <col min="12034" max="12037" width="7.625" style="2" customWidth="1"/>
    <col min="12038" max="12043" width="6.625" style="2" customWidth="1"/>
    <col min="12044" max="12044" width="12.75" style="2" customWidth="1"/>
    <col min="12045" max="12045" width="4.25" style="2" customWidth="1"/>
    <col min="12046" max="12288" width="9" style="2"/>
    <col min="12289" max="12289" width="6.625" style="2" customWidth="1"/>
    <col min="12290" max="12293" width="7.625" style="2" customWidth="1"/>
    <col min="12294" max="12299" width="6.625" style="2" customWidth="1"/>
    <col min="12300" max="12300" width="12.75" style="2" customWidth="1"/>
    <col min="12301" max="12301" width="4.25" style="2" customWidth="1"/>
    <col min="12302" max="12544" width="9" style="2"/>
    <col min="12545" max="12545" width="6.625" style="2" customWidth="1"/>
    <col min="12546" max="12549" width="7.625" style="2" customWidth="1"/>
    <col min="12550" max="12555" width="6.625" style="2" customWidth="1"/>
    <col min="12556" max="12556" width="12.75" style="2" customWidth="1"/>
    <col min="12557" max="12557" width="4.25" style="2" customWidth="1"/>
    <col min="12558" max="12800" width="9" style="2"/>
    <col min="12801" max="12801" width="6.625" style="2" customWidth="1"/>
    <col min="12802" max="12805" width="7.625" style="2" customWidth="1"/>
    <col min="12806" max="12811" width="6.625" style="2" customWidth="1"/>
    <col min="12812" max="12812" width="12.75" style="2" customWidth="1"/>
    <col min="12813" max="12813" width="4.25" style="2" customWidth="1"/>
    <col min="12814" max="13056" width="9" style="2"/>
    <col min="13057" max="13057" width="6.625" style="2" customWidth="1"/>
    <col min="13058" max="13061" width="7.625" style="2" customWidth="1"/>
    <col min="13062" max="13067" width="6.625" style="2" customWidth="1"/>
    <col min="13068" max="13068" width="12.75" style="2" customWidth="1"/>
    <col min="13069" max="13069" width="4.25" style="2" customWidth="1"/>
    <col min="13070" max="13312" width="9" style="2"/>
    <col min="13313" max="13313" width="6.625" style="2" customWidth="1"/>
    <col min="13314" max="13317" width="7.625" style="2" customWidth="1"/>
    <col min="13318" max="13323" width="6.625" style="2" customWidth="1"/>
    <col min="13324" max="13324" width="12.75" style="2" customWidth="1"/>
    <col min="13325" max="13325" width="4.25" style="2" customWidth="1"/>
    <col min="13326" max="13568" width="9" style="2"/>
    <col min="13569" max="13569" width="6.625" style="2" customWidth="1"/>
    <col min="13570" max="13573" width="7.625" style="2" customWidth="1"/>
    <col min="13574" max="13579" width="6.625" style="2" customWidth="1"/>
    <col min="13580" max="13580" width="12.75" style="2" customWidth="1"/>
    <col min="13581" max="13581" width="4.25" style="2" customWidth="1"/>
    <col min="13582" max="13824" width="9" style="2"/>
    <col min="13825" max="13825" width="6.625" style="2" customWidth="1"/>
    <col min="13826" max="13829" width="7.625" style="2" customWidth="1"/>
    <col min="13830" max="13835" width="6.625" style="2" customWidth="1"/>
    <col min="13836" max="13836" width="12.75" style="2" customWidth="1"/>
    <col min="13837" max="13837" width="4.25" style="2" customWidth="1"/>
    <col min="13838" max="14080" width="9" style="2"/>
    <col min="14081" max="14081" width="6.625" style="2" customWidth="1"/>
    <col min="14082" max="14085" width="7.625" style="2" customWidth="1"/>
    <col min="14086" max="14091" width="6.625" style="2" customWidth="1"/>
    <col min="14092" max="14092" width="12.75" style="2" customWidth="1"/>
    <col min="14093" max="14093" width="4.25" style="2" customWidth="1"/>
    <col min="14094" max="14336" width="9" style="2"/>
    <col min="14337" max="14337" width="6.625" style="2" customWidth="1"/>
    <col min="14338" max="14341" width="7.625" style="2" customWidth="1"/>
    <col min="14342" max="14347" width="6.625" style="2" customWidth="1"/>
    <col min="14348" max="14348" width="12.75" style="2" customWidth="1"/>
    <col min="14349" max="14349" width="4.25" style="2" customWidth="1"/>
    <col min="14350" max="14592" width="9" style="2"/>
    <col min="14593" max="14593" width="6.625" style="2" customWidth="1"/>
    <col min="14594" max="14597" width="7.625" style="2" customWidth="1"/>
    <col min="14598" max="14603" width="6.625" style="2" customWidth="1"/>
    <col min="14604" max="14604" width="12.75" style="2" customWidth="1"/>
    <col min="14605" max="14605" width="4.25" style="2" customWidth="1"/>
    <col min="14606" max="14848" width="9" style="2"/>
    <col min="14849" max="14849" width="6.625" style="2" customWidth="1"/>
    <col min="14850" max="14853" width="7.625" style="2" customWidth="1"/>
    <col min="14854" max="14859" width="6.625" style="2" customWidth="1"/>
    <col min="14860" max="14860" width="12.75" style="2" customWidth="1"/>
    <col min="14861" max="14861" width="4.25" style="2" customWidth="1"/>
    <col min="14862" max="15104" width="9" style="2"/>
    <col min="15105" max="15105" width="6.625" style="2" customWidth="1"/>
    <col min="15106" max="15109" width="7.625" style="2" customWidth="1"/>
    <col min="15110" max="15115" width="6.625" style="2" customWidth="1"/>
    <col min="15116" max="15116" width="12.75" style="2" customWidth="1"/>
    <col min="15117" max="15117" width="4.25" style="2" customWidth="1"/>
    <col min="15118" max="15360" width="9" style="2"/>
    <col min="15361" max="15361" width="6.625" style="2" customWidth="1"/>
    <col min="15362" max="15365" width="7.625" style="2" customWidth="1"/>
    <col min="15366" max="15371" width="6.625" style="2" customWidth="1"/>
    <col min="15372" max="15372" width="12.75" style="2" customWidth="1"/>
    <col min="15373" max="15373" width="4.25" style="2" customWidth="1"/>
    <col min="15374" max="15616" width="9" style="2"/>
    <col min="15617" max="15617" width="6.625" style="2" customWidth="1"/>
    <col min="15618" max="15621" width="7.625" style="2" customWidth="1"/>
    <col min="15622" max="15627" width="6.625" style="2" customWidth="1"/>
    <col min="15628" max="15628" width="12.75" style="2" customWidth="1"/>
    <col min="15629" max="15629" width="4.25" style="2" customWidth="1"/>
    <col min="15630" max="15872" width="9" style="2"/>
    <col min="15873" max="15873" width="6.625" style="2" customWidth="1"/>
    <col min="15874" max="15877" width="7.625" style="2" customWidth="1"/>
    <col min="15878" max="15883" width="6.625" style="2" customWidth="1"/>
    <col min="15884" max="15884" width="12.75" style="2" customWidth="1"/>
    <col min="15885" max="15885" width="4.25" style="2" customWidth="1"/>
    <col min="15886" max="16128" width="9" style="2"/>
    <col min="16129" max="16129" width="6.625" style="2" customWidth="1"/>
    <col min="16130" max="16133" width="7.625" style="2" customWidth="1"/>
    <col min="16134" max="16139" width="6.625" style="2" customWidth="1"/>
    <col min="16140" max="16140" width="12.75" style="2" customWidth="1"/>
    <col min="16141" max="16141" width="4.25" style="2" customWidth="1"/>
    <col min="16142" max="16384" width="9" style="2"/>
  </cols>
  <sheetData>
    <row r="1" spans="1:12" ht="18" customHeight="1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8" customHeight="1" x14ac:dyDescent="0.15">
      <c r="A2" s="67" t="s">
        <v>31</v>
      </c>
      <c r="B2" s="67"/>
      <c r="C2" s="67"/>
      <c r="D2" s="3"/>
      <c r="E2" s="3"/>
      <c r="G2" s="68" t="s">
        <v>0</v>
      </c>
      <c r="H2" s="68"/>
      <c r="I2" s="68"/>
      <c r="J2" s="68"/>
      <c r="K2" s="68"/>
    </row>
    <row r="3" spans="1:12" ht="15" customHeight="1" x14ac:dyDescent="0.15">
      <c r="A3" s="69" t="s">
        <v>1</v>
      </c>
      <c r="B3" s="72" t="s">
        <v>2</v>
      </c>
      <c r="C3" s="62" t="s">
        <v>3</v>
      </c>
      <c r="D3" s="75"/>
      <c r="E3" s="75"/>
      <c r="F3" s="75"/>
      <c r="G3" s="75"/>
      <c r="H3" s="75"/>
      <c r="I3" s="76" t="s">
        <v>4</v>
      </c>
      <c r="J3" s="76" t="s">
        <v>5</v>
      </c>
      <c r="K3" s="79" t="s">
        <v>6</v>
      </c>
      <c r="L3" s="51"/>
    </row>
    <row r="4" spans="1:12" ht="15" customHeight="1" x14ac:dyDescent="0.15">
      <c r="A4" s="70"/>
      <c r="B4" s="73"/>
      <c r="C4" s="53" t="s">
        <v>7</v>
      </c>
      <c r="D4" s="54"/>
      <c r="E4" s="55"/>
      <c r="F4" s="56" t="s">
        <v>8</v>
      </c>
      <c r="G4" s="56" t="s">
        <v>9</v>
      </c>
      <c r="H4" s="59" t="s">
        <v>10</v>
      </c>
      <c r="I4" s="77"/>
      <c r="J4" s="77"/>
      <c r="K4" s="80"/>
      <c r="L4" s="52"/>
    </row>
    <row r="5" spans="1:12" ht="15" customHeight="1" x14ac:dyDescent="0.15">
      <c r="A5" s="70"/>
      <c r="B5" s="73"/>
      <c r="C5" s="62" t="s">
        <v>11</v>
      </c>
      <c r="D5" s="4" t="s">
        <v>12</v>
      </c>
      <c r="E5" s="64" t="s">
        <v>13</v>
      </c>
      <c r="F5" s="57"/>
      <c r="G5" s="57"/>
      <c r="H5" s="60"/>
      <c r="I5" s="77"/>
      <c r="J5" s="77"/>
      <c r="K5" s="80"/>
      <c r="L5" s="52"/>
    </row>
    <row r="6" spans="1:12" ht="15" customHeight="1" thickBot="1" x14ac:dyDescent="0.2">
      <c r="A6" s="71"/>
      <c r="B6" s="74"/>
      <c r="C6" s="63"/>
      <c r="D6" s="5" t="s">
        <v>14</v>
      </c>
      <c r="E6" s="65"/>
      <c r="F6" s="58"/>
      <c r="G6" s="58"/>
      <c r="H6" s="61"/>
      <c r="I6" s="78"/>
      <c r="J6" s="78"/>
      <c r="K6" s="65"/>
      <c r="L6" s="52"/>
    </row>
    <row r="7" spans="1:12" ht="15" customHeight="1" thickTop="1" x14ac:dyDescent="0.15">
      <c r="A7" s="6" t="s">
        <v>15</v>
      </c>
      <c r="B7" s="7">
        <f>SUM(C7:E7)</f>
        <v>213.39999999999998</v>
      </c>
      <c r="C7" s="8">
        <v>143.69999999999999</v>
      </c>
      <c r="D7" s="9">
        <v>48.6</v>
      </c>
      <c r="E7" s="10">
        <v>21.1</v>
      </c>
      <c r="F7" s="11">
        <v>61.44</v>
      </c>
      <c r="G7" s="11">
        <v>32.4</v>
      </c>
      <c r="H7" s="12"/>
      <c r="I7" s="13">
        <f>F7/B7*100</f>
        <v>28.791002811621368</v>
      </c>
      <c r="J7" s="13">
        <f>G7/B7*100</f>
        <v>15.182755388940958</v>
      </c>
      <c r="K7" s="14"/>
      <c r="L7" s="1" t="s">
        <v>16</v>
      </c>
    </row>
    <row r="8" spans="1:12" ht="15" customHeight="1" x14ac:dyDescent="0.15">
      <c r="A8" s="6">
        <v>53</v>
      </c>
      <c r="B8" s="7">
        <f t="shared" ref="B8:B15" si="0">SUM(C8:E8)</f>
        <v>214.10000000000002</v>
      </c>
      <c r="C8" s="8">
        <v>143.30000000000001</v>
      </c>
      <c r="D8" s="9">
        <v>48.9</v>
      </c>
      <c r="E8" s="10">
        <v>21.9</v>
      </c>
      <c r="F8" s="11">
        <v>62.5</v>
      </c>
      <c r="G8" s="11">
        <v>39.200000000000003</v>
      </c>
      <c r="H8" s="12"/>
      <c r="I8" s="13">
        <f t="shared" ref="I8:I15" si="1">F8/B8*100</f>
        <v>29.19196637085474</v>
      </c>
      <c r="J8" s="13">
        <f t="shared" ref="J8:J15" si="2">G8/B8*100</f>
        <v>18.309201307800095</v>
      </c>
      <c r="K8" s="14"/>
      <c r="L8" s="1" t="s">
        <v>17</v>
      </c>
    </row>
    <row r="9" spans="1:12" ht="15" customHeight="1" x14ac:dyDescent="0.15">
      <c r="A9" s="6">
        <v>54</v>
      </c>
      <c r="B9" s="7">
        <f t="shared" si="0"/>
        <v>214.20000000000002</v>
      </c>
      <c r="C9" s="8">
        <v>141.30000000000001</v>
      </c>
      <c r="D9" s="9">
        <v>51.1</v>
      </c>
      <c r="E9" s="10">
        <v>21.8</v>
      </c>
      <c r="F9" s="11">
        <v>64.599999999999994</v>
      </c>
      <c r="G9" s="11">
        <v>43.4</v>
      </c>
      <c r="H9" s="12"/>
      <c r="I9" s="13">
        <f t="shared" si="1"/>
        <v>30.158730158730151</v>
      </c>
      <c r="J9" s="13">
        <f t="shared" si="2"/>
        <v>20.261437908496731</v>
      </c>
      <c r="K9" s="14"/>
      <c r="L9" s="1" t="s">
        <v>18</v>
      </c>
    </row>
    <row r="10" spans="1:12" ht="15" customHeight="1" x14ac:dyDescent="0.15">
      <c r="A10" s="6">
        <v>55</v>
      </c>
      <c r="B10" s="7">
        <f t="shared" si="0"/>
        <v>220.3</v>
      </c>
      <c r="C10" s="8">
        <v>141.30000000000001</v>
      </c>
      <c r="D10" s="9">
        <v>52.4</v>
      </c>
      <c r="E10" s="10">
        <v>26.6</v>
      </c>
      <c r="F10" s="11">
        <v>70.8</v>
      </c>
      <c r="G10" s="11">
        <v>52.5</v>
      </c>
      <c r="H10" s="12"/>
      <c r="I10" s="13">
        <f t="shared" si="1"/>
        <v>32.137993645029503</v>
      </c>
      <c r="J10" s="13">
        <f t="shared" si="2"/>
        <v>23.831139355424419</v>
      </c>
      <c r="K10" s="14"/>
      <c r="L10" s="1" t="s">
        <v>19</v>
      </c>
    </row>
    <row r="11" spans="1:12" ht="15" customHeight="1" x14ac:dyDescent="0.15">
      <c r="A11" s="6">
        <v>56</v>
      </c>
      <c r="B11" s="7">
        <f t="shared" si="0"/>
        <v>231.10000000000002</v>
      </c>
      <c r="C11" s="8">
        <v>133.1</v>
      </c>
      <c r="D11" s="9">
        <v>54.7</v>
      </c>
      <c r="E11" s="10">
        <v>43.3</v>
      </c>
      <c r="F11" s="11">
        <v>91.1</v>
      </c>
      <c r="G11" s="11">
        <v>81.2</v>
      </c>
      <c r="H11" s="12"/>
      <c r="I11" s="13">
        <f t="shared" si="1"/>
        <v>39.420164430982254</v>
      </c>
      <c r="J11" s="13">
        <f t="shared" si="2"/>
        <v>35.136304630030288</v>
      </c>
      <c r="K11" s="14"/>
    </row>
    <row r="12" spans="1:12" ht="15" customHeight="1" x14ac:dyDescent="0.15">
      <c r="A12" s="6">
        <v>57</v>
      </c>
      <c r="B12" s="7">
        <f t="shared" si="0"/>
        <v>231.4</v>
      </c>
      <c r="C12" s="8">
        <v>132.30000000000001</v>
      </c>
      <c r="D12" s="9">
        <v>55.1</v>
      </c>
      <c r="E12" s="10">
        <v>44</v>
      </c>
      <c r="F12" s="11">
        <v>94.1</v>
      </c>
      <c r="G12" s="11">
        <v>84.7</v>
      </c>
      <c r="H12" s="12"/>
      <c r="I12" s="13">
        <f t="shared" si="1"/>
        <v>40.665514261019872</v>
      </c>
      <c r="J12" s="13">
        <f t="shared" si="2"/>
        <v>36.603284356093347</v>
      </c>
      <c r="K12" s="14"/>
    </row>
    <row r="13" spans="1:12" ht="15" customHeight="1" x14ac:dyDescent="0.15">
      <c r="A13" s="6">
        <v>58</v>
      </c>
      <c r="B13" s="7">
        <f t="shared" si="0"/>
        <v>235</v>
      </c>
      <c r="C13" s="8">
        <v>117.7</v>
      </c>
      <c r="D13" s="9">
        <v>59.8</v>
      </c>
      <c r="E13" s="10">
        <v>57.5</v>
      </c>
      <c r="F13" s="11">
        <v>105</v>
      </c>
      <c r="G13" s="11">
        <v>90.8</v>
      </c>
      <c r="H13" s="12"/>
      <c r="I13" s="13">
        <f t="shared" si="1"/>
        <v>44.680851063829785</v>
      </c>
      <c r="J13" s="13">
        <f t="shared" si="2"/>
        <v>38.638297872340424</v>
      </c>
      <c r="K13" s="14"/>
    </row>
    <row r="14" spans="1:12" ht="15" customHeight="1" x14ac:dyDescent="0.15">
      <c r="A14" s="6">
        <v>59</v>
      </c>
      <c r="B14" s="7">
        <f>SUM(C14:E14)</f>
        <v>262.3</v>
      </c>
      <c r="C14" s="8">
        <v>114.2</v>
      </c>
      <c r="D14" s="9">
        <v>94.8</v>
      </c>
      <c r="E14" s="10">
        <v>53.3</v>
      </c>
      <c r="F14" s="11">
        <v>145.69999999999999</v>
      </c>
      <c r="G14" s="11">
        <v>129.1</v>
      </c>
      <c r="H14" s="12"/>
      <c r="I14" s="13">
        <f t="shared" si="1"/>
        <v>55.547083492184512</v>
      </c>
      <c r="J14" s="13">
        <f t="shared" si="2"/>
        <v>49.21845215402211</v>
      </c>
      <c r="K14" s="14"/>
    </row>
    <row r="15" spans="1:12" ht="15" customHeight="1" x14ac:dyDescent="0.15">
      <c r="A15" s="6">
        <v>60</v>
      </c>
      <c r="B15" s="7">
        <f t="shared" si="0"/>
        <v>263</v>
      </c>
      <c r="C15" s="8">
        <v>110.5</v>
      </c>
      <c r="D15" s="9">
        <v>98.8</v>
      </c>
      <c r="E15" s="10">
        <v>53.7</v>
      </c>
      <c r="F15" s="11">
        <v>150.4</v>
      </c>
      <c r="G15" s="11">
        <v>133.69999999999999</v>
      </c>
      <c r="H15" s="12"/>
      <c r="I15" s="13">
        <f t="shared" si="1"/>
        <v>57.186311787072242</v>
      </c>
      <c r="J15" s="13">
        <f t="shared" si="2"/>
        <v>50.836501901140686</v>
      </c>
      <c r="K15" s="14"/>
    </row>
    <row r="16" spans="1:12" ht="15" customHeight="1" x14ac:dyDescent="0.15">
      <c r="A16" s="6">
        <v>61</v>
      </c>
      <c r="B16" s="15">
        <f>SUM(C16:E16)</f>
        <v>255.39999999999998</v>
      </c>
      <c r="C16" s="16">
        <v>102.8</v>
      </c>
      <c r="D16" s="17">
        <v>101.4</v>
      </c>
      <c r="E16" s="18">
        <v>51.2</v>
      </c>
      <c r="F16" s="19">
        <v>150.4</v>
      </c>
      <c r="G16" s="19">
        <v>133.80000000000001</v>
      </c>
      <c r="H16" s="20"/>
      <c r="I16" s="21">
        <v>10.3</v>
      </c>
      <c r="J16" s="21">
        <v>58.9</v>
      </c>
      <c r="K16" s="18"/>
    </row>
    <row r="17" spans="1:12" ht="15" customHeight="1" x14ac:dyDescent="0.15">
      <c r="A17" s="6">
        <v>62</v>
      </c>
      <c r="B17" s="7">
        <v>272.39999999999998</v>
      </c>
      <c r="C17" s="22">
        <v>101.9</v>
      </c>
      <c r="D17" s="23">
        <v>116.3</v>
      </c>
      <c r="E17" s="24">
        <v>54.3</v>
      </c>
      <c r="F17" s="25">
        <v>168.5</v>
      </c>
      <c r="G17" s="25">
        <v>160.6</v>
      </c>
      <c r="H17" s="26"/>
      <c r="I17" s="27">
        <v>61.8</v>
      </c>
      <c r="J17" s="27">
        <v>59</v>
      </c>
      <c r="K17" s="28"/>
    </row>
    <row r="18" spans="1:12" ht="15" customHeight="1" x14ac:dyDescent="0.15">
      <c r="A18" s="6">
        <v>63</v>
      </c>
      <c r="B18" s="7">
        <v>272.3</v>
      </c>
      <c r="C18" s="22">
        <v>99.1</v>
      </c>
      <c r="D18" s="23">
        <v>118</v>
      </c>
      <c r="E18" s="24">
        <v>55.3</v>
      </c>
      <c r="F18" s="25">
        <v>171.1</v>
      </c>
      <c r="G18" s="25">
        <v>166.3</v>
      </c>
      <c r="H18" s="26"/>
      <c r="I18" s="27">
        <v>62.8</v>
      </c>
      <c r="J18" s="27">
        <v>61.1</v>
      </c>
      <c r="K18" s="28"/>
    </row>
    <row r="19" spans="1:12" ht="15" customHeight="1" x14ac:dyDescent="0.15">
      <c r="A19" s="6" t="s">
        <v>20</v>
      </c>
      <c r="B19" s="7">
        <v>272.5</v>
      </c>
      <c r="C19" s="22">
        <v>97.7</v>
      </c>
      <c r="D19" s="23">
        <v>117.5</v>
      </c>
      <c r="E19" s="24">
        <v>57.3</v>
      </c>
      <c r="F19" s="25">
        <v>172.6</v>
      </c>
      <c r="G19" s="25">
        <v>170.3</v>
      </c>
      <c r="H19" s="26"/>
      <c r="I19" s="27">
        <v>63.3</v>
      </c>
      <c r="J19" s="27">
        <v>62.5</v>
      </c>
      <c r="K19" s="28"/>
    </row>
    <row r="20" spans="1:12" ht="15" customHeight="1" x14ac:dyDescent="0.15">
      <c r="A20" s="29" t="s">
        <v>21</v>
      </c>
      <c r="B20" s="7">
        <v>272.89999999999998</v>
      </c>
      <c r="C20" s="22">
        <v>94.8</v>
      </c>
      <c r="D20" s="23">
        <v>120.1</v>
      </c>
      <c r="E20" s="24">
        <v>58</v>
      </c>
      <c r="F20" s="25">
        <v>176.1</v>
      </c>
      <c r="G20" s="25">
        <v>177.4</v>
      </c>
      <c r="H20" s="26"/>
      <c r="I20" s="27">
        <v>64.5</v>
      </c>
      <c r="J20" s="27">
        <v>65</v>
      </c>
      <c r="K20" s="28"/>
    </row>
    <row r="21" spans="1:12" ht="15" customHeight="1" x14ac:dyDescent="0.15">
      <c r="A21" s="29" t="s">
        <v>22</v>
      </c>
      <c r="B21" s="7">
        <v>272.60000000000002</v>
      </c>
      <c r="C21" s="22">
        <v>93</v>
      </c>
      <c r="D21" s="23">
        <v>120</v>
      </c>
      <c r="E21" s="24">
        <v>59.6</v>
      </c>
      <c r="F21" s="25">
        <v>177.8</v>
      </c>
      <c r="G21" s="25">
        <v>181.3</v>
      </c>
      <c r="H21" s="26"/>
      <c r="I21" s="27">
        <v>65.2</v>
      </c>
      <c r="J21" s="27">
        <v>66.5</v>
      </c>
      <c r="K21" s="28"/>
    </row>
    <row r="22" spans="1:12" ht="15" customHeight="1" x14ac:dyDescent="0.15">
      <c r="A22" s="29" t="s">
        <v>23</v>
      </c>
      <c r="B22" s="7">
        <v>273.5</v>
      </c>
      <c r="C22" s="22">
        <v>91.9</v>
      </c>
      <c r="D22" s="23">
        <v>120.6</v>
      </c>
      <c r="E22" s="24">
        <v>61</v>
      </c>
      <c r="F22" s="25">
        <v>179.7</v>
      </c>
      <c r="G22" s="25">
        <v>184.9</v>
      </c>
      <c r="H22" s="26"/>
      <c r="I22" s="27">
        <v>65.7</v>
      </c>
      <c r="J22" s="27">
        <v>67.599999999999994</v>
      </c>
      <c r="K22" s="28"/>
    </row>
    <row r="23" spans="1:12" ht="15" customHeight="1" x14ac:dyDescent="0.15">
      <c r="A23" s="29" t="s">
        <v>24</v>
      </c>
      <c r="B23" s="7">
        <v>274.7</v>
      </c>
      <c r="C23" s="22">
        <v>82.9</v>
      </c>
      <c r="D23" s="23">
        <v>138.5</v>
      </c>
      <c r="E23" s="24">
        <v>53.3</v>
      </c>
      <c r="F23" s="25">
        <v>182.1</v>
      </c>
      <c r="G23" s="25">
        <v>212.6</v>
      </c>
      <c r="H23" s="26"/>
      <c r="I23" s="27">
        <v>66.3</v>
      </c>
      <c r="J23" s="27">
        <v>77.400000000000006</v>
      </c>
      <c r="K23" s="28"/>
    </row>
    <row r="24" spans="1:12" ht="15" customHeight="1" x14ac:dyDescent="0.15">
      <c r="A24" s="29" t="s">
        <v>25</v>
      </c>
      <c r="B24" s="7">
        <v>275.7</v>
      </c>
      <c r="C24" s="22">
        <v>83.1</v>
      </c>
      <c r="D24" s="23">
        <v>138.80000000000001</v>
      </c>
      <c r="E24" s="24">
        <v>53.8</v>
      </c>
      <c r="F24" s="25">
        <v>182.9</v>
      </c>
      <c r="G24" s="25">
        <v>213.4</v>
      </c>
      <c r="H24" s="26"/>
      <c r="I24" s="27">
        <v>66.3</v>
      </c>
      <c r="J24" s="27">
        <v>77.400000000000006</v>
      </c>
      <c r="K24" s="28"/>
    </row>
    <row r="25" spans="1:12" ht="15" customHeight="1" x14ac:dyDescent="0.15">
      <c r="A25" s="29" t="s">
        <v>26</v>
      </c>
      <c r="B25" s="7">
        <v>278</v>
      </c>
      <c r="C25" s="22">
        <v>78.900000000000006</v>
      </c>
      <c r="D25" s="23">
        <v>140.30000000000001</v>
      </c>
      <c r="E25" s="24">
        <v>58.8</v>
      </c>
      <c r="F25" s="25">
        <v>189.9</v>
      </c>
      <c r="G25" s="25">
        <v>220.9</v>
      </c>
      <c r="H25" s="26"/>
      <c r="I25" s="27">
        <v>68.3</v>
      </c>
      <c r="J25" s="27">
        <v>79.5</v>
      </c>
      <c r="K25" s="28"/>
      <c r="L25" s="30"/>
    </row>
    <row r="26" spans="1:12" ht="15" customHeight="1" x14ac:dyDescent="0.15">
      <c r="A26" s="29" t="s">
        <v>27</v>
      </c>
      <c r="B26" s="7">
        <f t="shared" ref="B26:B45" si="3">SUM(C26:E26)</f>
        <v>277.59999999999997</v>
      </c>
      <c r="C26" s="8">
        <v>76.3</v>
      </c>
      <c r="D26" s="9">
        <v>142.4</v>
      </c>
      <c r="E26" s="10">
        <v>58.9</v>
      </c>
      <c r="F26" s="11">
        <v>193.5</v>
      </c>
      <c r="G26" s="11">
        <v>223.2</v>
      </c>
      <c r="H26" s="12"/>
      <c r="I26" s="13">
        <v>69.7</v>
      </c>
      <c r="J26" s="13">
        <v>80.400000000000006</v>
      </c>
      <c r="K26" s="18"/>
    </row>
    <row r="27" spans="1:12" ht="15" customHeight="1" x14ac:dyDescent="0.15">
      <c r="A27" s="29" t="s">
        <v>28</v>
      </c>
      <c r="B27" s="7">
        <f t="shared" si="3"/>
        <v>286.60000000000002</v>
      </c>
      <c r="C27" s="8">
        <v>74.7</v>
      </c>
      <c r="D27" s="9">
        <v>147.30000000000001</v>
      </c>
      <c r="E27" s="10">
        <v>64.599999999999994</v>
      </c>
      <c r="F27" s="11">
        <v>202.6</v>
      </c>
      <c r="G27" s="11">
        <v>234.3</v>
      </c>
      <c r="H27" s="12"/>
      <c r="I27" s="13">
        <v>70.7</v>
      </c>
      <c r="J27" s="13">
        <v>81.8</v>
      </c>
      <c r="K27" s="18"/>
    </row>
    <row r="28" spans="1:12" ht="15" customHeight="1" x14ac:dyDescent="0.15">
      <c r="A28" s="6" t="s">
        <v>29</v>
      </c>
      <c r="B28" s="7">
        <f t="shared" si="3"/>
        <v>284.3</v>
      </c>
      <c r="C28" s="8">
        <v>72.599999999999994</v>
      </c>
      <c r="D28" s="9">
        <v>146.30000000000001</v>
      </c>
      <c r="E28" s="10">
        <v>65.400000000000006</v>
      </c>
      <c r="F28" s="11">
        <v>202.4</v>
      </c>
      <c r="G28" s="11">
        <v>234.3</v>
      </c>
      <c r="H28" s="12"/>
      <c r="I28" s="13">
        <v>71.2</v>
      </c>
      <c r="J28" s="13">
        <v>82.4</v>
      </c>
      <c r="K28" s="18"/>
    </row>
    <row r="29" spans="1:12" ht="15" customHeight="1" x14ac:dyDescent="0.15">
      <c r="A29" s="6">
        <v>11</v>
      </c>
      <c r="B29" s="7">
        <f t="shared" si="3"/>
        <v>284.60000000000002</v>
      </c>
      <c r="C29" s="8">
        <v>73.3</v>
      </c>
      <c r="D29" s="9">
        <v>145.69999999999999</v>
      </c>
      <c r="E29" s="10">
        <v>65.599999999999994</v>
      </c>
      <c r="F29" s="11">
        <v>202.6</v>
      </c>
      <c r="G29" s="11">
        <v>236.2</v>
      </c>
      <c r="H29" s="12"/>
      <c r="I29" s="13">
        <v>71.2</v>
      </c>
      <c r="J29" s="13">
        <v>83</v>
      </c>
      <c r="K29" s="18"/>
    </row>
    <row r="30" spans="1:12" ht="15" customHeight="1" x14ac:dyDescent="0.15">
      <c r="A30" s="6">
        <v>12</v>
      </c>
      <c r="B30" s="7">
        <f t="shared" si="3"/>
        <v>285.10000000000002</v>
      </c>
      <c r="C30" s="8">
        <v>73.400000000000006</v>
      </c>
      <c r="D30" s="9">
        <v>145.9</v>
      </c>
      <c r="E30" s="10">
        <v>65.8</v>
      </c>
      <c r="F30" s="11">
        <v>202.9</v>
      </c>
      <c r="G30" s="11">
        <v>238</v>
      </c>
      <c r="H30" s="12">
        <v>12.6</v>
      </c>
      <c r="I30" s="13">
        <v>71.2</v>
      </c>
      <c r="J30" s="13">
        <v>83.5</v>
      </c>
      <c r="K30" s="10">
        <f>H30/B30%</f>
        <v>4.4195019291476667</v>
      </c>
    </row>
    <row r="31" spans="1:12" ht="15" customHeight="1" x14ac:dyDescent="0.15">
      <c r="A31" s="6">
        <v>13</v>
      </c>
      <c r="B31" s="7">
        <f t="shared" si="3"/>
        <v>288.60000000000002</v>
      </c>
      <c r="C31" s="8">
        <v>72.5</v>
      </c>
      <c r="D31" s="9">
        <v>149.1</v>
      </c>
      <c r="E31" s="10">
        <v>67</v>
      </c>
      <c r="F31" s="11">
        <v>207.3</v>
      </c>
      <c r="G31" s="11">
        <v>241.6</v>
      </c>
      <c r="H31" s="12">
        <v>35.1</v>
      </c>
      <c r="I31" s="13">
        <v>71.8</v>
      </c>
      <c r="J31" s="13">
        <v>83.7</v>
      </c>
      <c r="K31" s="10">
        <f>H31/B31%</f>
        <v>12.162162162162161</v>
      </c>
    </row>
    <row r="32" spans="1:12" ht="15" customHeight="1" x14ac:dyDescent="0.15">
      <c r="A32" s="6">
        <v>14</v>
      </c>
      <c r="B32" s="7">
        <f t="shared" si="3"/>
        <v>289.2</v>
      </c>
      <c r="C32" s="8">
        <v>72</v>
      </c>
      <c r="D32" s="9">
        <v>149.6</v>
      </c>
      <c r="E32" s="10">
        <v>67.599999999999994</v>
      </c>
      <c r="F32" s="11">
        <v>208.7</v>
      </c>
      <c r="G32" s="11">
        <v>242.8</v>
      </c>
      <c r="H32" s="12">
        <v>35.700000000000003</v>
      </c>
      <c r="I32" s="13">
        <v>72.2</v>
      </c>
      <c r="J32" s="13">
        <v>84</v>
      </c>
      <c r="K32" s="10">
        <f>H32/B32%</f>
        <v>12.344398340248963</v>
      </c>
    </row>
    <row r="33" spans="1:11" ht="15" customHeight="1" x14ac:dyDescent="0.15">
      <c r="A33" s="6">
        <v>15</v>
      </c>
      <c r="B33" s="7">
        <f t="shared" si="3"/>
        <v>288.2</v>
      </c>
      <c r="C33" s="8">
        <v>70.900000000000006</v>
      </c>
      <c r="D33" s="9">
        <v>149</v>
      </c>
      <c r="E33" s="10">
        <v>68.3</v>
      </c>
      <c r="F33" s="11">
        <v>208.9</v>
      </c>
      <c r="G33" s="11">
        <v>243.2</v>
      </c>
      <c r="H33" s="12">
        <v>36.200000000000003</v>
      </c>
      <c r="I33" s="13">
        <v>72.5</v>
      </c>
      <c r="J33" s="13">
        <v>84.4</v>
      </c>
      <c r="K33" s="10">
        <f t="shared" ref="K33:K46" si="4">H33/B33%</f>
        <v>12.560721721027067</v>
      </c>
    </row>
    <row r="34" spans="1:11" ht="15" customHeight="1" x14ac:dyDescent="0.15">
      <c r="A34" s="6">
        <v>16</v>
      </c>
      <c r="B34" s="7">
        <f t="shared" si="3"/>
        <v>293.60000000000002</v>
      </c>
      <c r="C34" s="8">
        <v>62.4</v>
      </c>
      <c r="D34" s="9">
        <v>153.6</v>
      </c>
      <c r="E34" s="10">
        <v>77.599999999999994</v>
      </c>
      <c r="F34" s="11">
        <v>225.9</v>
      </c>
      <c r="G34" s="11">
        <v>256.3</v>
      </c>
      <c r="H34" s="12">
        <v>46.7</v>
      </c>
      <c r="I34" s="13">
        <v>76.900000000000006</v>
      </c>
      <c r="J34" s="13">
        <v>87.3</v>
      </c>
      <c r="K34" s="10">
        <f t="shared" si="4"/>
        <v>15.905994550408717</v>
      </c>
    </row>
    <row r="35" spans="1:11" ht="15" customHeight="1" x14ac:dyDescent="0.15">
      <c r="A35" s="6">
        <v>17</v>
      </c>
      <c r="B35" s="7">
        <f t="shared" si="3"/>
        <v>294.5</v>
      </c>
      <c r="C35" s="8">
        <v>62.5</v>
      </c>
      <c r="D35" s="9">
        <v>153.9</v>
      </c>
      <c r="E35" s="10">
        <v>78.099999999999994</v>
      </c>
      <c r="F35" s="11">
        <v>227</v>
      </c>
      <c r="G35" s="11">
        <v>257.10000000000002</v>
      </c>
      <c r="H35" s="12">
        <v>48</v>
      </c>
      <c r="I35" s="13">
        <v>77.099999999999994</v>
      </c>
      <c r="J35" s="13">
        <v>87.3</v>
      </c>
      <c r="K35" s="10">
        <f t="shared" si="4"/>
        <v>16.298811544991512</v>
      </c>
    </row>
    <row r="36" spans="1:11" ht="15" customHeight="1" x14ac:dyDescent="0.15">
      <c r="A36" s="6">
        <v>18</v>
      </c>
      <c r="B36" s="7">
        <f t="shared" si="3"/>
        <v>300.774</v>
      </c>
      <c r="C36" s="8">
        <v>62.37</v>
      </c>
      <c r="D36" s="9">
        <v>160.13499999999999</v>
      </c>
      <c r="E36" s="10">
        <v>78.269000000000005</v>
      </c>
      <c r="F36" s="11">
        <v>233.34</v>
      </c>
      <c r="G36" s="11">
        <v>263.25</v>
      </c>
      <c r="H36" s="12">
        <v>51.7</v>
      </c>
      <c r="I36" s="13">
        <v>77.58</v>
      </c>
      <c r="J36" s="13">
        <v>87.53</v>
      </c>
      <c r="K36" s="10">
        <f t="shared" si="4"/>
        <v>17.18898575009808</v>
      </c>
    </row>
    <row r="37" spans="1:11" ht="15" customHeight="1" x14ac:dyDescent="0.15">
      <c r="A37" s="6">
        <v>19</v>
      </c>
      <c r="B37" s="7">
        <f t="shared" si="3"/>
        <v>300.89999999999998</v>
      </c>
      <c r="C37" s="8">
        <v>62</v>
      </c>
      <c r="D37" s="9">
        <v>160.80000000000001</v>
      </c>
      <c r="E37" s="10">
        <v>78.099999999999994</v>
      </c>
      <c r="F37" s="11">
        <v>233.8</v>
      </c>
      <c r="G37" s="11">
        <v>263.60000000000002</v>
      </c>
      <c r="H37" s="12">
        <v>51.3</v>
      </c>
      <c r="I37" s="13">
        <v>77.7</v>
      </c>
      <c r="J37" s="13">
        <v>87.6</v>
      </c>
      <c r="K37" s="10">
        <f t="shared" si="4"/>
        <v>17.048853439680958</v>
      </c>
    </row>
    <row r="38" spans="1:11" ht="15" customHeight="1" x14ac:dyDescent="0.15">
      <c r="A38" s="6">
        <v>20</v>
      </c>
      <c r="B38" s="7">
        <f t="shared" si="3"/>
        <v>300.60000000000002</v>
      </c>
      <c r="C38" s="8">
        <v>61.5</v>
      </c>
      <c r="D38" s="9">
        <v>161</v>
      </c>
      <c r="E38" s="10">
        <v>78.099999999999994</v>
      </c>
      <c r="F38" s="11">
        <v>234.1</v>
      </c>
      <c r="G38" s="11">
        <v>263.5</v>
      </c>
      <c r="H38" s="12">
        <v>51.3</v>
      </c>
      <c r="I38" s="13">
        <v>77.900000000000006</v>
      </c>
      <c r="J38" s="13">
        <v>87.7</v>
      </c>
      <c r="K38" s="10">
        <f t="shared" si="4"/>
        <v>17.065868263473053</v>
      </c>
    </row>
    <row r="39" spans="1:11" ht="15" customHeight="1" x14ac:dyDescent="0.15">
      <c r="A39" s="6">
        <v>21</v>
      </c>
      <c r="B39" s="7">
        <f t="shared" si="3"/>
        <v>301</v>
      </c>
      <c r="C39" s="8">
        <v>61.3</v>
      </c>
      <c r="D39" s="9">
        <v>161.5</v>
      </c>
      <c r="E39" s="10">
        <v>78.2</v>
      </c>
      <c r="F39" s="11">
        <v>234.5</v>
      </c>
      <c r="G39" s="11">
        <v>264</v>
      </c>
      <c r="H39" s="12">
        <v>51.3</v>
      </c>
      <c r="I39" s="13">
        <v>77.900000000000006</v>
      </c>
      <c r="J39" s="13">
        <v>87.7</v>
      </c>
      <c r="K39" s="10">
        <f t="shared" si="4"/>
        <v>17.043189368770765</v>
      </c>
    </row>
    <row r="40" spans="1:11" ht="15" customHeight="1" x14ac:dyDescent="0.15">
      <c r="A40" s="6">
        <v>22</v>
      </c>
      <c r="B40" s="7">
        <f t="shared" si="3"/>
        <v>301</v>
      </c>
      <c r="C40" s="8">
        <v>61.2</v>
      </c>
      <c r="D40" s="9">
        <v>161.5</v>
      </c>
      <c r="E40" s="10">
        <v>78.3</v>
      </c>
      <c r="F40" s="11">
        <v>234.7</v>
      </c>
      <c r="G40" s="11">
        <v>264.2</v>
      </c>
      <c r="H40" s="12">
        <v>51.3</v>
      </c>
      <c r="I40" s="13">
        <f t="shared" ref="I40:I45" si="5">F40/B40%</f>
        <v>77.973421926910305</v>
      </c>
      <c r="J40" s="13">
        <f t="shared" ref="J40:J45" si="6">G40/B40%</f>
        <v>87.77408637873755</v>
      </c>
      <c r="K40" s="10">
        <f t="shared" si="4"/>
        <v>17.043189368770765</v>
      </c>
    </row>
    <row r="41" spans="1:11" ht="15" customHeight="1" x14ac:dyDescent="0.15">
      <c r="A41" s="6">
        <v>23</v>
      </c>
      <c r="B41" s="7">
        <f t="shared" si="3"/>
        <v>305.70000000000005</v>
      </c>
      <c r="C41" s="8">
        <v>60.3</v>
      </c>
      <c r="D41" s="9">
        <v>164</v>
      </c>
      <c r="E41" s="10">
        <v>81.400000000000006</v>
      </c>
      <c r="F41" s="11">
        <v>240.3</v>
      </c>
      <c r="G41" s="11">
        <v>269</v>
      </c>
      <c r="H41" s="12">
        <v>53.3</v>
      </c>
      <c r="I41" s="13">
        <f t="shared" si="5"/>
        <v>78.60647693817468</v>
      </c>
      <c r="J41" s="13">
        <f t="shared" si="6"/>
        <v>87.994766110565905</v>
      </c>
      <c r="K41" s="10">
        <f t="shared" si="4"/>
        <v>17.435394177298001</v>
      </c>
    </row>
    <row r="42" spans="1:11" ht="15" customHeight="1" x14ac:dyDescent="0.15">
      <c r="A42" s="6">
        <v>24</v>
      </c>
      <c r="B42" s="7">
        <f t="shared" si="3"/>
        <v>306.2</v>
      </c>
      <c r="C42" s="8">
        <v>60.3</v>
      </c>
      <c r="D42" s="9">
        <v>164.4</v>
      </c>
      <c r="E42" s="10">
        <v>81.5</v>
      </c>
      <c r="F42" s="11">
        <v>240.9</v>
      </c>
      <c r="G42" s="11">
        <v>269.89999999999998</v>
      </c>
      <c r="H42" s="12">
        <v>53.3</v>
      </c>
      <c r="I42" s="13">
        <f t="shared" si="5"/>
        <v>78.67406923579361</v>
      </c>
      <c r="J42" s="13">
        <f>G42/B42%</f>
        <v>88.145003265839321</v>
      </c>
      <c r="K42" s="10">
        <f t="shared" si="4"/>
        <v>17.406923579359894</v>
      </c>
    </row>
    <row r="43" spans="1:11" ht="15" customHeight="1" x14ac:dyDescent="0.15">
      <c r="A43" s="6">
        <v>25</v>
      </c>
      <c r="B43" s="7">
        <f t="shared" si="3"/>
        <v>302.20000000000005</v>
      </c>
      <c r="C43" s="8">
        <v>59.8</v>
      </c>
      <c r="D43" s="9">
        <v>158.5</v>
      </c>
      <c r="E43" s="10">
        <v>83.9</v>
      </c>
      <c r="F43" s="11">
        <v>236.4</v>
      </c>
      <c r="G43" s="11">
        <v>266.2</v>
      </c>
      <c r="H43" s="12">
        <v>52.5</v>
      </c>
      <c r="I43" s="13">
        <f t="shared" si="5"/>
        <v>78.226340172071474</v>
      </c>
      <c r="J43" s="13">
        <f t="shared" si="6"/>
        <v>88.08735936465915</v>
      </c>
      <c r="K43" s="10">
        <f t="shared" si="4"/>
        <v>17.372600926538716</v>
      </c>
    </row>
    <row r="44" spans="1:11" ht="15" customHeight="1" x14ac:dyDescent="0.15">
      <c r="A44" s="31">
        <v>26</v>
      </c>
      <c r="B44" s="32">
        <f t="shared" si="3"/>
        <v>306.89999999999998</v>
      </c>
      <c r="C44" s="33">
        <v>59.2</v>
      </c>
      <c r="D44" s="34">
        <v>160</v>
      </c>
      <c r="E44" s="35">
        <v>87.7</v>
      </c>
      <c r="F44" s="36">
        <v>242</v>
      </c>
      <c r="G44" s="36">
        <v>271</v>
      </c>
      <c r="H44" s="37">
        <v>54.6</v>
      </c>
      <c r="I44" s="38">
        <f t="shared" si="5"/>
        <v>78.853046594982075</v>
      </c>
      <c r="J44" s="38">
        <f t="shared" si="6"/>
        <v>88.302378624959275</v>
      </c>
      <c r="K44" s="10">
        <f t="shared" si="4"/>
        <v>17.790811339198438</v>
      </c>
    </row>
    <row r="45" spans="1:11" ht="15" customHeight="1" x14ac:dyDescent="0.15">
      <c r="A45" s="31">
        <v>27</v>
      </c>
      <c r="B45" s="32">
        <f t="shared" si="3"/>
        <v>306.79999999999995</v>
      </c>
      <c r="C45" s="33">
        <v>58.7</v>
      </c>
      <c r="D45" s="34">
        <v>160</v>
      </c>
      <c r="E45" s="35">
        <v>88.1</v>
      </c>
      <c r="F45" s="36">
        <v>242.2</v>
      </c>
      <c r="G45" s="36">
        <v>270.89999999999998</v>
      </c>
      <c r="H45" s="37">
        <v>54.6</v>
      </c>
      <c r="I45" s="38">
        <f t="shared" si="5"/>
        <v>78.943937418513698</v>
      </c>
      <c r="J45" s="38">
        <f t="shared" si="6"/>
        <v>88.298565840938721</v>
      </c>
      <c r="K45" s="10">
        <f t="shared" si="4"/>
        <v>17.79661016949153</v>
      </c>
    </row>
    <row r="46" spans="1:11" ht="15" customHeight="1" x14ac:dyDescent="0.15">
      <c r="A46" s="31">
        <v>28</v>
      </c>
      <c r="B46" s="39">
        <f t="shared" ref="B46:B51" si="7">IF(SUM(C46:E46)=0,"",SUM(C46:E46))</f>
        <v>307.8</v>
      </c>
      <c r="C46" s="33">
        <v>58.4</v>
      </c>
      <c r="D46" s="34">
        <v>159.1</v>
      </c>
      <c r="E46" s="35">
        <v>90.3</v>
      </c>
      <c r="F46" s="36">
        <v>242.9</v>
      </c>
      <c r="G46" s="36">
        <v>271.8</v>
      </c>
      <c r="H46" s="37">
        <v>54.7</v>
      </c>
      <c r="I46" s="40">
        <f>IF($B$46="","",F46/$B$46%)</f>
        <v>78.914879792072767</v>
      </c>
      <c r="J46" s="40">
        <f>IF($B$46="","",G46/$B$46%)</f>
        <v>88.304093567251456</v>
      </c>
      <c r="K46" s="10">
        <f t="shared" si="4"/>
        <v>17.771280051981805</v>
      </c>
    </row>
    <row r="47" spans="1:11" ht="15" customHeight="1" x14ac:dyDescent="0.15">
      <c r="A47" s="31">
        <v>29</v>
      </c>
      <c r="B47" s="39">
        <f t="shared" si="7"/>
        <v>307.89999999999998</v>
      </c>
      <c r="C47" s="33">
        <v>58.3</v>
      </c>
      <c r="D47" s="34">
        <v>159.1</v>
      </c>
      <c r="E47" s="35">
        <v>90.5</v>
      </c>
      <c r="F47" s="36">
        <v>242.9</v>
      </c>
      <c r="G47" s="36">
        <v>271.8</v>
      </c>
      <c r="H47" s="37">
        <v>54.7</v>
      </c>
      <c r="I47" s="40">
        <f>IF(B47="","",F47/B47%)</f>
        <v>78.889249756414429</v>
      </c>
      <c r="J47" s="40">
        <f>IF(B47="","",G47/B47%)</f>
        <v>88.275414095485559</v>
      </c>
      <c r="K47" s="10">
        <f>IF(B47="","",H47/B47%)</f>
        <v>17.765508281909714</v>
      </c>
    </row>
    <row r="48" spans="1:11" ht="15" customHeight="1" x14ac:dyDescent="0.15">
      <c r="A48" s="31">
        <v>30</v>
      </c>
      <c r="B48" s="39">
        <f t="shared" si="7"/>
        <v>310</v>
      </c>
      <c r="C48" s="33">
        <v>57.3</v>
      </c>
      <c r="D48" s="34">
        <v>160.30000000000001</v>
      </c>
      <c r="E48" s="35">
        <v>92.4</v>
      </c>
      <c r="F48" s="36">
        <v>246.1</v>
      </c>
      <c r="G48" s="36">
        <v>273.89999999999998</v>
      </c>
      <c r="H48" s="37">
        <v>55.8</v>
      </c>
      <c r="I48" s="40">
        <f>IF(B48="","",F48/B48%)</f>
        <v>79.387096774193537</v>
      </c>
      <c r="J48" s="40">
        <f>IF(B48="","",G48/B48%)</f>
        <v>88.354838709677409</v>
      </c>
      <c r="K48" s="10">
        <f>IF(B48="","",H48/B48%)</f>
        <v>18</v>
      </c>
    </row>
    <row r="49" spans="1:12" s="1" customFormat="1" ht="15" customHeight="1" x14ac:dyDescent="0.15">
      <c r="A49" s="31">
        <v>31</v>
      </c>
      <c r="B49" s="39">
        <f t="shared" si="7"/>
        <v>310.7</v>
      </c>
      <c r="C49" s="41">
        <v>56.6</v>
      </c>
      <c r="D49" s="34">
        <v>161.19999999999999</v>
      </c>
      <c r="E49" s="35">
        <v>92.9</v>
      </c>
      <c r="F49" s="36">
        <v>247.4</v>
      </c>
      <c r="G49" s="36">
        <v>274.89999999999998</v>
      </c>
      <c r="H49" s="37">
        <v>55.8</v>
      </c>
      <c r="I49" s="40">
        <f>IF(B49="","",F49/B49%)</f>
        <v>79.626649501126494</v>
      </c>
      <c r="J49" s="40">
        <f>IF(B49="","",G49/B49%)</f>
        <v>88.477631155455427</v>
      </c>
      <c r="K49" s="10">
        <f>IF(B49="","",H49/B49%)</f>
        <v>17.959446411329257</v>
      </c>
    </row>
    <row r="50" spans="1:12" s="15" customFormat="1" ht="18" customHeight="1" x14ac:dyDescent="0.15">
      <c r="A50" s="31" t="s">
        <v>30</v>
      </c>
      <c r="B50" s="39">
        <f t="shared" si="7"/>
        <v>311.5</v>
      </c>
      <c r="C50" s="41">
        <v>55.8</v>
      </c>
      <c r="D50" s="34">
        <v>162.1</v>
      </c>
      <c r="E50" s="35">
        <v>93.6</v>
      </c>
      <c r="F50" s="36">
        <v>248.7</v>
      </c>
      <c r="G50" s="36">
        <v>275.7</v>
      </c>
      <c r="H50" s="37">
        <v>56.2</v>
      </c>
      <c r="I50" s="40">
        <f>IF(B50="","",F50/B50%)</f>
        <v>79.839486356340274</v>
      </c>
      <c r="J50" s="40">
        <f>IF(B50="","",G50/B50%)</f>
        <v>88.50722311396467</v>
      </c>
      <c r="K50" s="10">
        <f>IF(B50="","",H50/B50%)</f>
        <v>18.041733547351523</v>
      </c>
    </row>
    <row r="51" spans="1:12" s="15" customFormat="1" ht="14.1" customHeight="1" x14ac:dyDescent="0.15">
      <c r="A51" s="42">
        <v>3</v>
      </c>
      <c r="B51" s="50">
        <f t="shared" si="7"/>
        <v>313.3</v>
      </c>
      <c r="C51" s="43">
        <v>54.5</v>
      </c>
      <c r="D51" s="44">
        <v>162.9</v>
      </c>
      <c r="E51" s="45">
        <v>95.9</v>
      </c>
      <c r="F51" s="46">
        <v>251.6</v>
      </c>
      <c r="G51" s="46">
        <v>278.2</v>
      </c>
      <c r="H51" s="47">
        <v>58</v>
      </c>
      <c r="I51" s="48">
        <f>IF(B51="","",F51/B51%)</f>
        <v>80.306415576125119</v>
      </c>
      <c r="J51" s="48">
        <f>IF(B51="","",G51/B51%)</f>
        <v>88.796680497925308</v>
      </c>
      <c r="K51" s="49">
        <f>IF(B51="","",H51/B51%)</f>
        <v>18.512607724225983</v>
      </c>
    </row>
    <row r="52" spans="1:12" s="15" customFormat="1" ht="14.1" customHeight="1" x14ac:dyDescent="0.15"/>
    <row r="53" spans="1:12" s="15" customFormat="1" ht="12.95" customHeight="1" x14ac:dyDescent="0.15"/>
    <row r="54" spans="1:12" s="15" customFormat="1" ht="12.95" customHeight="1" x14ac:dyDescent="0.15"/>
    <row r="55" spans="1:12" s="15" customFormat="1" ht="12.95" customHeight="1" x14ac:dyDescent="0.15"/>
    <row r="56" spans="1:12" s="15" customFormat="1" ht="12.2" customHeight="1" x14ac:dyDescent="0.15"/>
    <row r="57" spans="1:12" s="15" customFormat="1" ht="18" customHeight="1" x14ac:dyDescent="0.15"/>
    <row r="58" spans="1:12" s="15" customFormat="1" ht="14.1" customHeight="1" x14ac:dyDescent="0.15"/>
    <row r="59" spans="1:12" s="15" customFormat="1" ht="14.1" customHeight="1" x14ac:dyDescent="0.15"/>
    <row r="60" spans="1:12" s="15" customFormat="1" ht="12.95" customHeight="1" x14ac:dyDescent="0.15"/>
    <row r="61" spans="1:12" s="15" customFormat="1" ht="14.1" customHeight="1" x14ac:dyDescent="0.15"/>
    <row r="62" spans="1:12" ht="14.1" customHeight="1" x14ac:dyDescent="0.15">
      <c r="L62" s="2"/>
    </row>
  </sheetData>
  <mergeCells count="16">
    <mergeCell ref="A1:K1"/>
    <mergeCell ref="A2:C2"/>
    <mergeCell ref="G2:K2"/>
    <mergeCell ref="A3:A6"/>
    <mergeCell ref="B3:B6"/>
    <mergeCell ref="C3:H3"/>
    <mergeCell ref="I3:I6"/>
    <mergeCell ref="J3:J6"/>
    <mergeCell ref="K3:K6"/>
    <mergeCell ref="L3:L6"/>
    <mergeCell ref="C4:E4"/>
    <mergeCell ref="F4:F6"/>
    <mergeCell ref="G4:G6"/>
    <mergeCell ref="H4:H6"/>
    <mergeCell ref="C5:C6"/>
    <mergeCell ref="E5:E6"/>
  </mergeCells>
  <phoneticPr fontId="3"/>
  <pageMargins left="0.59055118110236227" right="0.78740157480314965" top="0.78740157480314965" bottom="0.39370078740157483" header="0.51181102362204722" footer="0.19685039370078741"/>
  <pageSetup paperSize="9" scale="99" firstPageNumber="90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市道の状況</vt:lpstr>
      <vt:lpstr>市道の状況!Print_Area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2021-12-20T05:06:24Z</cp:lastPrinted>
  <dcterms:created xsi:type="dcterms:W3CDTF">2020-10-20T04:27:45Z</dcterms:created>
  <dcterms:modified xsi:type="dcterms:W3CDTF">2023-12-28T07:54:07Z</dcterms:modified>
</cp:coreProperties>
</file>