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車種別自動車数\"/>
    </mc:Choice>
  </mc:AlternateContent>
  <xr:revisionPtr revIDLastSave="0" documentId="8_{282626AC-7ABA-4A02-A4F9-C0328B544796}" xr6:coauthVersionLast="47" xr6:coauthVersionMax="47" xr10:uidLastSave="{00000000-0000-0000-0000-000000000000}"/>
  <bookViews>
    <workbookView xWindow="-120" yWindow="-120" windowWidth="20730" windowHeight="11160"/>
  </bookViews>
  <sheets>
    <sheet name="車種別自動車数" sheetId="6" r:id="rId1"/>
  </sheets>
  <externalReferences>
    <externalReference r:id="rId2"/>
    <externalReference r:id="rId3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車種別自動車数!$A$1:$O$56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6" l="1"/>
  <c r="C52" i="6"/>
  <c r="B52" i="6" s="1"/>
  <c r="C51" i="6"/>
  <c r="B51" i="6" s="1"/>
  <c r="I51" i="6"/>
  <c r="I50" i="6"/>
  <c r="C50" i="6"/>
  <c r="B50" i="6"/>
  <c r="I49" i="6"/>
  <c r="G49" i="6"/>
  <c r="E49" i="6"/>
  <c r="D49" i="6"/>
  <c r="C49" i="6" s="1"/>
  <c r="I48" i="6"/>
  <c r="C48" i="6"/>
  <c r="B48" i="6" s="1"/>
  <c r="I47" i="6"/>
  <c r="C47" i="6"/>
  <c r="B47" i="6" s="1"/>
  <c r="I46" i="6"/>
  <c r="C46" i="6"/>
  <c r="B46" i="6" s="1"/>
  <c r="I45" i="6"/>
  <c r="C45" i="6"/>
  <c r="B45" i="6"/>
  <c r="I44" i="6"/>
  <c r="C44" i="6"/>
  <c r="I43" i="6"/>
  <c r="B43" i="6" s="1"/>
  <c r="C43" i="6"/>
  <c r="I42" i="6"/>
  <c r="C42" i="6"/>
  <c r="B42" i="6" s="1"/>
  <c r="I41" i="6"/>
  <c r="C41" i="6"/>
  <c r="I40" i="6"/>
  <c r="C40" i="6"/>
  <c r="I39" i="6"/>
  <c r="C39" i="6"/>
  <c r="B39" i="6"/>
  <c r="I38" i="6"/>
  <c r="B38" i="6" s="1"/>
  <c r="C38" i="6"/>
  <c r="I37" i="6"/>
  <c r="C37" i="6"/>
  <c r="I36" i="6"/>
  <c r="B36" i="6" s="1"/>
  <c r="C36" i="6"/>
  <c r="I35" i="6"/>
  <c r="C35" i="6"/>
  <c r="I34" i="6"/>
  <c r="C34" i="6"/>
  <c r="I33" i="6"/>
  <c r="C33" i="6"/>
  <c r="I32" i="6"/>
  <c r="B32" i="6" s="1"/>
  <c r="C32" i="6"/>
  <c r="I31" i="6"/>
  <c r="C31" i="6"/>
  <c r="B31" i="6" s="1"/>
  <c r="I30" i="6"/>
  <c r="B30" i="6" s="1"/>
  <c r="C30" i="6"/>
  <c r="I29" i="6"/>
  <c r="C29" i="6"/>
  <c r="B29" i="6"/>
  <c r="I28" i="6"/>
  <c r="C28" i="6"/>
  <c r="B28" i="6" s="1"/>
  <c r="I27" i="6"/>
  <c r="C27" i="6"/>
  <c r="B27" i="6"/>
  <c r="I26" i="6"/>
  <c r="B26" i="6" s="1"/>
  <c r="C26" i="6"/>
  <c r="I25" i="6"/>
  <c r="C25" i="6"/>
  <c r="I24" i="6"/>
  <c r="C24" i="6"/>
  <c r="B24" i="6"/>
  <c r="I23" i="6"/>
  <c r="C23" i="6"/>
  <c r="B23" i="6" s="1"/>
  <c r="I22" i="6"/>
  <c r="C22" i="6"/>
  <c r="B22" i="6" s="1"/>
  <c r="I21" i="6"/>
  <c r="B21" i="6" s="1"/>
  <c r="C21" i="6"/>
  <c r="I20" i="6"/>
  <c r="B20" i="6" s="1"/>
  <c r="C20" i="6"/>
  <c r="I19" i="6"/>
  <c r="C19" i="6"/>
  <c r="I18" i="6"/>
  <c r="C18" i="6"/>
  <c r="B18" i="6" s="1"/>
  <c r="I17" i="6"/>
  <c r="C17" i="6"/>
  <c r="B17" i="6" s="1"/>
  <c r="I16" i="6"/>
  <c r="C16" i="6"/>
  <c r="B16" i="6" s="1"/>
  <c r="I15" i="6"/>
  <c r="C15" i="6"/>
  <c r="B15" i="6" s="1"/>
  <c r="I14" i="6"/>
  <c r="C14" i="6"/>
  <c r="I13" i="6"/>
  <c r="C13" i="6"/>
  <c r="B13" i="6" s="1"/>
  <c r="I12" i="6"/>
  <c r="C12" i="6"/>
  <c r="B12" i="6" s="1"/>
  <c r="I11" i="6"/>
  <c r="B11" i="6" s="1"/>
  <c r="C11" i="6"/>
  <c r="I10" i="6"/>
  <c r="C10" i="6"/>
  <c r="I9" i="6"/>
  <c r="C9" i="6"/>
  <c r="B9" i="6" s="1"/>
  <c r="I8" i="6"/>
  <c r="C8" i="6"/>
  <c r="B8" i="6" s="1"/>
  <c r="B44" i="6"/>
  <c r="B14" i="6"/>
  <c r="B40" i="6"/>
  <c r="B19" i="6"/>
  <c r="B35" i="6"/>
  <c r="B37" i="6"/>
  <c r="B10" i="6"/>
  <c r="B34" i="6"/>
  <c r="B25" i="6"/>
  <c r="B33" i="6"/>
  <c r="B41" i="6"/>
  <c r="B49" i="6" l="1"/>
  <c r="P49" i="6"/>
</calcChain>
</file>

<file path=xl/sharedStrings.xml><?xml version="1.0" encoding="utf-8"?>
<sst xmlns="http://schemas.openxmlformats.org/spreadsheetml/2006/main" count="39" uniqueCount="33">
  <si>
    <t>年</t>
    <rPh sb="0" eb="1">
      <t>ネン</t>
    </rPh>
    <phoneticPr fontId="2"/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</si>
  <si>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</si>
  <si>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</si>
  <si>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</si>
  <si>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</si>
  <si>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</si>
  <si>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</si>
  <si>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各年4月1日現在　単位：台 </t>
    <rPh sb="0" eb="2">
      <t>カクネン</t>
    </rPh>
    <rPh sb="3" eb="4">
      <t>ガツ</t>
    </rPh>
    <rPh sb="5" eb="8">
      <t>ニチゲンザイ</t>
    </rPh>
    <rPh sb="9" eb="11">
      <t>タンイ</t>
    </rPh>
    <rPh sb="12" eb="13">
      <t>ダイ</t>
    </rPh>
    <phoneticPr fontId="2"/>
  </si>
  <si>
    <t>軽自動車</t>
    <rPh sb="0" eb="4">
      <t>ケイジドウシャ</t>
    </rPh>
    <phoneticPr fontId="2"/>
  </si>
  <si>
    <t>原付自転車</t>
    <rPh sb="0" eb="2">
      <t>ゲンツキ</t>
    </rPh>
    <rPh sb="2" eb="5">
      <t>ジテンシャ</t>
    </rPh>
    <phoneticPr fontId="2"/>
  </si>
  <si>
    <t>小型特殊車</t>
    <rPh sb="0" eb="1">
      <t>ショウ</t>
    </rPh>
    <rPh sb="1" eb="2">
      <t>カタ</t>
    </rPh>
    <rPh sb="2" eb="3">
      <t>トク</t>
    </rPh>
    <rPh sb="3" eb="4">
      <t>コト</t>
    </rPh>
    <rPh sb="4" eb="5">
      <t>シャ</t>
    </rPh>
    <phoneticPr fontId="2"/>
  </si>
  <si>
    <t>小型二輪車</t>
    <rPh sb="0" eb="1">
      <t>ショウ</t>
    </rPh>
    <rPh sb="1" eb="2">
      <t>カタ</t>
    </rPh>
    <rPh sb="2" eb="3">
      <t>ニ</t>
    </rPh>
    <rPh sb="3" eb="4">
      <t>ワ</t>
    </rPh>
    <rPh sb="4" eb="5">
      <t>クルマ</t>
    </rPh>
    <phoneticPr fontId="2"/>
  </si>
  <si>
    <t>ミニカー</t>
    <phoneticPr fontId="2"/>
  </si>
  <si>
    <t>四輪貨物</t>
    <rPh sb="0" eb="2">
      <t>ヨンリン</t>
    </rPh>
    <rPh sb="2" eb="4">
      <t>カモツ</t>
    </rPh>
    <phoneticPr fontId="2"/>
  </si>
  <si>
    <t>四輪乗用</t>
    <rPh sb="0" eb="2">
      <t>ヨンリン</t>
    </rPh>
    <rPh sb="2" eb="4">
      <t>ジョウヨウ</t>
    </rPh>
    <phoneticPr fontId="2"/>
  </si>
  <si>
    <t>三輪</t>
    <rPh sb="0" eb="2">
      <t>サンリン</t>
    </rPh>
    <phoneticPr fontId="2"/>
  </si>
  <si>
    <t>二輪</t>
    <rPh sb="0" eb="2">
      <t>ニリン</t>
    </rPh>
    <phoneticPr fontId="2"/>
  </si>
  <si>
    <t>50cc</t>
    <phoneticPr fontId="2"/>
  </si>
  <si>
    <t>90cc</t>
    <phoneticPr fontId="2"/>
  </si>
  <si>
    <t>以下</t>
    <rPh sb="0" eb="2">
      <t>イカ</t>
    </rPh>
    <phoneticPr fontId="2"/>
  </si>
  <si>
    <t>を超え</t>
    <rPh sb="1" eb="2">
      <t>コ</t>
    </rPh>
    <phoneticPr fontId="2"/>
  </si>
  <si>
    <t>(250cc</t>
    <phoneticPr fontId="2"/>
  </si>
  <si>
    <t>90cc</t>
    <phoneticPr fontId="2"/>
  </si>
  <si>
    <t>125cc</t>
    <phoneticPr fontId="2"/>
  </si>
  <si>
    <t>以下)</t>
    <phoneticPr fontId="2"/>
  </si>
  <si>
    <t xml:space="preserve"> 8</t>
    <phoneticPr fontId="2"/>
  </si>
  <si>
    <t xml:space="preserve"> 9</t>
    <phoneticPr fontId="2"/>
  </si>
  <si>
    <t>農耕用
特殊自動車</t>
    <rPh sb="0" eb="2">
      <t>ノウコウ</t>
    </rPh>
    <rPh sb="2" eb="3">
      <t>ヨウ</t>
    </rPh>
    <rPh sb="4" eb="6">
      <t>トクシュ</t>
    </rPh>
    <rPh sb="6" eb="9">
      <t>ジドウシャ</t>
    </rPh>
    <phoneticPr fontId="2"/>
  </si>
  <si>
    <t>平成元</t>
    <rPh sb="0" eb="2">
      <t>ヘイセイ</t>
    </rPh>
    <rPh sb="2" eb="3">
      <t>ガン</t>
    </rPh>
    <phoneticPr fontId="2"/>
  </si>
  <si>
    <t>昭和52</t>
    <rPh sb="0" eb="2">
      <t>ショウワ</t>
    </rPh>
    <phoneticPr fontId="2"/>
  </si>
  <si>
    <t>総数</t>
    <rPh sb="0" eb="1">
      <t>ソウ</t>
    </rPh>
    <rPh sb="1" eb="2">
      <t>スウ</t>
    </rPh>
    <phoneticPr fontId="2"/>
  </si>
  <si>
    <t>令和2</t>
    <rPh sb="0" eb="2">
      <t>レイワ</t>
    </rPh>
    <phoneticPr fontId="2"/>
  </si>
  <si>
    <t>車種別自動車数 (市課税対象のもの）</t>
    <rPh sb="0" eb="3">
      <t>シャシュベツ</t>
    </rPh>
    <rPh sb="3" eb="6">
      <t>ジドウシャ</t>
    </rPh>
    <rPh sb="6" eb="7">
      <t>スウ</t>
    </rPh>
    <rPh sb="9" eb="10">
      <t>シ</t>
    </rPh>
    <rPh sb="10" eb="12">
      <t>カゼイ</t>
    </rPh>
    <rPh sb="12" eb="14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</si>
</sst>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8" fontId="3" fillId="0" borderId="0" xfId="0" applyNumberFormat="1" applyFont="1" applyFill="1" applyAlignment="1">
      <alignment vertical="center"/>
    </xf>
    <xf numFmtId="38" fontId="6" fillId="0" borderId="4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4" fillId="0" borderId="2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shrinkToFit="1"/>
    </xf>
    <xf numFmtId="38" fontId="3" fillId="0" borderId="2" xfId="1" applyFont="1" applyFill="1" applyBorder="1" applyAlignment="1">
      <alignment vertical="center" shrinkToFit="1"/>
    </xf>
    <xf numFmtId="38" fontId="3" fillId="0" borderId="7" xfId="1" applyFont="1" applyFill="1" applyBorder="1" applyAlignment="1">
      <alignment vertical="center" shrinkToFit="1"/>
    </xf>
    <xf numFmtId="38" fontId="3" fillId="0" borderId="7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shrinkToFit="1"/>
    </xf>
    <xf numFmtId="38" fontId="3" fillId="0" borderId="5" xfId="1" applyFont="1" applyFill="1" applyBorder="1" applyAlignment="1">
      <alignment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vertical="center"/>
    </xf>
    <xf numFmtId="38" fontId="3" fillId="0" borderId="16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38" fontId="6" fillId="0" borderId="18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vertical="center"/>
    </xf>
    <xf numFmtId="38" fontId="3" fillId="0" borderId="20" xfId="1" applyFont="1" applyFill="1" applyBorder="1" applyAlignment="1">
      <alignment vertical="center"/>
    </xf>
    <xf numFmtId="38" fontId="3" fillId="0" borderId="20" xfId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vertical="center"/>
    </xf>
    <xf numFmtId="38" fontId="3" fillId="0" borderId="22" xfId="1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38" fontId="3" fillId="0" borderId="22" xfId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top" textRotation="255" shrinkToFit="1"/>
    </xf>
    <xf numFmtId="0" fontId="3" fillId="0" borderId="3" xfId="0" applyFont="1" applyFill="1" applyBorder="1" applyAlignment="1">
      <alignment vertical="top" shrinkToFit="1"/>
    </xf>
    <xf numFmtId="0" fontId="3" fillId="0" borderId="32" xfId="0" applyFont="1" applyFill="1" applyBorder="1" applyAlignment="1">
      <alignment vertical="top" shrinkToFit="1"/>
    </xf>
    <xf numFmtId="0" fontId="3" fillId="0" borderId="3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top" textRotation="255" wrapText="1" shrinkToFit="1"/>
    </xf>
    <xf numFmtId="0" fontId="3" fillId="0" borderId="3" xfId="0" applyFont="1" applyFill="1" applyBorder="1" applyAlignment="1">
      <alignment horizontal="center" vertical="top" textRotation="255" shrinkToFit="1"/>
    </xf>
    <xf numFmtId="0" fontId="3" fillId="0" borderId="32" xfId="0" applyFont="1" applyFill="1" applyBorder="1" applyAlignment="1">
      <alignment horizontal="center" vertical="top" textRotation="255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top" textRotation="255" shrinkToFit="1"/>
    </xf>
    <xf numFmtId="0" fontId="3" fillId="0" borderId="8" xfId="0" applyFont="1" applyFill="1" applyBorder="1" applyAlignment="1">
      <alignment horizontal="center" vertical="top" textRotation="255" shrinkToFit="1"/>
    </xf>
    <xf numFmtId="0" fontId="3" fillId="0" borderId="11" xfId="0" applyFont="1" applyFill="1" applyBorder="1" applyAlignment="1">
      <alignment horizontal="center" vertical="top" textRotation="255" shrinkToFit="1"/>
    </xf>
    <xf numFmtId="0" fontId="5" fillId="0" borderId="24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top" textRotation="255" shrinkToFit="1"/>
    </xf>
    <xf numFmtId="0" fontId="3" fillId="0" borderId="7" xfId="0" applyFont="1" applyFill="1" applyBorder="1" applyAlignment="1">
      <alignment horizontal="center" vertical="top" textRotation="255" shrinkToFit="1"/>
    </xf>
    <xf numFmtId="0" fontId="3" fillId="0" borderId="9" xfId="0" applyFont="1" applyFill="1" applyBorder="1" applyAlignment="1">
      <alignment horizontal="center" vertical="top" textRotation="255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8"/>
  <sheetViews>
    <sheetView tabSelected="1" view="pageBreakPreview" zoomScaleNormal="100" zoomScaleSheetLayoutView="100" workbookViewId="0">
      <pane ySplit="7" topLeftCell="A8" activePane="bottomLeft" state="frozen"/>
      <selection activeCell="F10" sqref="F10"/>
      <selection pane="bottomLeft" activeCell="A2" sqref="A2:I2"/>
    </sheetView>
  </sheetViews>
  <sheetFormatPr defaultColWidth="9.25" defaultRowHeight="14.1" customHeight="1" x14ac:dyDescent="0.15"/>
  <cols>
    <col min="1" max="1" width="7.125" style="11" customWidth="1"/>
    <col min="2" max="5" width="6.625" style="11" customWidth="1"/>
    <col min="6" max="6" width="3.5" style="11" bestFit="1" customWidth="1"/>
    <col min="7" max="12" width="6.125" style="11" customWidth="1"/>
    <col min="13" max="15" width="4.625" style="11" customWidth="1"/>
    <col min="16" max="16" width="7.5" style="11" hidden="1" customWidth="1"/>
    <col min="17" max="17" width="7.5" style="11" customWidth="1"/>
    <col min="18" max="16384" width="9.25" style="11"/>
  </cols>
  <sheetData>
    <row r="2" spans="1:15" ht="18" customHeight="1" x14ac:dyDescent="0.15">
      <c r="A2" s="73" t="s">
        <v>32</v>
      </c>
      <c r="B2" s="73"/>
      <c r="C2" s="73"/>
      <c r="D2" s="73"/>
      <c r="E2" s="73"/>
      <c r="F2" s="73"/>
      <c r="G2" s="74"/>
      <c r="H2" s="74"/>
      <c r="I2" s="74"/>
      <c r="J2" s="53" t="s">
        <v>7</v>
      </c>
      <c r="K2" s="53"/>
      <c r="L2" s="53"/>
      <c r="M2" s="53"/>
      <c r="N2" s="53"/>
      <c r="O2" s="53"/>
    </row>
    <row r="3" spans="1:15" ht="15" customHeight="1" x14ac:dyDescent="0.15">
      <c r="A3" s="54" t="s">
        <v>0</v>
      </c>
      <c r="B3" s="60" t="s">
        <v>30</v>
      </c>
      <c r="C3" s="63" t="s">
        <v>8</v>
      </c>
      <c r="D3" s="64"/>
      <c r="E3" s="64"/>
      <c r="F3" s="64"/>
      <c r="G3" s="65"/>
      <c r="H3" s="66" t="s">
        <v>27</v>
      </c>
      <c r="I3" s="69" t="s">
        <v>9</v>
      </c>
      <c r="J3" s="64"/>
      <c r="K3" s="64"/>
      <c r="L3" s="64"/>
      <c r="M3" s="57" t="s">
        <v>10</v>
      </c>
      <c r="N3" s="70" t="s">
        <v>11</v>
      </c>
      <c r="O3" s="57" t="s">
        <v>12</v>
      </c>
    </row>
    <row r="4" spans="1:15" ht="15" customHeight="1" x14ac:dyDescent="0.15">
      <c r="A4" s="55"/>
      <c r="B4" s="61"/>
      <c r="C4" s="75" t="s">
        <v>30</v>
      </c>
      <c r="D4" s="78" t="s">
        <v>13</v>
      </c>
      <c r="E4" s="78" t="s">
        <v>14</v>
      </c>
      <c r="F4" s="78" t="s">
        <v>15</v>
      </c>
      <c r="G4" s="81" t="s">
        <v>16</v>
      </c>
      <c r="H4" s="67"/>
      <c r="I4" s="83" t="s">
        <v>30</v>
      </c>
      <c r="J4" s="32" t="s">
        <v>17</v>
      </c>
      <c r="K4" s="33" t="s">
        <v>17</v>
      </c>
      <c r="L4" s="29" t="s">
        <v>18</v>
      </c>
      <c r="M4" s="67"/>
      <c r="N4" s="71"/>
      <c r="O4" s="58"/>
    </row>
    <row r="5" spans="1:15" ht="15" customHeight="1" x14ac:dyDescent="0.15">
      <c r="A5" s="55"/>
      <c r="B5" s="61"/>
      <c r="C5" s="76"/>
      <c r="D5" s="79"/>
      <c r="E5" s="79"/>
      <c r="F5" s="79"/>
      <c r="G5" s="82"/>
      <c r="H5" s="67"/>
      <c r="I5" s="84"/>
      <c r="J5" s="26" t="s">
        <v>19</v>
      </c>
      <c r="K5" s="34" t="s">
        <v>20</v>
      </c>
      <c r="L5" s="30" t="s">
        <v>20</v>
      </c>
      <c r="M5" s="67"/>
      <c r="N5" s="71"/>
      <c r="O5" s="58"/>
    </row>
    <row r="6" spans="1:15" ht="15" customHeight="1" x14ac:dyDescent="0.15">
      <c r="A6" s="55"/>
      <c r="B6" s="61"/>
      <c r="C6" s="76"/>
      <c r="D6" s="79"/>
      <c r="E6" s="79"/>
      <c r="F6" s="79"/>
      <c r="G6" s="17" t="s">
        <v>21</v>
      </c>
      <c r="H6" s="67"/>
      <c r="I6" s="84"/>
      <c r="J6" s="26"/>
      <c r="K6" s="34" t="s">
        <v>22</v>
      </c>
      <c r="L6" s="30" t="s">
        <v>23</v>
      </c>
      <c r="M6" s="67"/>
      <c r="N6" s="71"/>
      <c r="O6" s="58"/>
    </row>
    <row r="7" spans="1:15" ht="15" customHeight="1" thickBot="1" x14ac:dyDescent="0.2">
      <c r="A7" s="56"/>
      <c r="B7" s="62"/>
      <c r="C7" s="77"/>
      <c r="D7" s="80"/>
      <c r="E7" s="80"/>
      <c r="F7" s="80"/>
      <c r="G7" s="18" t="s">
        <v>24</v>
      </c>
      <c r="H7" s="68"/>
      <c r="I7" s="85"/>
      <c r="J7" s="28"/>
      <c r="K7" s="35" t="s">
        <v>19</v>
      </c>
      <c r="L7" s="31" t="s">
        <v>19</v>
      </c>
      <c r="M7" s="68"/>
      <c r="N7" s="72"/>
      <c r="O7" s="59"/>
    </row>
    <row r="8" spans="1:15" ht="15" customHeight="1" thickTop="1" x14ac:dyDescent="0.15">
      <c r="A8" s="1" t="s">
        <v>29</v>
      </c>
      <c r="B8" s="16">
        <f t="shared" ref="B8:B48" si="0">IF(SUM(C8,H8:I8,M8:O8)=0,"",SUM(C8,H8:I8,M8:O8))</f>
        <v>2543</v>
      </c>
      <c r="C8" s="13">
        <f t="shared" ref="C8:C45" si="1">IF(SUM(D8:G8)=0,"",SUM(D8:G8))</f>
        <v>953</v>
      </c>
      <c r="D8" s="20">
        <v>352</v>
      </c>
      <c r="E8" s="20">
        <v>571</v>
      </c>
      <c r="F8" s="20"/>
      <c r="G8" s="19">
        <v>30</v>
      </c>
      <c r="H8" s="7">
        <v>227</v>
      </c>
      <c r="I8" s="25">
        <f t="shared" ref="I8:I45" si="2">IF(SUM(J8:L8)=0,"",SUM(J8:L8))</f>
        <v>1307</v>
      </c>
      <c r="J8" s="20">
        <v>1026</v>
      </c>
      <c r="K8" s="27">
        <v>239</v>
      </c>
      <c r="L8" s="7">
        <v>42</v>
      </c>
      <c r="M8" s="7">
        <v>7</v>
      </c>
      <c r="N8" s="7">
        <v>49</v>
      </c>
      <c r="O8" s="7"/>
    </row>
    <row r="9" spans="1:15" ht="15" customHeight="1" x14ac:dyDescent="0.15">
      <c r="A9" s="1">
        <v>53</v>
      </c>
      <c r="B9" s="16">
        <f t="shared" si="0"/>
        <v>2820</v>
      </c>
      <c r="C9" s="13">
        <f t="shared" si="1"/>
        <v>974</v>
      </c>
      <c r="D9" s="20">
        <v>388</v>
      </c>
      <c r="E9" s="20">
        <v>556</v>
      </c>
      <c r="F9" s="20"/>
      <c r="G9" s="19">
        <v>30</v>
      </c>
      <c r="H9" s="7">
        <v>211</v>
      </c>
      <c r="I9" s="25">
        <f t="shared" si="2"/>
        <v>1575</v>
      </c>
      <c r="J9" s="20">
        <v>1303</v>
      </c>
      <c r="K9" s="27">
        <v>226</v>
      </c>
      <c r="L9" s="7">
        <v>46</v>
      </c>
      <c r="M9" s="7">
        <v>10</v>
      </c>
      <c r="N9" s="7">
        <v>50</v>
      </c>
      <c r="O9" s="7"/>
    </row>
    <row r="10" spans="1:15" ht="15" customHeight="1" x14ac:dyDescent="0.15">
      <c r="A10" s="1">
        <v>54</v>
      </c>
      <c r="B10" s="16">
        <f t="shared" si="0"/>
        <v>3135</v>
      </c>
      <c r="C10" s="13">
        <f t="shared" si="1"/>
        <v>986</v>
      </c>
      <c r="D10" s="20">
        <v>395</v>
      </c>
      <c r="E10" s="20">
        <v>550</v>
      </c>
      <c r="F10" s="20"/>
      <c r="G10" s="19">
        <v>41</v>
      </c>
      <c r="H10" s="7">
        <v>204</v>
      </c>
      <c r="I10" s="25">
        <f t="shared" si="2"/>
        <v>1867</v>
      </c>
      <c r="J10" s="20">
        <v>1616</v>
      </c>
      <c r="K10" s="27">
        <v>205</v>
      </c>
      <c r="L10" s="7">
        <v>46</v>
      </c>
      <c r="M10" s="7">
        <v>10</v>
      </c>
      <c r="N10" s="7">
        <v>68</v>
      </c>
      <c r="O10" s="7"/>
    </row>
    <row r="11" spans="1:15" ht="15" customHeight="1" x14ac:dyDescent="0.15">
      <c r="A11" s="1">
        <v>55</v>
      </c>
      <c r="B11" s="16">
        <f t="shared" si="0"/>
        <v>3648</v>
      </c>
      <c r="C11" s="13">
        <f t="shared" si="1"/>
        <v>1082</v>
      </c>
      <c r="D11" s="20">
        <v>482</v>
      </c>
      <c r="E11" s="20">
        <v>554</v>
      </c>
      <c r="F11" s="20"/>
      <c r="G11" s="19">
        <v>46</v>
      </c>
      <c r="H11" s="7">
        <v>195</v>
      </c>
      <c r="I11" s="25">
        <f t="shared" si="2"/>
        <v>2265</v>
      </c>
      <c r="J11" s="20">
        <v>1991</v>
      </c>
      <c r="K11" s="27">
        <v>212</v>
      </c>
      <c r="L11" s="7">
        <v>62</v>
      </c>
      <c r="M11" s="7">
        <v>11</v>
      </c>
      <c r="N11" s="7">
        <v>95</v>
      </c>
      <c r="O11" s="7"/>
    </row>
    <row r="12" spans="1:15" ht="15" customHeight="1" x14ac:dyDescent="0.15">
      <c r="A12" s="1">
        <v>56</v>
      </c>
      <c r="B12" s="16">
        <f t="shared" si="0"/>
        <v>4123</v>
      </c>
      <c r="C12" s="13">
        <f t="shared" si="1"/>
        <v>1215</v>
      </c>
      <c r="D12" s="20">
        <v>589</v>
      </c>
      <c r="E12" s="20">
        <v>542</v>
      </c>
      <c r="F12" s="20"/>
      <c r="G12" s="19">
        <v>84</v>
      </c>
      <c r="H12" s="7">
        <v>178</v>
      </c>
      <c r="I12" s="25">
        <f t="shared" si="2"/>
        <v>2589</v>
      </c>
      <c r="J12" s="20">
        <v>2332</v>
      </c>
      <c r="K12" s="27">
        <v>194</v>
      </c>
      <c r="L12" s="7">
        <v>63</v>
      </c>
      <c r="M12" s="7">
        <v>11</v>
      </c>
      <c r="N12" s="7">
        <v>130</v>
      </c>
      <c r="O12" s="7"/>
    </row>
    <row r="13" spans="1:15" ht="15" customHeight="1" x14ac:dyDescent="0.15">
      <c r="A13" s="1">
        <v>57</v>
      </c>
      <c r="B13" s="16">
        <f t="shared" si="0"/>
        <v>4940</v>
      </c>
      <c r="C13" s="13">
        <f t="shared" si="1"/>
        <v>1446</v>
      </c>
      <c r="D13" s="20">
        <v>794</v>
      </c>
      <c r="E13" s="20">
        <v>536</v>
      </c>
      <c r="F13" s="20"/>
      <c r="G13" s="19">
        <v>116</v>
      </c>
      <c r="H13" s="7">
        <v>176</v>
      </c>
      <c r="I13" s="25">
        <f t="shared" si="2"/>
        <v>3140</v>
      </c>
      <c r="J13" s="20">
        <v>2874</v>
      </c>
      <c r="K13" s="27">
        <v>191</v>
      </c>
      <c r="L13" s="7">
        <v>75</v>
      </c>
      <c r="M13" s="7">
        <v>14</v>
      </c>
      <c r="N13" s="7">
        <v>164</v>
      </c>
      <c r="O13" s="7"/>
    </row>
    <row r="14" spans="1:15" ht="15" customHeight="1" x14ac:dyDescent="0.15">
      <c r="A14" s="1">
        <v>58</v>
      </c>
      <c r="B14" s="16">
        <f t="shared" si="0"/>
        <v>5770</v>
      </c>
      <c r="C14" s="13">
        <f t="shared" si="1"/>
        <v>1657</v>
      </c>
      <c r="D14" s="20">
        <v>954</v>
      </c>
      <c r="E14" s="20">
        <v>558</v>
      </c>
      <c r="F14" s="20"/>
      <c r="G14" s="19">
        <v>145</v>
      </c>
      <c r="H14" s="7">
        <v>169</v>
      </c>
      <c r="I14" s="25">
        <f t="shared" si="2"/>
        <v>3729</v>
      </c>
      <c r="J14" s="20">
        <v>3462</v>
      </c>
      <c r="K14" s="27">
        <v>181</v>
      </c>
      <c r="L14" s="7">
        <v>86</v>
      </c>
      <c r="M14" s="7">
        <v>18</v>
      </c>
      <c r="N14" s="7">
        <v>197</v>
      </c>
      <c r="O14" s="7"/>
    </row>
    <row r="15" spans="1:15" ht="15" customHeight="1" x14ac:dyDescent="0.15">
      <c r="A15" s="1">
        <v>59</v>
      </c>
      <c r="B15" s="16">
        <f t="shared" si="0"/>
        <v>6448</v>
      </c>
      <c r="C15" s="13">
        <f t="shared" si="1"/>
        <v>1939</v>
      </c>
      <c r="D15" s="20">
        <v>1142</v>
      </c>
      <c r="E15" s="20">
        <v>559</v>
      </c>
      <c r="F15" s="20"/>
      <c r="G15" s="19">
        <v>238</v>
      </c>
      <c r="H15" s="7">
        <v>164</v>
      </c>
      <c r="I15" s="25">
        <f t="shared" si="2"/>
        <v>4068</v>
      </c>
      <c r="J15" s="20">
        <v>3803</v>
      </c>
      <c r="K15" s="27">
        <v>166</v>
      </c>
      <c r="L15" s="7">
        <v>99</v>
      </c>
      <c r="M15" s="7">
        <v>19</v>
      </c>
      <c r="N15" s="7">
        <v>258</v>
      </c>
      <c r="O15" s="7"/>
    </row>
    <row r="16" spans="1:15" ht="15" customHeight="1" x14ac:dyDescent="0.15">
      <c r="A16" s="1">
        <v>60</v>
      </c>
      <c r="B16" s="16">
        <f t="shared" si="0"/>
        <v>7122</v>
      </c>
      <c r="C16" s="13">
        <f t="shared" si="1"/>
        <v>2296</v>
      </c>
      <c r="D16" s="20">
        <v>1435</v>
      </c>
      <c r="E16" s="20">
        <v>549</v>
      </c>
      <c r="F16" s="20"/>
      <c r="G16" s="19">
        <v>312</v>
      </c>
      <c r="H16" s="7">
        <v>160</v>
      </c>
      <c r="I16" s="25">
        <f t="shared" si="2"/>
        <v>4358</v>
      </c>
      <c r="J16" s="20">
        <v>4088</v>
      </c>
      <c r="K16" s="27">
        <v>162</v>
      </c>
      <c r="L16" s="7">
        <v>108</v>
      </c>
      <c r="M16" s="7">
        <v>20</v>
      </c>
      <c r="N16" s="7">
        <v>288</v>
      </c>
      <c r="O16" s="7"/>
    </row>
    <row r="17" spans="1:15" ht="15" customHeight="1" x14ac:dyDescent="0.15">
      <c r="A17" s="1">
        <v>61</v>
      </c>
      <c r="B17" s="16">
        <f t="shared" si="0"/>
        <v>7881</v>
      </c>
      <c r="C17" s="13">
        <f t="shared" si="1"/>
        <v>2664</v>
      </c>
      <c r="D17" s="20">
        <v>1728</v>
      </c>
      <c r="E17" s="20">
        <v>562</v>
      </c>
      <c r="F17" s="21"/>
      <c r="G17" s="19">
        <v>374</v>
      </c>
      <c r="H17" s="7">
        <v>158</v>
      </c>
      <c r="I17" s="25">
        <f t="shared" si="2"/>
        <v>4708</v>
      </c>
      <c r="J17" s="20">
        <v>4437</v>
      </c>
      <c r="K17" s="27">
        <v>164</v>
      </c>
      <c r="L17" s="7">
        <v>107</v>
      </c>
      <c r="M17" s="7">
        <v>21</v>
      </c>
      <c r="N17" s="7">
        <v>330</v>
      </c>
      <c r="O17" s="7"/>
    </row>
    <row r="18" spans="1:15" ht="15" customHeight="1" x14ac:dyDescent="0.15">
      <c r="A18" s="1">
        <v>62</v>
      </c>
      <c r="B18" s="16">
        <f t="shared" si="0"/>
        <v>8318</v>
      </c>
      <c r="C18" s="13">
        <f t="shared" si="1"/>
        <v>3016</v>
      </c>
      <c r="D18" s="20">
        <v>2047</v>
      </c>
      <c r="E18" s="20">
        <v>527</v>
      </c>
      <c r="F18" s="21"/>
      <c r="G18" s="19">
        <v>442</v>
      </c>
      <c r="H18" s="7">
        <v>160</v>
      </c>
      <c r="I18" s="25">
        <f t="shared" si="2"/>
        <v>4759</v>
      </c>
      <c r="J18" s="20">
        <v>4487</v>
      </c>
      <c r="K18" s="27">
        <v>167</v>
      </c>
      <c r="L18" s="7">
        <v>105</v>
      </c>
      <c r="M18" s="7">
        <v>23</v>
      </c>
      <c r="N18" s="7">
        <v>358</v>
      </c>
      <c r="O18" s="8">
        <v>2</v>
      </c>
    </row>
    <row r="19" spans="1:15" ht="15" customHeight="1" x14ac:dyDescent="0.15">
      <c r="A19" s="1">
        <v>63</v>
      </c>
      <c r="B19" s="16">
        <f t="shared" si="0"/>
        <v>8465</v>
      </c>
      <c r="C19" s="13">
        <f t="shared" si="1"/>
        <v>3322</v>
      </c>
      <c r="D19" s="22">
        <v>2379</v>
      </c>
      <c r="E19" s="22">
        <v>484</v>
      </c>
      <c r="F19" s="21"/>
      <c r="G19" s="2">
        <v>459</v>
      </c>
      <c r="H19" s="3">
        <v>159</v>
      </c>
      <c r="I19" s="25">
        <f t="shared" si="2"/>
        <v>4602</v>
      </c>
      <c r="J19" s="22">
        <v>4313</v>
      </c>
      <c r="K19" s="14">
        <v>163</v>
      </c>
      <c r="L19" s="3">
        <v>126</v>
      </c>
      <c r="M19" s="3">
        <v>28</v>
      </c>
      <c r="N19" s="3">
        <v>351</v>
      </c>
      <c r="O19" s="8">
        <v>3</v>
      </c>
    </row>
    <row r="20" spans="1:15" ht="15" customHeight="1" x14ac:dyDescent="0.15">
      <c r="A20" s="1" t="s">
        <v>28</v>
      </c>
      <c r="B20" s="16">
        <f t="shared" si="0"/>
        <v>9133</v>
      </c>
      <c r="C20" s="13">
        <f t="shared" si="1"/>
        <v>3838</v>
      </c>
      <c r="D20" s="22">
        <v>2811</v>
      </c>
      <c r="E20" s="22">
        <v>471</v>
      </c>
      <c r="F20" s="21"/>
      <c r="G20" s="2">
        <v>556</v>
      </c>
      <c r="H20" s="3">
        <v>158</v>
      </c>
      <c r="I20" s="25">
        <f t="shared" si="2"/>
        <v>4696</v>
      </c>
      <c r="J20" s="22">
        <v>4401</v>
      </c>
      <c r="K20" s="14">
        <v>160</v>
      </c>
      <c r="L20" s="3">
        <v>135</v>
      </c>
      <c r="M20" s="3">
        <v>32</v>
      </c>
      <c r="N20" s="3">
        <v>403</v>
      </c>
      <c r="O20" s="8">
        <v>6</v>
      </c>
    </row>
    <row r="21" spans="1:15" ht="15" customHeight="1" x14ac:dyDescent="0.15">
      <c r="A21" s="4" t="s">
        <v>1</v>
      </c>
      <c r="B21" s="16">
        <f t="shared" si="0"/>
        <v>9355</v>
      </c>
      <c r="C21" s="13">
        <f t="shared" si="1"/>
        <v>4057</v>
      </c>
      <c r="D21" s="22">
        <v>2774</v>
      </c>
      <c r="E21" s="22">
        <v>630</v>
      </c>
      <c r="F21" s="21"/>
      <c r="G21" s="2">
        <v>653</v>
      </c>
      <c r="H21" s="3">
        <v>157</v>
      </c>
      <c r="I21" s="25">
        <f t="shared" si="2"/>
        <v>4703</v>
      </c>
      <c r="J21" s="22">
        <v>4403</v>
      </c>
      <c r="K21" s="14">
        <v>168</v>
      </c>
      <c r="L21" s="3">
        <v>132</v>
      </c>
      <c r="M21" s="3">
        <v>30</v>
      </c>
      <c r="N21" s="3">
        <v>404</v>
      </c>
      <c r="O21" s="8">
        <v>4</v>
      </c>
    </row>
    <row r="22" spans="1:15" ht="15" customHeight="1" x14ac:dyDescent="0.15">
      <c r="A22" s="4" t="s">
        <v>2</v>
      </c>
      <c r="B22" s="16">
        <f t="shared" si="0"/>
        <v>9630</v>
      </c>
      <c r="C22" s="13">
        <f t="shared" si="1"/>
        <v>4346</v>
      </c>
      <c r="D22" s="22">
        <v>2764</v>
      </c>
      <c r="E22" s="22">
        <v>837</v>
      </c>
      <c r="F22" s="21"/>
      <c r="G22" s="2">
        <v>745</v>
      </c>
      <c r="H22" s="3">
        <v>159</v>
      </c>
      <c r="I22" s="25">
        <f t="shared" si="2"/>
        <v>4653</v>
      </c>
      <c r="J22" s="22">
        <v>4344</v>
      </c>
      <c r="K22" s="14">
        <v>176</v>
      </c>
      <c r="L22" s="3">
        <v>133</v>
      </c>
      <c r="M22" s="3">
        <v>35</v>
      </c>
      <c r="N22" s="3">
        <v>435</v>
      </c>
      <c r="O22" s="8">
        <v>2</v>
      </c>
    </row>
    <row r="23" spans="1:15" ht="15" customHeight="1" x14ac:dyDescent="0.15">
      <c r="A23" s="4" t="s">
        <v>3</v>
      </c>
      <c r="B23" s="16">
        <f t="shared" si="0"/>
        <v>9703</v>
      </c>
      <c r="C23" s="13">
        <f t="shared" si="1"/>
        <v>4569</v>
      </c>
      <c r="D23" s="22">
        <v>2725</v>
      </c>
      <c r="E23" s="22">
        <v>1085</v>
      </c>
      <c r="F23" s="21"/>
      <c r="G23" s="2">
        <v>759</v>
      </c>
      <c r="H23" s="3">
        <v>157</v>
      </c>
      <c r="I23" s="25">
        <f t="shared" si="2"/>
        <v>4456</v>
      </c>
      <c r="J23" s="22">
        <v>4160</v>
      </c>
      <c r="K23" s="14">
        <v>171</v>
      </c>
      <c r="L23" s="3">
        <v>125</v>
      </c>
      <c r="M23" s="3">
        <v>39</v>
      </c>
      <c r="N23" s="3">
        <v>481</v>
      </c>
      <c r="O23" s="8">
        <v>1</v>
      </c>
    </row>
    <row r="24" spans="1:15" ht="15" customHeight="1" x14ac:dyDescent="0.15">
      <c r="A24" s="4" t="s">
        <v>4</v>
      </c>
      <c r="B24" s="16">
        <f t="shared" si="0"/>
        <v>9661</v>
      </c>
      <c r="C24" s="13">
        <f t="shared" si="1"/>
        <v>4775</v>
      </c>
      <c r="D24" s="22">
        <v>2717</v>
      </c>
      <c r="E24" s="22">
        <v>1277</v>
      </c>
      <c r="F24" s="21"/>
      <c r="G24" s="2">
        <v>781</v>
      </c>
      <c r="H24" s="3">
        <v>158</v>
      </c>
      <c r="I24" s="25">
        <f t="shared" si="2"/>
        <v>4194</v>
      </c>
      <c r="J24" s="22">
        <v>3913</v>
      </c>
      <c r="K24" s="14">
        <v>176</v>
      </c>
      <c r="L24" s="3">
        <v>105</v>
      </c>
      <c r="M24" s="3">
        <v>40</v>
      </c>
      <c r="N24" s="3">
        <v>493</v>
      </c>
      <c r="O24" s="8">
        <v>1</v>
      </c>
    </row>
    <row r="25" spans="1:15" ht="15" customHeight="1" x14ac:dyDescent="0.15">
      <c r="A25" s="4" t="s">
        <v>5</v>
      </c>
      <c r="B25" s="16">
        <f t="shared" si="0"/>
        <v>9754</v>
      </c>
      <c r="C25" s="13">
        <f t="shared" si="1"/>
        <v>4975</v>
      </c>
      <c r="D25" s="22">
        <v>2669</v>
      </c>
      <c r="E25" s="22">
        <v>1515</v>
      </c>
      <c r="F25" s="21"/>
      <c r="G25" s="2">
        <v>791</v>
      </c>
      <c r="H25" s="3">
        <v>160</v>
      </c>
      <c r="I25" s="25">
        <f t="shared" si="2"/>
        <v>4026</v>
      </c>
      <c r="J25" s="22">
        <v>3734</v>
      </c>
      <c r="K25" s="14">
        <v>188</v>
      </c>
      <c r="L25" s="3">
        <v>104</v>
      </c>
      <c r="M25" s="3">
        <v>44</v>
      </c>
      <c r="N25" s="3">
        <v>545</v>
      </c>
      <c r="O25" s="8">
        <v>4</v>
      </c>
    </row>
    <row r="26" spans="1:15" ht="15" customHeight="1" x14ac:dyDescent="0.15">
      <c r="A26" s="4" t="s">
        <v>6</v>
      </c>
      <c r="B26" s="16">
        <f t="shared" si="0"/>
        <v>9801</v>
      </c>
      <c r="C26" s="13">
        <f t="shared" si="1"/>
        <v>5099</v>
      </c>
      <c r="D26" s="22">
        <v>2661</v>
      </c>
      <c r="E26" s="22">
        <v>1675</v>
      </c>
      <c r="F26" s="21"/>
      <c r="G26" s="2">
        <v>763</v>
      </c>
      <c r="H26" s="3">
        <v>156</v>
      </c>
      <c r="I26" s="25">
        <f t="shared" si="2"/>
        <v>3910</v>
      </c>
      <c r="J26" s="22">
        <v>3625</v>
      </c>
      <c r="K26" s="14">
        <v>187</v>
      </c>
      <c r="L26" s="3">
        <v>98</v>
      </c>
      <c r="M26" s="3">
        <v>46</v>
      </c>
      <c r="N26" s="3">
        <v>587</v>
      </c>
      <c r="O26" s="8">
        <v>3</v>
      </c>
    </row>
    <row r="27" spans="1:15" ht="15" customHeight="1" x14ac:dyDescent="0.15">
      <c r="A27" s="4" t="s">
        <v>25</v>
      </c>
      <c r="B27" s="16">
        <f t="shared" si="0"/>
        <v>9991</v>
      </c>
      <c r="C27" s="13">
        <f t="shared" si="1"/>
        <v>5434</v>
      </c>
      <c r="D27" s="22">
        <v>2699</v>
      </c>
      <c r="E27" s="22">
        <v>1969</v>
      </c>
      <c r="F27" s="21"/>
      <c r="G27" s="2">
        <v>766</v>
      </c>
      <c r="H27" s="3">
        <v>153</v>
      </c>
      <c r="I27" s="25">
        <f t="shared" si="2"/>
        <v>3798</v>
      </c>
      <c r="J27" s="22">
        <v>3512</v>
      </c>
      <c r="K27" s="14">
        <v>182</v>
      </c>
      <c r="L27" s="3">
        <v>104</v>
      </c>
      <c r="M27" s="3">
        <v>48</v>
      </c>
      <c r="N27" s="3">
        <v>554</v>
      </c>
      <c r="O27" s="8">
        <v>4</v>
      </c>
    </row>
    <row r="28" spans="1:15" ht="15" customHeight="1" x14ac:dyDescent="0.15">
      <c r="A28" s="4" t="s">
        <v>26</v>
      </c>
      <c r="B28" s="16">
        <f t="shared" si="0"/>
        <v>10174</v>
      </c>
      <c r="C28" s="13">
        <f t="shared" si="1"/>
        <v>5653</v>
      </c>
      <c r="D28" s="22">
        <v>2642</v>
      </c>
      <c r="E28" s="22">
        <v>2235</v>
      </c>
      <c r="F28" s="21"/>
      <c r="G28" s="2">
        <v>776</v>
      </c>
      <c r="H28" s="3">
        <v>159</v>
      </c>
      <c r="I28" s="25">
        <f t="shared" si="2"/>
        <v>3704</v>
      </c>
      <c r="J28" s="22">
        <v>3402</v>
      </c>
      <c r="K28" s="14">
        <v>199</v>
      </c>
      <c r="L28" s="3">
        <v>103</v>
      </c>
      <c r="M28" s="3">
        <v>51</v>
      </c>
      <c r="N28" s="3">
        <v>603</v>
      </c>
      <c r="O28" s="8">
        <v>4</v>
      </c>
    </row>
    <row r="29" spans="1:15" ht="15" customHeight="1" x14ac:dyDescent="0.15">
      <c r="A29" s="1">
        <v>10</v>
      </c>
      <c r="B29" s="16">
        <f t="shared" si="0"/>
        <v>10739</v>
      </c>
      <c r="C29" s="13">
        <f t="shared" si="1"/>
        <v>6196</v>
      </c>
      <c r="D29" s="22">
        <v>2545</v>
      </c>
      <c r="E29" s="22">
        <v>2894</v>
      </c>
      <c r="F29" s="21"/>
      <c r="G29" s="2">
        <v>757</v>
      </c>
      <c r="H29" s="3">
        <v>163</v>
      </c>
      <c r="I29" s="25">
        <f t="shared" si="2"/>
        <v>3693</v>
      </c>
      <c r="J29" s="22">
        <v>3392</v>
      </c>
      <c r="K29" s="14">
        <v>193</v>
      </c>
      <c r="L29" s="3">
        <v>108</v>
      </c>
      <c r="M29" s="3">
        <v>53</v>
      </c>
      <c r="N29" s="3">
        <v>630</v>
      </c>
      <c r="O29" s="8">
        <v>4</v>
      </c>
    </row>
    <row r="30" spans="1:15" ht="15" customHeight="1" x14ac:dyDescent="0.15">
      <c r="A30" s="1">
        <v>11</v>
      </c>
      <c r="B30" s="16">
        <f t="shared" si="0"/>
        <v>10817</v>
      </c>
      <c r="C30" s="13">
        <f t="shared" si="1"/>
        <v>6291</v>
      </c>
      <c r="D30" s="22">
        <v>2488</v>
      </c>
      <c r="E30" s="22">
        <v>3109</v>
      </c>
      <c r="F30" s="21"/>
      <c r="G30" s="2">
        <v>694</v>
      </c>
      <c r="H30" s="3">
        <v>163</v>
      </c>
      <c r="I30" s="25">
        <f t="shared" si="2"/>
        <v>3659</v>
      </c>
      <c r="J30" s="22">
        <v>3345</v>
      </c>
      <c r="K30" s="14">
        <v>196</v>
      </c>
      <c r="L30" s="3">
        <v>118</v>
      </c>
      <c r="M30" s="3">
        <v>55</v>
      </c>
      <c r="N30" s="3">
        <v>645</v>
      </c>
      <c r="O30" s="8">
        <v>4</v>
      </c>
    </row>
    <row r="31" spans="1:15" ht="15" customHeight="1" x14ac:dyDescent="0.15">
      <c r="A31" s="1">
        <v>12</v>
      </c>
      <c r="B31" s="16">
        <f t="shared" si="0"/>
        <v>10814</v>
      </c>
      <c r="C31" s="13">
        <f t="shared" si="1"/>
        <v>6337</v>
      </c>
      <c r="D31" s="22">
        <v>2374</v>
      </c>
      <c r="E31" s="22">
        <v>3283</v>
      </c>
      <c r="F31" s="21"/>
      <c r="G31" s="2">
        <v>680</v>
      </c>
      <c r="H31" s="3">
        <v>161</v>
      </c>
      <c r="I31" s="25">
        <f t="shared" si="2"/>
        <v>3595</v>
      </c>
      <c r="J31" s="22">
        <v>3295</v>
      </c>
      <c r="K31" s="14">
        <v>181</v>
      </c>
      <c r="L31" s="3">
        <v>119</v>
      </c>
      <c r="M31" s="3">
        <v>59</v>
      </c>
      <c r="N31" s="3">
        <v>658</v>
      </c>
      <c r="O31" s="8">
        <v>4</v>
      </c>
    </row>
    <row r="32" spans="1:15" ht="15" customHeight="1" x14ac:dyDescent="0.15">
      <c r="A32" s="1">
        <v>13</v>
      </c>
      <c r="B32" s="16">
        <f t="shared" si="0"/>
        <v>11594</v>
      </c>
      <c r="C32" s="13">
        <f t="shared" si="1"/>
        <v>7191</v>
      </c>
      <c r="D32" s="22">
        <v>2432</v>
      </c>
      <c r="E32" s="22">
        <v>4068</v>
      </c>
      <c r="F32" s="21"/>
      <c r="G32" s="2">
        <v>691</v>
      </c>
      <c r="H32" s="3">
        <v>167</v>
      </c>
      <c r="I32" s="25">
        <f t="shared" si="2"/>
        <v>3497</v>
      </c>
      <c r="J32" s="22">
        <v>3186</v>
      </c>
      <c r="K32" s="14">
        <v>188</v>
      </c>
      <c r="L32" s="3">
        <v>123</v>
      </c>
      <c r="M32" s="3">
        <v>60</v>
      </c>
      <c r="N32" s="3">
        <v>675</v>
      </c>
      <c r="O32" s="8">
        <v>4</v>
      </c>
    </row>
    <row r="33" spans="1:15" ht="15" customHeight="1" x14ac:dyDescent="0.15">
      <c r="A33" s="1">
        <v>14</v>
      </c>
      <c r="B33" s="16">
        <f t="shared" si="0"/>
        <v>12253</v>
      </c>
      <c r="C33" s="13">
        <f t="shared" si="1"/>
        <v>7830</v>
      </c>
      <c r="D33" s="22">
        <v>2398</v>
      </c>
      <c r="E33" s="22">
        <v>4727</v>
      </c>
      <c r="F33" s="21"/>
      <c r="G33" s="2">
        <v>705</v>
      </c>
      <c r="H33" s="3">
        <v>165</v>
      </c>
      <c r="I33" s="25">
        <f t="shared" si="2"/>
        <v>3496</v>
      </c>
      <c r="J33" s="22">
        <v>3180</v>
      </c>
      <c r="K33" s="14">
        <v>180</v>
      </c>
      <c r="L33" s="3">
        <v>136</v>
      </c>
      <c r="M33" s="3">
        <v>62</v>
      </c>
      <c r="N33" s="3">
        <v>697</v>
      </c>
      <c r="O33" s="8">
        <v>3</v>
      </c>
    </row>
    <row r="34" spans="1:15" ht="15" customHeight="1" x14ac:dyDescent="0.15">
      <c r="A34" s="1">
        <v>15</v>
      </c>
      <c r="B34" s="16">
        <f t="shared" si="0"/>
        <v>12495</v>
      </c>
      <c r="C34" s="13">
        <f t="shared" si="1"/>
        <v>8023</v>
      </c>
      <c r="D34" s="22">
        <v>2312</v>
      </c>
      <c r="E34" s="22">
        <v>4933</v>
      </c>
      <c r="F34" s="21"/>
      <c r="G34" s="2">
        <v>778</v>
      </c>
      <c r="H34" s="3">
        <v>171</v>
      </c>
      <c r="I34" s="25">
        <f t="shared" si="2"/>
        <v>3510</v>
      </c>
      <c r="J34" s="22">
        <v>3178</v>
      </c>
      <c r="K34" s="14">
        <v>182</v>
      </c>
      <c r="L34" s="3">
        <v>150</v>
      </c>
      <c r="M34" s="3">
        <v>63</v>
      </c>
      <c r="N34" s="3">
        <v>724</v>
      </c>
      <c r="O34" s="8">
        <v>4</v>
      </c>
    </row>
    <row r="35" spans="1:15" ht="15" customHeight="1" x14ac:dyDescent="0.15">
      <c r="A35" s="1">
        <v>16</v>
      </c>
      <c r="B35" s="16">
        <f t="shared" si="0"/>
        <v>13314</v>
      </c>
      <c r="C35" s="13">
        <f t="shared" si="1"/>
        <v>8791</v>
      </c>
      <c r="D35" s="22">
        <v>2436</v>
      </c>
      <c r="E35" s="22">
        <v>5548</v>
      </c>
      <c r="F35" s="21"/>
      <c r="G35" s="2">
        <v>807</v>
      </c>
      <c r="H35" s="3">
        <v>174</v>
      </c>
      <c r="I35" s="25">
        <f t="shared" si="2"/>
        <v>3541</v>
      </c>
      <c r="J35" s="22">
        <v>3179</v>
      </c>
      <c r="K35" s="14">
        <v>189</v>
      </c>
      <c r="L35" s="3">
        <v>173</v>
      </c>
      <c r="M35" s="3">
        <v>63</v>
      </c>
      <c r="N35" s="3">
        <v>740</v>
      </c>
      <c r="O35" s="8">
        <v>5</v>
      </c>
    </row>
    <row r="36" spans="1:15" ht="15" customHeight="1" x14ac:dyDescent="0.15">
      <c r="A36" s="1">
        <v>17</v>
      </c>
      <c r="B36" s="16">
        <f t="shared" si="0"/>
        <v>14297</v>
      </c>
      <c r="C36" s="13">
        <f t="shared" si="1"/>
        <v>9711</v>
      </c>
      <c r="D36" s="22">
        <v>2466</v>
      </c>
      <c r="E36" s="22">
        <v>6419</v>
      </c>
      <c r="F36" s="21"/>
      <c r="G36" s="2">
        <v>826</v>
      </c>
      <c r="H36" s="3">
        <v>180</v>
      </c>
      <c r="I36" s="25">
        <f t="shared" si="2"/>
        <v>3554</v>
      </c>
      <c r="J36" s="22">
        <v>3165</v>
      </c>
      <c r="K36" s="14">
        <v>198</v>
      </c>
      <c r="L36" s="3">
        <v>191</v>
      </c>
      <c r="M36" s="3">
        <v>67</v>
      </c>
      <c r="N36" s="3">
        <v>776</v>
      </c>
      <c r="O36" s="8">
        <v>9</v>
      </c>
    </row>
    <row r="37" spans="1:15" ht="15" customHeight="1" x14ac:dyDescent="0.15">
      <c r="A37" s="1">
        <v>18</v>
      </c>
      <c r="B37" s="16">
        <f t="shared" si="0"/>
        <v>14506</v>
      </c>
      <c r="C37" s="13">
        <f t="shared" si="1"/>
        <v>10246</v>
      </c>
      <c r="D37" s="22">
        <v>2535</v>
      </c>
      <c r="E37" s="22">
        <v>6877</v>
      </c>
      <c r="F37" s="21"/>
      <c r="G37" s="2">
        <v>834</v>
      </c>
      <c r="H37" s="3">
        <v>185</v>
      </c>
      <c r="I37" s="25">
        <f t="shared" si="2"/>
        <v>3249</v>
      </c>
      <c r="J37" s="22">
        <v>2830</v>
      </c>
      <c r="K37" s="14">
        <v>194</v>
      </c>
      <c r="L37" s="3">
        <v>225</v>
      </c>
      <c r="M37" s="3">
        <v>69</v>
      </c>
      <c r="N37" s="3">
        <v>745</v>
      </c>
      <c r="O37" s="8">
        <v>12</v>
      </c>
    </row>
    <row r="38" spans="1:15" ht="15" customHeight="1" x14ac:dyDescent="0.15">
      <c r="A38" s="1">
        <v>19</v>
      </c>
      <c r="B38" s="16">
        <f t="shared" si="0"/>
        <v>15001</v>
      </c>
      <c r="C38" s="13">
        <f t="shared" si="1"/>
        <v>10735</v>
      </c>
      <c r="D38" s="22">
        <v>2567</v>
      </c>
      <c r="E38" s="22">
        <v>7301</v>
      </c>
      <c r="F38" s="21"/>
      <c r="G38" s="2">
        <v>867</v>
      </c>
      <c r="H38" s="3">
        <v>193</v>
      </c>
      <c r="I38" s="25">
        <f t="shared" si="2"/>
        <v>3210</v>
      </c>
      <c r="J38" s="22">
        <v>2781</v>
      </c>
      <c r="K38" s="14">
        <v>187</v>
      </c>
      <c r="L38" s="3">
        <v>242</v>
      </c>
      <c r="M38" s="3">
        <v>73</v>
      </c>
      <c r="N38" s="3">
        <v>765</v>
      </c>
      <c r="O38" s="8">
        <v>25</v>
      </c>
    </row>
    <row r="39" spans="1:15" ht="15" customHeight="1" x14ac:dyDescent="0.15">
      <c r="A39" s="1">
        <v>20</v>
      </c>
      <c r="B39" s="16">
        <f t="shared" si="0"/>
        <v>15429</v>
      </c>
      <c r="C39" s="13">
        <f t="shared" si="1"/>
        <v>11191</v>
      </c>
      <c r="D39" s="22">
        <v>2432</v>
      </c>
      <c r="E39" s="22">
        <v>7918</v>
      </c>
      <c r="F39" s="21"/>
      <c r="G39" s="2">
        <v>841</v>
      </c>
      <c r="H39" s="3">
        <v>200</v>
      </c>
      <c r="I39" s="25">
        <f t="shared" si="2"/>
        <v>3156</v>
      </c>
      <c r="J39" s="22">
        <v>2726</v>
      </c>
      <c r="K39" s="14">
        <v>184</v>
      </c>
      <c r="L39" s="3">
        <v>246</v>
      </c>
      <c r="M39" s="3">
        <v>74</v>
      </c>
      <c r="N39" s="3">
        <v>779</v>
      </c>
      <c r="O39" s="8">
        <v>29</v>
      </c>
    </row>
    <row r="40" spans="1:15" ht="15" customHeight="1" x14ac:dyDescent="0.15">
      <c r="A40" s="1">
        <v>21</v>
      </c>
      <c r="B40" s="16">
        <f t="shared" si="0"/>
        <v>15854</v>
      </c>
      <c r="C40" s="13">
        <f t="shared" si="1"/>
        <v>11638</v>
      </c>
      <c r="D40" s="22">
        <v>2376</v>
      </c>
      <c r="E40" s="22">
        <v>8415</v>
      </c>
      <c r="F40" s="21"/>
      <c r="G40" s="2">
        <v>847</v>
      </c>
      <c r="H40" s="3">
        <v>199</v>
      </c>
      <c r="I40" s="25">
        <f t="shared" si="2"/>
        <v>3137</v>
      </c>
      <c r="J40" s="22">
        <v>2672</v>
      </c>
      <c r="K40" s="14">
        <v>198</v>
      </c>
      <c r="L40" s="3">
        <v>267</v>
      </c>
      <c r="M40" s="3">
        <v>73</v>
      </c>
      <c r="N40" s="3">
        <v>773</v>
      </c>
      <c r="O40" s="8">
        <v>34</v>
      </c>
    </row>
    <row r="41" spans="1:15" ht="15" customHeight="1" x14ac:dyDescent="0.15">
      <c r="A41" s="1">
        <v>22</v>
      </c>
      <c r="B41" s="16">
        <f t="shared" si="0"/>
        <v>16069</v>
      </c>
      <c r="C41" s="13">
        <f t="shared" si="1"/>
        <v>11878</v>
      </c>
      <c r="D41" s="22">
        <v>2422</v>
      </c>
      <c r="E41" s="22">
        <v>8597</v>
      </c>
      <c r="F41" s="21"/>
      <c r="G41" s="2">
        <v>859</v>
      </c>
      <c r="H41" s="3">
        <v>207</v>
      </c>
      <c r="I41" s="25">
        <f t="shared" si="2"/>
        <v>3099</v>
      </c>
      <c r="J41" s="22">
        <v>2604</v>
      </c>
      <c r="K41" s="14">
        <v>201</v>
      </c>
      <c r="L41" s="3">
        <v>294</v>
      </c>
      <c r="M41" s="3">
        <v>73</v>
      </c>
      <c r="N41" s="3">
        <v>776</v>
      </c>
      <c r="O41" s="8">
        <v>36</v>
      </c>
    </row>
    <row r="42" spans="1:15" ht="15" customHeight="1" x14ac:dyDescent="0.15">
      <c r="A42" s="1">
        <v>23</v>
      </c>
      <c r="B42" s="16">
        <f t="shared" si="0"/>
        <v>16102</v>
      </c>
      <c r="C42" s="13">
        <f t="shared" si="1"/>
        <v>11981</v>
      </c>
      <c r="D42" s="22">
        <v>2355</v>
      </c>
      <c r="E42" s="22">
        <v>8794</v>
      </c>
      <c r="F42" s="21"/>
      <c r="G42" s="2">
        <v>832</v>
      </c>
      <c r="H42" s="3">
        <v>210</v>
      </c>
      <c r="I42" s="25">
        <f t="shared" si="2"/>
        <v>3059</v>
      </c>
      <c r="J42" s="22">
        <v>2522</v>
      </c>
      <c r="K42" s="14">
        <v>205</v>
      </c>
      <c r="L42" s="3">
        <v>332</v>
      </c>
      <c r="M42" s="3">
        <v>67</v>
      </c>
      <c r="N42" s="3">
        <v>748</v>
      </c>
      <c r="O42" s="8">
        <v>37</v>
      </c>
    </row>
    <row r="43" spans="1:15" ht="15" customHeight="1" x14ac:dyDescent="0.15">
      <c r="A43" s="1">
        <v>24</v>
      </c>
      <c r="B43" s="16">
        <f t="shared" si="0"/>
        <v>16114</v>
      </c>
      <c r="C43" s="13">
        <f t="shared" si="1"/>
        <v>12048</v>
      </c>
      <c r="D43" s="22">
        <v>2185</v>
      </c>
      <c r="E43" s="22">
        <v>9048</v>
      </c>
      <c r="F43" s="21"/>
      <c r="G43" s="2">
        <v>815</v>
      </c>
      <c r="H43" s="3">
        <v>210</v>
      </c>
      <c r="I43" s="25">
        <f t="shared" si="2"/>
        <v>2991</v>
      </c>
      <c r="J43" s="22">
        <v>2443</v>
      </c>
      <c r="K43" s="14">
        <v>194</v>
      </c>
      <c r="L43" s="3">
        <v>354</v>
      </c>
      <c r="M43" s="3">
        <v>67</v>
      </c>
      <c r="N43" s="3">
        <v>751</v>
      </c>
      <c r="O43" s="8">
        <v>47</v>
      </c>
    </row>
    <row r="44" spans="1:15" ht="15" customHeight="1" x14ac:dyDescent="0.15">
      <c r="A44" s="1">
        <v>25</v>
      </c>
      <c r="B44" s="16">
        <f t="shared" si="0"/>
        <v>17180</v>
      </c>
      <c r="C44" s="13">
        <f t="shared" si="1"/>
        <v>13081</v>
      </c>
      <c r="D44" s="22">
        <v>2255</v>
      </c>
      <c r="E44" s="22">
        <v>10029</v>
      </c>
      <c r="F44" s="21"/>
      <c r="G44" s="2">
        <v>797</v>
      </c>
      <c r="H44" s="3">
        <v>210</v>
      </c>
      <c r="I44" s="25">
        <f t="shared" si="2"/>
        <v>3000</v>
      </c>
      <c r="J44" s="22">
        <v>2400</v>
      </c>
      <c r="K44" s="14">
        <v>205</v>
      </c>
      <c r="L44" s="3">
        <v>395</v>
      </c>
      <c r="M44" s="3">
        <v>68</v>
      </c>
      <c r="N44" s="3">
        <v>778</v>
      </c>
      <c r="O44" s="8">
        <v>43</v>
      </c>
    </row>
    <row r="45" spans="1:15" ht="15" customHeight="1" x14ac:dyDescent="0.15">
      <c r="A45" s="9">
        <v>26</v>
      </c>
      <c r="B45" s="16">
        <f t="shared" si="0"/>
        <v>18309</v>
      </c>
      <c r="C45" s="13">
        <f t="shared" si="1"/>
        <v>14226</v>
      </c>
      <c r="D45" s="23">
        <v>2333</v>
      </c>
      <c r="E45" s="23">
        <v>11072</v>
      </c>
      <c r="F45" s="24"/>
      <c r="G45" s="5">
        <v>821</v>
      </c>
      <c r="H45" s="6">
        <v>222</v>
      </c>
      <c r="I45" s="25">
        <f t="shared" si="2"/>
        <v>2978</v>
      </c>
      <c r="J45" s="23">
        <v>2370</v>
      </c>
      <c r="K45" s="15">
        <v>191</v>
      </c>
      <c r="L45" s="6">
        <v>417</v>
      </c>
      <c r="M45" s="6">
        <v>64</v>
      </c>
      <c r="N45" s="6">
        <v>781</v>
      </c>
      <c r="O45" s="10">
        <v>38</v>
      </c>
    </row>
    <row r="46" spans="1:15" ht="15" customHeight="1" x14ac:dyDescent="0.15">
      <c r="A46" s="9">
        <v>27</v>
      </c>
      <c r="B46" s="16">
        <f t="shared" si="0"/>
        <v>17995</v>
      </c>
      <c r="C46" s="13">
        <f t="shared" ref="C46:C51" si="3">IF(SUM(D46:G46)=0,"",SUM(D46:G46))</f>
        <v>13991</v>
      </c>
      <c r="D46" s="23">
        <v>2244</v>
      </c>
      <c r="E46" s="23">
        <v>10927</v>
      </c>
      <c r="F46" s="24"/>
      <c r="G46" s="5">
        <v>820</v>
      </c>
      <c r="H46" s="6">
        <v>226</v>
      </c>
      <c r="I46" s="25">
        <f t="shared" ref="I46:I51" si="4">IF(SUM(J46:L46)=0,"",SUM(J46:L46))</f>
        <v>2915</v>
      </c>
      <c r="J46" s="23">
        <v>2292</v>
      </c>
      <c r="K46" s="15">
        <v>181</v>
      </c>
      <c r="L46" s="6">
        <v>442</v>
      </c>
      <c r="M46" s="6">
        <v>70</v>
      </c>
      <c r="N46" s="6">
        <v>757</v>
      </c>
      <c r="O46" s="10">
        <v>36</v>
      </c>
    </row>
    <row r="47" spans="1:15" ht="15" customHeight="1" x14ac:dyDescent="0.15">
      <c r="A47" s="9">
        <v>28</v>
      </c>
      <c r="B47" s="16">
        <f t="shared" si="0"/>
        <v>18042</v>
      </c>
      <c r="C47" s="13">
        <f t="shared" si="3"/>
        <v>14085</v>
      </c>
      <c r="D47" s="23">
        <v>2172</v>
      </c>
      <c r="E47" s="23">
        <v>11081</v>
      </c>
      <c r="F47" s="24"/>
      <c r="G47" s="5">
        <v>832</v>
      </c>
      <c r="H47" s="6">
        <v>234</v>
      </c>
      <c r="I47" s="25">
        <f t="shared" si="4"/>
        <v>2844</v>
      </c>
      <c r="J47" s="23">
        <v>2201</v>
      </c>
      <c r="K47" s="15">
        <v>178</v>
      </c>
      <c r="L47" s="6">
        <v>465</v>
      </c>
      <c r="M47" s="6">
        <v>71</v>
      </c>
      <c r="N47" s="6">
        <v>770</v>
      </c>
      <c r="O47" s="10">
        <v>38</v>
      </c>
    </row>
    <row r="48" spans="1:15" ht="15" customHeight="1" x14ac:dyDescent="0.15">
      <c r="A48" s="9">
        <v>29</v>
      </c>
      <c r="B48" s="16">
        <f t="shared" si="0"/>
        <v>18370</v>
      </c>
      <c r="C48" s="13">
        <f t="shared" si="3"/>
        <v>14525</v>
      </c>
      <c r="D48" s="23">
        <v>2175</v>
      </c>
      <c r="E48" s="23">
        <v>11496</v>
      </c>
      <c r="F48" s="24"/>
      <c r="G48" s="5">
        <v>854</v>
      </c>
      <c r="H48" s="6">
        <v>237</v>
      </c>
      <c r="I48" s="25">
        <f t="shared" si="4"/>
        <v>2738</v>
      </c>
      <c r="J48" s="23">
        <v>2116</v>
      </c>
      <c r="K48" s="15">
        <v>165</v>
      </c>
      <c r="L48" s="6">
        <v>457</v>
      </c>
      <c r="M48" s="6">
        <v>70</v>
      </c>
      <c r="N48" s="6">
        <v>763</v>
      </c>
      <c r="O48" s="10">
        <v>37</v>
      </c>
    </row>
    <row r="49" spans="1:16" ht="15" customHeight="1" x14ac:dyDescent="0.15">
      <c r="A49" s="9">
        <v>30</v>
      </c>
      <c r="B49" s="16">
        <f>+C49+H49+I49+M49+N49+O49</f>
        <v>18393</v>
      </c>
      <c r="C49" s="13">
        <f t="shared" si="3"/>
        <v>14632</v>
      </c>
      <c r="D49" s="23">
        <f>26+58+22+19+344+1014+707+30</f>
        <v>2220</v>
      </c>
      <c r="E49" s="23">
        <f>1852+7098+1979+449+188</f>
        <v>11566</v>
      </c>
      <c r="F49" s="24"/>
      <c r="G49" s="5">
        <f>828+18</f>
        <v>846</v>
      </c>
      <c r="H49" s="6">
        <v>244</v>
      </c>
      <c r="I49" s="25">
        <f t="shared" si="4"/>
        <v>2648</v>
      </c>
      <c r="J49" s="23">
        <v>2011</v>
      </c>
      <c r="K49" s="15">
        <v>162</v>
      </c>
      <c r="L49" s="6">
        <v>475</v>
      </c>
      <c r="M49" s="6">
        <v>70</v>
      </c>
      <c r="N49" s="6">
        <v>762</v>
      </c>
      <c r="O49" s="10">
        <v>37</v>
      </c>
      <c r="P49" s="12">
        <f>+C49+H49+I49+M49+N49+O49</f>
        <v>18393</v>
      </c>
    </row>
    <row r="50" spans="1:16" ht="15" customHeight="1" x14ac:dyDescent="0.15">
      <c r="A50" s="9">
        <v>31</v>
      </c>
      <c r="B50" s="16">
        <f>IF(SUM(C50,H50:I50,M50:O50)=0,"",SUM(C50,H50:I50,M50:O50))</f>
        <v>18710</v>
      </c>
      <c r="C50" s="13">
        <f t="shared" si="3"/>
        <v>14999</v>
      </c>
      <c r="D50" s="23">
        <v>2181</v>
      </c>
      <c r="E50" s="23">
        <v>12006</v>
      </c>
      <c r="F50" s="24"/>
      <c r="G50" s="5">
        <v>812</v>
      </c>
      <c r="H50" s="6">
        <v>250</v>
      </c>
      <c r="I50" s="25">
        <f t="shared" si="4"/>
        <v>2576</v>
      </c>
      <c r="J50" s="23">
        <v>1909</v>
      </c>
      <c r="K50" s="15">
        <v>164</v>
      </c>
      <c r="L50" s="6">
        <v>503</v>
      </c>
      <c r="M50" s="6">
        <v>69</v>
      </c>
      <c r="N50" s="6">
        <v>780</v>
      </c>
      <c r="O50" s="10">
        <v>36</v>
      </c>
    </row>
    <row r="51" spans="1:16" ht="15" customHeight="1" x14ac:dyDescent="0.15">
      <c r="A51" s="9" t="s">
        <v>31</v>
      </c>
      <c r="B51" s="39">
        <f>IF(SUM(C51,H51:I51,M51:O51)=0,"",SUM(C51,H51:I51,M51:O51))</f>
        <v>18780</v>
      </c>
      <c r="C51" s="41">
        <f t="shared" si="3"/>
        <v>15073</v>
      </c>
      <c r="D51" s="22">
        <v>2170</v>
      </c>
      <c r="E51" s="22">
        <v>12091</v>
      </c>
      <c r="F51" s="21"/>
      <c r="G51" s="2">
        <v>812</v>
      </c>
      <c r="H51" s="3">
        <v>252</v>
      </c>
      <c r="I51" s="42">
        <f t="shared" si="4"/>
        <v>2541</v>
      </c>
      <c r="J51" s="22">
        <v>1813</v>
      </c>
      <c r="K51" s="37">
        <v>174</v>
      </c>
      <c r="L51" s="40">
        <v>554</v>
      </c>
      <c r="M51" s="40">
        <v>66</v>
      </c>
      <c r="N51" s="40">
        <v>813</v>
      </c>
      <c r="O51" s="8">
        <v>35</v>
      </c>
    </row>
    <row r="52" spans="1:16" ht="15" customHeight="1" x14ac:dyDescent="0.15">
      <c r="A52" s="36">
        <v>3</v>
      </c>
      <c r="B52" s="43">
        <f>IF(SUM(C52,H52:I52,M52:O52)=0,"",SUM(C52,H52:I52,M52:O52))</f>
        <v>19022</v>
      </c>
      <c r="C52" s="44">
        <f>IF(SUM(D52:G52)=0,"",SUM(D52:G52))</f>
        <v>15322</v>
      </c>
      <c r="D52" s="45">
        <v>2178</v>
      </c>
      <c r="E52" s="45">
        <v>12310</v>
      </c>
      <c r="F52" s="46"/>
      <c r="G52" s="47">
        <v>834</v>
      </c>
      <c r="H52" s="48">
        <v>255</v>
      </c>
      <c r="I52" s="49">
        <f>IF(SUM(J52:L52)=0,"",SUM(J52:L52))</f>
        <v>2509</v>
      </c>
      <c r="J52" s="45">
        <v>1745</v>
      </c>
      <c r="K52" s="50">
        <v>171</v>
      </c>
      <c r="L52" s="51">
        <v>593</v>
      </c>
      <c r="M52" s="51">
        <v>66</v>
      </c>
      <c r="N52" s="51">
        <v>831</v>
      </c>
      <c r="O52" s="52">
        <v>39</v>
      </c>
    </row>
    <row r="53" spans="1:16" ht="15" customHeight="1" x14ac:dyDescent="0.15">
      <c r="O53" s="38"/>
    </row>
    <row r="54" spans="1:16" ht="15" customHeight="1" x14ac:dyDescent="0.15"/>
    <row r="55" spans="1:16" ht="15" customHeight="1" x14ac:dyDescent="0.15"/>
    <row r="56" spans="1:16" ht="15" customHeight="1" x14ac:dyDescent="0.15"/>
    <row r="57" spans="1:16" ht="15" customHeight="1" x14ac:dyDescent="0.15"/>
    <row r="58" spans="1:16" ht="15" customHeight="1" x14ac:dyDescent="0.15"/>
  </sheetData>
  <mergeCells count="16">
    <mergeCell ref="C4:C7"/>
    <mergeCell ref="D4:D7"/>
    <mergeCell ref="E4:E7"/>
    <mergeCell ref="F4:F7"/>
    <mergeCell ref="G4:G5"/>
    <mergeCell ref="I4:I7"/>
    <mergeCell ref="J2:O2"/>
    <mergeCell ref="A3:A7"/>
    <mergeCell ref="O3:O7"/>
    <mergeCell ref="B3:B7"/>
    <mergeCell ref="C3:G3"/>
    <mergeCell ref="H3:H7"/>
    <mergeCell ref="I3:L3"/>
    <mergeCell ref="M3:M7"/>
    <mergeCell ref="N3:N7"/>
    <mergeCell ref="A2:I2"/>
  </mergeCells>
  <phoneticPr fontId="2"/>
  <pageMargins left="0.78740157480314965" right="0.59055118110236227" top="0.59055118110236227" bottom="0.19685039370078741" header="0.51181102362204722" footer="0"/>
  <pageSetup paperSize="9" firstPageNumber="97" orientation="portrait" useFirstPageNumber="1" r:id="rId1"/>
  <headerFooter scaleWithDoc="0" alignWithMargins="0">
    <oddHeader xml:space="preserve">&amp;C
</oddHeader>
    <oddFooter xml:space="preserve">&amp;C&amp;12&amp;P&amp;11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車種別自動車数</vt:lpstr>
      <vt:lpstr>車種別自動車数!Print_Area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to_ozawa</dc:creator>
  <cp:lastModifiedBy>藤田　眞二</cp:lastModifiedBy>
  <cp:lastPrinted>2021-12-09T01:14:53Z</cp:lastPrinted>
  <dcterms:created xsi:type="dcterms:W3CDTF">2012-12-21T04:17:46Z</dcterms:created>
  <dcterms:modified xsi:type="dcterms:W3CDTF">2023-12-28T07:35:17Z</dcterms:modified>
</cp:coreProperties>
</file>