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令和5年度\政策推進課\036_統計共通\08_オープンデータ\01県通知、照会・回答\1225埼玉県オープンデータポータルサイトのリニューアルに係る作業及び研修会の開催について\ファイル名変更一時置き場\"/>
    </mc:Choice>
  </mc:AlternateContent>
  <xr:revisionPtr revIDLastSave="0" documentId="8_{7EC837AD-F41F-4429-9A6B-0323B7A55DC6}" xr6:coauthVersionLast="47" xr6:coauthVersionMax="47" xr10:uidLastSave="{00000000-0000-0000-0000-000000000000}"/>
  <bookViews>
    <workbookView xWindow="-120" yWindow="-120" windowWidth="20730" windowHeight="11160" tabRatio="724"/>
  </bookViews>
  <sheets>
    <sheet name="小学校別状況" sheetId="34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【1】人口" localSheetId="0">'[5] 【1】人口'!#REF!</definedName>
    <definedName name="【1】人口">'[1] 【1】人口'!#REF!</definedName>
    <definedName name="【6】《20》各会計決算" localSheetId="0">[5]《20》各会計決算!#REF!</definedName>
    <definedName name="【6】《20》各会計決算">[1]《20》各会計決算!#REF!</definedName>
    <definedName name="【6】《21》一般会計歳入" localSheetId="0">[5]《21》一般会計歳入!#REF!</definedName>
    <definedName name="【6】《21》一般会計歳入">[1]《21》一般会計歳入!#REF!</definedName>
    <definedName name="【6】《22》一般会計歳出" localSheetId="0">[5]《22》一般会計歳出!#REF!</definedName>
    <definedName name="【6】《22》一般会計歳出">[1]《22》一般会計歳出!#REF!</definedName>
    <definedName name="【6】《23》町税" localSheetId="0">#REF!</definedName>
    <definedName name="【6】《23》町税">#REF!</definedName>
    <definedName name="_xlnm.Print_Area" localSheetId="0">小学校別状況!$A$1:$T$35</definedName>
    <definedName name="小学校" localSheetId="0">[4]《20》各会計決算!#REF!</definedName>
    <definedName name="小学校">[1]《20》各会計決算!#REF!</definedName>
    <definedName name="人口2" localSheetId="0">'[3] 【1】人口'!#REF!</definedName>
    <definedName name="人口2">'[3] 【1】人口'!#REF!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34" l="1"/>
  <c r="G5" i="34"/>
  <c r="G16" i="34" s="1"/>
  <c r="I5" i="34"/>
  <c r="I31" i="34" s="1"/>
  <c r="I22" i="34"/>
  <c r="K5" i="34"/>
  <c r="K31" i="34" s="1"/>
  <c r="K22" i="34"/>
  <c r="M5" i="34"/>
  <c r="M16" i="34" s="1"/>
  <c r="O5" i="34"/>
  <c r="O16" i="34" s="1"/>
  <c r="Q5" i="34"/>
  <c r="Q22" i="34" s="1"/>
  <c r="S5" i="34"/>
  <c r="S22" i="34" s="1"/>
  <c r="C6" i="34"/>
  <c r="C7" i="34"/>
  <c r="C8" i="34"/>
  <c r="C9" i="34"/>
  <c r="C10" i="34"/>
  <c r="C11" i="34"/>
  <c r="C12" i="34"/>
  <c r="E13" i="34"/>
  <c r="E16" i="34"/>
  <c r="G13" i="34"/>
  <c r="I13" i="34"/>
  <c r="K13" i="34"/>
  <c r="K16" i="34" s="1"/>
  <c r="M13" i="34"/>
  <c r="O13" i="34"/>
  <c r="Q13" i="34"/>
  <c r="S13" i="34"/>
  <c r="S16" i="34"/>
  <c r="C14" i="34"/>
  <c r="C15" i="34"/>
  <c r="E17" i="34"/>
  <c r="C17" i="34" s="1"/>
  <c r="F17" i="34"/>
  <c r="G17" i="34"/>
  <c r="G22" i="34" s="1"/>
  <c r="H17" i="34"/>
  <c r="D17" i="34" s="1"/>
  <c r="I17" i="34"/>
  <c r="J17" i="34"/>
  <c r="K17" i="34"/>
  <c r="L17" i="34"/>
  <c r="M17" i="34"/>
  <c r="N17" i="34"/>
  <c r="O17" i="34"/>
  <c r="P17" i="34"/>
  <c r="Q17" i="34"/>
  <c r="R17" i="34"/>
  <c r="S17" i="34"/>
  <c r="T17" i="34"/>
  <c r="C19" i="34"/>
  <c r="C20" i="34"/>
  <c r="D20" i="34"/>
  <c r="C21" i="34"/>
  <c r="D21" i="34"/>
  <c r="C23" i="34"/>
  <c r="D23" i="34"/>
  <c r="C25" i="34"/>
  <c r="D25" i="34"/>
  <c r="E27" i="34"/>
  <c r="C27" i="34"/>
  <c r="G27" i="34"/>
  <c r="I27" i="34"/>
  <c r="K27" i="34"/>
  <c r="M27" i="34"/>
  <c r="O27" i="34"/>
  <c r="Q27" i="34"/>
  <c r="S27" i="34"/>
  <c r="C28" i="34"/>
  <c r="C29" i="34"/>
  <c r="C30" i="34"/>
  <c r="S31" i="34"/>
  <c r="E22" i="34"/>
  <c r="E31" i="34"/>
  <c r="C13" i="34"/>
  <c r="M22" i="34" l="1"/>
  <c r="Q16" i="34"/>
  <c r="O31" i="34"/>
  <c r="O22" i="34"/>
  <c r="M31" i="34"/>
  <c r="Q31" i="34"/>
  <c r="I16" i="34"/>
  <c r="C5" i="34"/>
  <c r="G31" i="34"/>
  <c r="C22" i="34" l="1"/>
  <c r="C31" i="34"/>
  <c r="C16" i="34"/>
</calcChain>
</file>

<file path=xl/sharedStrings.xml><?xml version="1.0" encoding="utf-8"?>
<sst xmlns="http://schemas.openxmlformats.org/spreadsheetml/2006/main" count="93" uniqueCount="69">
  <si>
    <t>南町1-26-1</t>
  </si>
  <si>
    <t>藤金330</t>
  </si>
  <si>
    <t>富士見4-26-1</t>
  </si>
  <si>
    <t>脚折町4-12-1</t>
  </si>
  <si>
    <t>五味ヶ谷251</t>
  </si>
  <si>
    <t>新町4-25-1</t>
  </si>
  <si>
    <t>鶴ヶ丘358-1</t>
  </si>
  <si>
    <t>脚折1855</t>
  </si>
  <si>
    <t>－</t>
    <phoneticPr fontId="2"/>
  </si>
  <si>
    <t>( )：プール付属棟の建物面積</t>
    <phoneticPr fontId="2"/>
  </si>
  <si>
    <t>25m 6ｺｰｽ</t>
    <phoneticPr fontId="2"/>
  </si>
  <si>
    <t>25m 7ｺｰｽ</t>
    <phoneticPr fontId="2"/>
  </si>
  <si>
    <t>鉄骨その他造</t>
  </si>
  <si>
    <t>鉄筋ｺﾝｸﾘｰﾄ造</t>
    <rPh sb="8" eb="9">
      <t>ツク</t>
    </rPh>
    <phoneticPr fontId="2"/>
  </si>
  <si>
    <t>女</t>
  </si>
  <si>
    <t>男</t>
  </si>
  <si>
    <t>６年</t>
    <phoneticPr fontId="2"/>
  </si>
  <si>
    <t>５年</t>
    <phoneticPr fontId="2"/>
  </si>
  <si>
    <t>４年</t>
    <phoneticPr fontId="2"/>
  </si>
  <si>
    <t>３年</t>
    <phoneticPr fontId="2"/>
  </si>
  <si>
    <t>２年</t>
    <phoneticPr fontId="2"/>
  </si>
  <si>
    <t>１年</t>
    <phoneticPr fontId="2"/>
  </si>
  <si>
    <t>昭和60.4.1</t>
    <rPh sb="0" eb="2">
      <t>ショウワ</t>
    </rPh>
    <phoneticPr fontId="2"/>
  </si>
  <si>
    <t>昭和58.4.1</t>
    <rPh sb="0" eb="2">
      <t>ショウワ</t>
    </rPh>
    <phoneticPr fontId="2"/>
  </si>
  <si>
    <t>昭和55.4.1</t>
    <rPh sb="0" eb="2">
      <t>ショウワ</t>
    </rPh>
    <phoneticPr fontId="2"/>
  </si>
  <si>
    <t>昭和54.4.1</t>
    <rPh sb="0" eb="2">
      <t>ショウワ</t>
    </rPh>
    <phoneticPr fontId="2"/>
  </si>
  <si>
    <t>昭和53.4.1</t>
    <rPh sb="0" eb="2">
      <t>ショウワ</t>
    </rPh>
    <phoneticPr fontId="2"/>
  </si>
  <si>
    <t>明治17.4.1</t>
    <rPh sb="0" eb="2">
      <t>メイジ</t>
    </rPh>
    <phoneticPr fontId="2"/>
  </si>
  <si>
    <t>明治8.5.25</t>
    <phoneticPr fontId="2"/>
  </si>
  <si>
    <t>南小学校</t>
  </si>
  <si>
    <t>藤小学校</t>
  </si>
  <si>
    <t>栄小学校</t>
  </si>
  <si>
    <t>長久保小学校</t>
  </si>
  <si>
    <t>杉下小学校</t>
  </si>
  <si>
    <t>新町小学校</t>
  </si>
  <si>
    <t>鶴ヶ島第二小学校</t>
    <rPh sb="3" eb="4">
      <t>ダイ</t>
    </rPh>
    <rPh sb="4" eb="5">
      <t>２</t>
    </rPh>
    <rPh sb="5" eb="8">
      <t>ショウガッコウ</t>
    </rPh>
    <phoneticPr fontId="2"/>
  </si>
  <si>
    <t>鶴ヶ島第一小学校</t>
    <rPh sb="3" eb="4">
      <t>ダイ</t>
    </rPh>
    <rPh sb="4" eb="5">
      <t>１</t>
    </rPh>
    <rPh sb="5" eb="8">
      <t>ショウガッコウ</t>
    </rPh>
    <phoneticPr fontId="2"/>
  </si>
  <si>
    <t>　創立年月日</t>
    <phoneticPr fontId="2"/>
  </si>
  <si>
    <t>　児童数（人）</t>
    <phoneticPr fontId="2"/>
  </si>
  <si>
    <t>　学級数（75条学級含む）</t>
    <phoneticPr fontId="2"/>
  </si>
  <si>
    <t>　教員数（人）</t>
    <phoneticPr fontId="2"/>
  </si>
  <si>
    <t>　教員1人当たりの児童数 （人）</t>
    <phoneticPr fontId="2"/>
  </si>
  <si>
    <t>　校舎面積（㎡）</t>
    <phoneticPr fontId="2"/>
  </si>
  <si>
    <t>　児童1人当たりの校舎面積（㎡）</t>
    <phoneticPr fontId="2"/>
  </si>
  <si>
    <t>　屋内運動場面積（㎡）</t>
    <phoneticPr fontId="2"/>
  </si>
  <si>
    <t>　プール（㎡）</t>
    <phoneticPr fontId="2"/>
  </si>
  <si>
    <t>　校地面積（㎡）</t>
    <phoneticPr fontId="2"/>
  </si>
  <si>
    <t>　児童1人当たりの運動場面積（㎡）</t>
    <phoneticPr fontId="2"/>
  </si>
  <si>
    <t>　学校所在地</t>
    <phoneticPr fontId="2"/>
  </si>
  <si>
    <t>　学校長</t>
    <phoneticPr fontId="2"/>
  </si>
  <si>
    <t>建物敷地</t>
    <phoneticPr fontId="2"/>
  </si>
  <si>
    <t xml:space="preserve">  ( )：屋内運動場以外の建物面積</t>
    <rPh sb="16" eb="18">
      <t>メンセキ</t>
    </rPh>
    <phoneticPr fontId="2"/>
  </si>
  <si>
    <t xml:space="preserve"> ( )：校舎以外の建物
      面積</t>
    <rPh sb="19" eb="21">
      <t>メンセキ</t>
    </rPh>
    <phoneticPr fontId="2"/>
  </si>
  <si>
    <t>区分</t>
    <phoneticPr fontId="2"/>
  </si>
  <si>
    <t>総数</t>
    <phoneticPr fontId="2"/>
  </si>
  <si>
    <t>総面積</t>
    <phoneticPr fontId="2"/>
  </si>
  <si>
    <t>運動場</t>
    <phoneticPr fontId="2"/>
  </si>
  <si>
    <t>その他</t>
    <phoneticPr fontId="2"/>
  </si>
  <si>
    <t>木造</t>
    <phoneticPr fontId="2"/>
  </si>
  <si>
    <t>内野　一男</t>
    <rPh sb="0" eb="2">
      <t>ウチノ</t>
    </rPh>
    <rPh sb="3" eb="5">
      <t>カズオ</t>
    </rPh>
    <phoneticPr fontId="2"/>
  </si>
  <si>
    <t>松田　仁</t>
    <rPh sb="0" eb="2">
      <t>マツダ</t>
    </rPh>
    <rPh sb="3" eb="4">
      <t>ヒトシ</t>
    </rPh>
    <phoneticPr fontId="2"/>
  </si>
  <si>
    <t>永井　淳仁</t>
    <rPh sb="0" eb="2">
      <t>ナガイ</t>
    </rPh>
    <rPh sb="3" eb="5">
      <t>ジュンジ</t>
    </rPh>
    <phoneticPr fontId="2"/>
  </si>
  <si>
    <t>久保　吉則</t>
    <rPh sb="0" eb="2">
      <t>クボ</t>
    </rPh>
    <rPh sb="3" eb="5">
      <t>ヨシノリ</t>
    </rPh>
    <phoneticPr fontId="2"/>
  </si>
  <si>
    <t>伏見　隆一</t>
    <rPh sb="0" eb="2">
      <t>フシミ</t>
    </rPh>
    <rPh sb="3" eb="5">
      <t>リュウイチ</t>
    </rPh>
    <phoneticPr fontId="2"/>
  </si>
  <si>
    <t>令和3年5月1日現在</t>
    <rPh sb="0" eb="2">
      <t>レイワ</t>
    </rPh>
    <rPh sb="3" eb="4">
      <t>ネン</t>
    </rPh>
    <phoneticPr fontId="2"/>
  </si>
  <si>
    <t>高橋　成己</t>
    <rPh sb="0" eb="2">
      <t>タカハシ</t>
    </rPh>
    <rPh sb="3" eb="4">
      <t>シゲル</t>
    </rPh>
    <rPh sb="4" eb="5">
      <t>オノレ</t>
    </rPh>
    <phoneticPr fontId="2"/>
  </si>
  <si>
    <t>星野　浩弥</t>
    <rPh sb="0" eb="2">
      <t>ホシノ</t>
    </rPh>
    <rPh sb="3" eb="4">
      <t>ヒロシ</t>
    </rPh>
    <rPh sb="4" eb="5">
      <t>ヤ</t>
    </rPh>
    <phoneticPr fontId="2"/>
  </si>
  <si>
    <t>深谷　朋代</t>
    <rPh sb="0" eb="2">
      <t>フカヤ</t>
    </rPh>
    <rPh sb="3" eb="4">
      <t>トモ</t>
    </rPh>
    <rPh sb="4" eb="5">
      <t>ヨ</t>
    </rPh>
    <phoneticPr fontId="2"/>
  </si>
  <si>
    <t>小学校別状況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</si>
</sst>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7" formatCode="#,##0_ "/>
    <numFmt numFmtId="184" formatCode="\(#\)"/>
    <numFmt numFmtId="185" formatCode="0.00;&quot;△ &quot;0.00"/>
    <numFmt numFmtId="186" formatCode="#,##0_);[Red]\(#,##0\)"/>
    <numFmt numFmtId="190" formatCode="0.00_ "/>
    <numFmt numFmtId="192" formatCode="#,##0;&quot;△ &quot;#,##0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b/>
      <sz val="12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double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55">
    <xf numFmtId="0" fontId="0" fillId="0" borderId="0" xfId="0"/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7" xfId="0" applyFont="1" applyFill="1" applyBorder="1" applyAlignment="1">
      <alignment horizontal="distributed" vertical="center"/>
    </xf>
    <xf numFmtId="0" fontId="4" fillId="0" borderId="8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184" fontId="3" fillId="0" borderId="1" xfId="0" applyNumberFormat="1" applyFont="1" applyFill="1" applyBorder="1" applyAlignment="1">
      <alignment horizontal="left" vertical="center"/>
    </xf>
    <xf numFmtId="0" fontId="4" fillId="0" borderId="0" xfId="0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distributed" vertical="center"/>
    </xf>
    <xf numFmtId="184" fontId="4" fillId="0" borderId="0" xfId="0" applyNumberFormat="1" applyFont="1" applyFill="1" applyAlignment="1">
      <alignment horizontal="left" vertical="center"/>
    </xf>
    <xf numFmtId="0" fontId="4" fillId="0" borderId="13" xfId="0" applyFont="1" applyFill="1" applyBorder="1" applyAlignment="1">
      <alignment vertical="center"/>
    </xf>
    <xf numFmtId="184" fontId="4" fillId="0" borderId="7" xfId="0" applyNumberFormat="1" applyFont="1" applyFill="1" applyBorder="1" applyAlignment="1">
      <alignment horizontal="left" vertical="center"/>
    </xf>
    <xf numFmtId="0" fontId="4" fillId="0" borderId="14" xfId="0" applyFont="1" applyFill="1" applyBorder="1" applyAlignment="1">
      <alignment vertical="center"/>
    </xf>
    <xf numFmtId="184" fontId="4" fillId="0" borderId="12" xfId="0" applyNumberFormat="1" applyFont="1" applyFill="1" applyBorder="1" applyAlignment="1">
      <alignment horizontal="left" vertical="center"/>
    </xf>
    <xf numFmtId="0" fontId="6" fillId="0" borderId="13" xfId="0" applyFont="1" applyFill="1" applyBorder="1" applyAlignment="1">
      <alignment vertical="center"/>
    </xf>
    <xf numFmtId="184" fontId="6" fillId="0" borderId="7" xfId="0" applyNumberFormat="1" applyFont="1" applyFill="1" applyBorder="1" applyAlignment="1">
      <alignment horizontal="left" vertical="center"/>
    </xf>
    <xf numFmtId="184" fontId="4" fillId="0" borderId="15" xfId="0" applyNumberFormat="1" applyFont="1" applyFill="1" applyBorder="1" applyAlignment="1">
      <alignment horizontal="right" vertical="center"/>
    </xf>
    <xf numFmtId="184" fontId="4" fillId="0" borderId="16" xfId="0" applyNumberFormat="1" applyFont="1" applyFill="1" applyBorder="1" applyAlignment="1">
      <alignment horizontal="right" vertical="center"/>
    </xf>
    <xf numFmtId="38" fontId="4" fillId="0" borderId="17" xfId="2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right" vertical="center"/>
    </xf>
    <xf numFmtId="38" fontId="4" fillId="2" borderId="17" xfId="2" applyFont="1" applyFill="1" applyBorder="1" applyAlignment="1">
      <alignment horizontal="right" vertical="center"/>
    </xf>
    <xf numFmtId="184" fontId="4" fillId="2" borderId="15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vertical="center"/>
    </xf>
    <xf numFmtId="0" fontId="4" fillId="2" borderId="16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186" fontId="4" fillId="2" borderId="13" xfId="0" applyNumberFormat="1" applyFont="1" applyFill="1" applyBorder="1" applyAlignment="1">
      <alignment horizontal="right" vertical="center"/>
    </xf>
    <xf numFmtId="184" fontId="4" fillId="2" borderId="7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184" fontId="4" fillId="2" borderId="18" xfId="0" applyNumberFormat="1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right" vertical="center"/>
    </xf>
    <xf numFmtId="192" fontId="4" fillId="2" borderId="19" xfId="2" applyNumberFormat="1" applyFont="1" applyFill="1" applyBorder="1" applyAlignment="1">
      <alignment horizontal="right" vertical="center"/>
    </xf>
    <xf numFmtId="184" fontId="4" fillId="2" borderId="20" xfId="2" applyNumberFormat="1" applyFont="1" applyFill="1" applyBorder="1" applyAlignment="1">
      <alignment horizontal="right" vertical="center"/>
    </xf>
    <xf numFmtId="192" fontId="4" fillId="2" borderId="21" xfId="0" applyNumberFormat="1" applyFont="1" applyFill="1" applyBorder="1" applyAlignment="1">
      <alignment horizontal="right" vertical="center"/>
    </xf>
    <xf numFmtId="184" fontId="4" fillId="2" borderId="22" xfId="2" applyNumberFormat="1" applyFont="1" applyFill="1" applyBorder="1" applyAlignment="1">
      <alignment horizontal="right" vertical="center"/>
    </xf>
    <xf numFmtId="192" fontId="4" fillId="2" borderId="23" xfId="0" applyNumberFormat="1" applyFont="1" applyFill="1" applyBorder="1" applyAlignment="1">
      <alignment horizontal="right" vertical="center"/>
    </xf>
    <xf numFmtId="192" fontId="4" fillId="2" borderId="17" xfId="2" applyNumberFormat="1" applyFont="1" applyFill="1" applyBorder="1" applyAlignment="1">
      <alignment horizontal="right" vertical="center"/>
    </xf>
    <xf numFmtId="184" fontId="4" fillId="2" borderId="15" xfId="2" applyNumberFormat="1" applyFont="1" applyFill="1" applyBorder="1" applyAlignment="1">
      <alignment horizontal="right" vertical="center"/>
    </xf>
    <xf numFmtId="38" fontId="6" fillId="2" borderId="0" xfId="2" applyFont="1" applyFill="1" applyBorder="1" applyAlignment="1">
      <alignment horizontal="right" vertical="center"/>
    </xf>
    <xf numFmtId="184" fontId="6" fillId="2" borderId="16" xfId="2" applyNumberFormat="1" applyFont="1" applyFill="1" applyBorder="1" applyAlignment="1">
      <alignment horizontal="right" vertical="center"/>
    </xf>
    <xf numFmtId="38" fontId="6" fillId="2" borderId="4" xfId="2" applyFont="1" applyFill="1" applyBorder="1" applyAlignment="1">
      <alignment horizontal="right" vertical="center"/>
    </xf>
    <xf numFmtId="192" fontId="4" fillId="2" borderId="13" xfId="2" applyNumberFormat="1" applyFont="1" applyFill="1" applyBorder="1" applyAlignment="1">
      <alignment horizontal="right" vertical="center"/>
    </xf>
    <xf numFmtId="184" fontId="4" fillId="2" borderId="7" xfId="2" applyNumberFormat="1" applyFont="1" applyFill="1" applyBorder="1" applyAlignment="1">
      <alignment horizontal="right" vertical="center"/>
    </xf>
    <xf numFmtId="38" fontId="6" fillId="2" borderId="1" xfId="2" applyFont="1" applyFill="1" applyBorder="1" applyAlignment="1">
      <alignment horizontal="right" vertical="center"/>
    </xf>
    <xf numFmtId="184" fontId="6" fillId="2" borderId="18" xfId="2" applyNumberFormat="1" applyFont="1" applyFill="1" applyBorder="1" applyAlignment="1">
      <alignment horizontal="right" vertical="center"/>
    </xf>
    <xf numFmtId="38" fontId="6" fillId="2" borderId="8" xfId="2" applyFont="1" applyFill="1" applyBorder="1" applyAlignment="1">
      <alignment horizontal="right" vertical="center"/>
    </xf>
    <xf numFmtId="184" fontId="4" fillId="2" borderId="20" xfId="0" applyNumberFormat="1" applyFont="1" applyFill="1" applyBorder="1" applyAlignment="1">
      <alignment horizontal="right" vertical="center"/>
    </xf>
    <xf numFmtId="184" fontId="4" fillId="2" borderId="22" xfId="0" applyNumberFormat="1" applyFont="1" applyFill="1" applyBorder="1" applyAlignment="1">
      <alignment horizontal="right" vertical="center"/>
    </xf>
    <xf numFmtId="177" fontId="4" fillId="2" borderId="0" xfId="0" applyNumberFormat="1" applyFont="1" applyFill="1" applyBorder="1" applyAlignment="1">
      <alignment horizontal="right" vertical="center"/>
    </xf>
    <xf numFmtId="184" fontId="4" fillId="2" borderId="16" xfId="0" applyNumberFormat="1" applyFont="1" applyFill="1" applyBorder="1" applyAlignment="1">
      <alignment horizontal="right" vertical="center"/>
    </xf>
    <xf numFmtId="177" fontId="4" fillId="2" borderId="4" xfId="0" applyNumberFormat="1" applyFont="1" applyFill="1" applyBorder="1" applyAlignment="1">
      <alignment horizontal="right" vertical="center"/>
    </xf>
    <xf numFmtId="177" fontId="6" fillId="2" borderId="0" xfId="0" applyNumberFormat="1" applyFont="1" applyFill="1" applyBorder="1" applyAlignment="1">
      <alignment horizontal="right" vertical="center"/>
    </xf>
    <xf numFmtId="184" fontId="6" fillId="2" borderId="16" xfId="0" applyNumberFormat="1" applyFont="1" applyFill="1" applyBorder="1" applyAlignment="1">
      <alignment horizontal="right" vertical="center"/>
    </xf>
    <xf numFmtId="3" fontId="6" fillId="2" borderId="4" xfId="0" applyNumberFormat="1" applyFont="1" applyFill="1" applyBorder="1" applyAlignment="1">
      <alignment horizontal="right" vertical="center"/>
    </xf>
    <xf numFmtId="177" fontId="6" fillId="2" borderId="4" xfId="0" applyNumberFormat="1" applyFont="1" applyFill="1" applyBorder="1" applyAlignment="1">
      <alignment horizontal="right" vertical="center"/>
    </xf>
    <xf numFmtId="3" fontId="6" fillId="2" borderId="1" xfId="0" applyNumberFormat="1" applyFont="1" applyFill="1" applyBorder="1" applyAlignment="1">
      <alignment horizontal="right" vertical="center"/>
    </xf>
    <xf numFmtId="184" fontId="6" fillId="2" borderId="18" xfId="0" applyNumberFormat="1" applyFont="1" applyFill="1" applyBorder="1" applyAlignment="1">
      <alignment horizontal="right" vertical="center"/>
    </xf>
    <xf numFmtId="3" fontId="6" fillId="2" borderId="8" xfId="0" applyNumberFormat="1" applyFont="1" applyFill="1" applyBorder="1" applyAlignment="1">
      <alignment horizontal="right" vertical="center"/>
    </xf>
    <xf numFmtId="2" fontId="4" fillId="2" borderId="14" xfId="0" applyNumberFormat="1" applyFont="1" applyFill="1" applyBorder="1" applyAlignment="1">
      <alignment vertical="center"/>
    </xf>
    <xf numFmtId="2" fontId="4" fillId="2" borderId="12" xfId="0" applyNumberFormat="1" applyFont="1" applyFill="1" applyBorder="1" applyAlignment="1">
      <alignment vertical="center"/>
    </xf>
    <xf numFmtId="2" fontId="4" fillId="2" borderId="24" xfId="0" applyNumberFormat="1" applyFont="1" applyFill="1" applyBorder="1" applyAlignment="1">
      <alignment vertical="center"/>
    </xf>
    <xf numFmtId="2" fontId="4" fillId="2" borderId="25" xfId="0" applyNumberFormat="1" applyFont="1" applyFill="1" applyBorder="1" applyAlignment="1">
      <alignment vertical="center"/>
    </xf>
    <xf numFmtId="2" fontId="4" fillId="2" borderId="11" xfId="0" applyNumberFormat="1" applyFont="1" applyFill="1" applyBorder="1" applyAlignment="1">
      <alignment vertical="center"/>
    </xf>
    <xf numFmtId="192" fontId="4" fillId="2" borderId="26" xfId="2" applyNumberFormat="1" applyFont="1" applyFill="1" applyBorder="1" applyAlignment="1">
      <alignment horizontal="right" vertical="center"/>
    </xf>
    <xf numFmtId="184" fontId="4" fillId="2" borderId="27" xfId="0" applyNumberFormat="1" applyFont="1" applyFill="1" applyBorder="1" applyAlignment="1">
      <alignment horizontal="right" vertical="center"/>
    </xf>
    <xf numFmtId="3" fontId="4" fillId="2" borderId="28" xfId="0" applyNumberFormat="1" applyFont="1" applyFill="1" applyBorder="1" applyAlignment="1">
      <alignment horizontal="right" vertical="center"/>
    </xf>
    <xf numFmtId="184" fontId="4" fillId="2" borderId="29" xfId="0" applyNumberFormat="1" applyFont="1" applyFill="1" applyBorder="1" applyAlignment="1">
      <alignment horizontal="right" vertical="center"/>
    </xf>
    <xf numFmtId="3" fontId="4" fillId="2" borderId="30" xfId="0" applyNumberFormat="1" applyFont="1" applyFill="1" applyBorder="1" applyAlignment="1">
      <alignment horizontal="right" vertical="center"/>
    </xf>
    <xf numFmtId="38" fontId="4" fillId="2" borderId="21" xfId="2" applyFont="1" applyFill="1" applyBorder="1" applyAlignment="1" applyProtection="1">
      <alignment vertical="center"/>
      <protection locked="0"/>
    </xf>
    <xf numFmtId="38" fontId="4" fillId="2" borderId="22" xfId="2" applyFont="1" applyFill="1" applyBorder="1" applyAlignment="1" applyProtection="1">
      <alignment vertical="center"/>
      <protection locked="0"/>
    </xf>
    <xf numFmtId="38" fontId="6" fillId="2" borderId="31" xfId="2" applyFont="1" applyFill="1" applyBorder="1" applyAlignment="1" applyProtection="1">
      <alignment vertical="center"/>
      <protection locked="0"/>
    </xf>
    <xf numFmtId="184" fontId="4" fillId="2" borderId="32" xfId="0" applyNumberFormat="1" applyFont="1" applyFill="1" applyBorder="1" applyAlignment="1">
      <alignment horizontal="left" vertical="center"/>
    </xf>
    <xf numFmtId="38" fontId="6" fillId="2" borderId="17" xfId="2" applyFont="1" applyFill="1" applyBorder="1" applyAlignment="1" applyProtection="1">
      <alignment vertical="center"/>
      <protection locked="0"/>
    </xf>
    <xf numFmtId="184" fontId="4" fillId="2" borderId="16" xfId="0" applyNumberFormat="1" applyFont="1" applyFill="1" applyBorder="1" applyAlignment="1">
      <alignment horizontal="left" vertical="center"/>
    </xf>
    <xf numFmtId="38" fontId="4" fillId="2" borderId="24" xfId="2" applyFont="1" applyFill="1" applyBorder="1" applyAlignment="1" applyProtection="1">
      <alignment vertical="center"/>
      <protection locked="0"/>
    </xf>
    <xf numFmtId="184" fontId="4" fillId="2" borderId="25" xfId="0" applyNumberFormat="1" applyFont="1" applyFill="1" applyBorder="1" applyAlignment="1">
      <alignment horizontal="left" vertical="center"/>
    </xf>
    <xf numFmtId="38" fontId="4" fillId="2" borderId="23" xfId="2" applyFont="1" applyFill="1" applyBorder="1" applyAlignment="1" applyProtection="1">
      <alignment vertical="center"/>
      <protection locked="0"/>
    </xf>
    <xf numFmtId="38" fontId="6" fillId="2" borderId="33" xfId="2" applyFont="1" applyFill="1" applyBorder="1" applyAlignment="1" applyProtection="1">
      <alignment vertical="center"/>
      <protection locked="0"/>
    </xf>
    <xf numFmtId="38" fontId="6" fillId="2" borderId="4" xfId="2" applyFont="1" applyFill="1" applyBorder="1" applyAlignment="1" applyProtection="1">
      <alignment vertical="center"/>
      <protection locked="0"/>
    </xf>
    <xf numFmtId="38" fontId="4" fillId="2" borderId="11" xfId="2" applyFont="1" applyFill="1" applyBorder="1" applyAlignment="1" applyProtection="1">
      <alignment vertical="center"/>
      <protection locked="0"/>
    </xf>
    <xf numFmtId="38" fontId="4" fillId="2" borderId="19" xfId="2" applyFont="1" applyFill="1" applyBorder="1" applyAlignment="1" applyProtection="1">
      <alignment vertical="center"/>
    </xf>
    <xf numFmtId="38" fontId="4" fillId="2" borderId="20" xfId="2" applyFont="1" applyFill="1" applyBorder="1" applyAlignment="1" applyProtection="1">
      <alignment vertical="center"/>
    </xf>
    <xf numFmtId="38" fontId="4" fillId="2" borderId="17" xfId="2" applyFont="1" applyFill="1" applyBorder="1" applyAlignment="1" applyProtection="1">
      <alignment vertical="center"/>
    </xf>
    <xf numFmtId="38" fontId="4" fillId="2" borderId="15" xfId="2" applyFont="1" applyFill="1" applyBorder="1" applyAlignment="1" applyProtection="1">
      <alignment vertical="center"/>
    </xf>
    <xf numFmtId="38" fontId="4" fillId="2" borderId="13" xfId="2" applyFont="1" applyFill="1" applyBorder="1" applyAlignment="1" applyProtection="1">
      <alignment vertical="center"/>
    </xf>
    <xf numFmtId="38" fontId="4" fillId="2" borderId="7" xfId="2" applyFont="1" applyFill="1" applyBorder="1" applyAlignment="1" applyProtection="1">
      <alignment vertical="center"/>
    </xf>
    <xf numFmtId="38" fontId="4" fillId="2" borderId="14" xfId="2" applyFont="1" applyFill="1" applyBorder="1" applyAlignment="1" applyProtection="1">
      <alignment vertical="center"/>
    </xf>
    <xf numFmtId="38" fontId="4" fillId="2" borderId="12" xfId="2" applyFont="1" applyFill="1" applyBorder="1" applyAlignment="1" applyProtection="1">
      <alignment vertical="center"/>
    </xf>
    <xf numFmtId="2" fontId="4" fillId="2" borderId="26" xfId="0" applyNumberFormat="1" applyFont="1" applyFill="1" applyBorder="1" applyAlignment="1">
      <alignment vertical="center"/>
    </xf>
    <xf numFmtId="2" fontId="4" fillId="2" borderId="27" xfId="0" applyNumberFormat="1" applyFont="1" applyFill="1" applyBorder="1" applyAlignment="1">
      <alignment vertical="center"/>
    </xf>
    <xf numFmtId="2" fontId="4" fillId="2" borderId="28" xfId="0" applyNumberFormat="1" applyFont="1" applyFill="1" applyBorder="1" applyAlignment="1">
      <alignment vertical="center"/>
    </xf>
    <xf numFmtId="2" fontId="4" fillId="2" borderId="29" xfId="0" applyNumberFormat="1" applyFont="1" applyFill="1" applyBorder="1" applyAlignment="1">
      <alignment vertical="center"/>
    </xf>
    <xf numFmtId="2" fontId="4" fillId="2" borderId="30" xfId="0" applyNumberFormat="1" applyFont="1" applyFill="1" applyBorder="1" applyAlignment="1">
      <alignment vertical="center"/>
    </xf>
    <xf numFmtId="38" fontId="4" fillId="2" borderId="27" xfId="2" applyFont="1" applyFill="1" applyBorder="1" applyAlignment="1" applyProtection="1">
      <alignment vertical="center"/>
    </xf>
    <xf numFmtId="38" fontId="4" fillId="2" borderId="28" xfId="2" applyFont="1" applyFill="1" applyBorder="1" applyAlignment="1" applyProtection="1">
      <alignment vertical="center"/>
      <protection locked="0"/>
    </xf>
    <xf numFmtId="38" fontId="4" fillId="2" borderId="29" xfId="2" applyFont="1" applyFill="1" applyBorder="1" applyAlignment="1" applyProtection="1">
      <alignment vertical="center"/>
      <protection locked="0"/>
    </xf>
    <xf numFmtId="38" fontId="4" fillId="2" borderId="30" xfId="2" applyFont="1" applyFill="1" applyBorder="1" applyAlignment="1" applyProtection="1">
      <alignment vertical="center"/>
      <protection locked="0"/>
    </xf>
    <xf numFmtId="38" fontId="4" fillId="2" borderId="34" xfId="2" applyFont="1" applyFill="1" applyBorder="1" applyAlignment="1" applyProtection="1">
      <alignment vertical="center"/>
    </xf>
    <xf numFmtId="38" fontId="6" fillId="2" borderId="13" xfId="2" applyFont="1" applyFill="1" applyBorder="1" applyAlignment="1" applyProtection="1">
      <alignment vertical="center"/>
      <protection locked="0"/>
    </xf>
    <xf numFmtId="184" fontId="4" fillId="2" borderId="18" xfId="0" applyNumberFormat="1" applyFont="1" applyFill="1" applyBorder="1" applyAlignment="1">
      <alignment horizontal="left" vertical="center"/>
    </xf>
    <xf numFmtId="38" fontId="6" fillId="2" borderId="8" xfId="2" applyFont="1" applyFill="1" applyBorder="1" applyAlignment="1" applyProtection="1">
      <alignment vertical="center"/>
      <protection locked="0"/>
    </xf>
    <xf numFmtId="185" fontId="4" fillId="2" borderId="12" xfId="0" applyNumberFormat="1" applyFont="1" applyFill="1" applyBorder="1" applyAlignment="1">
      <alignment vertical="center"/>
    </xf>
    <xf numFmtId="185" fontId="4" fillId="2" borderId="24" xfId="0" applyNumberFormat="1" applyFont="1" applyFill="1" applyBorder="1" applyAlignment="1">
      <alignment vertical="center"/>
    </xf>
    <xf numFmtId="185" fontId="4" fillId="2" borderId="25" xfId="0" applyNumberFormat="1" applyFont="1" applyFill="1" applyBorder="1" applyAlignment="1">
      <alignment vertical="center"/>
    </xf>
    <xf numFmtId="185" fontId="4" fillId="2" borderId="11" xfId="0" applyNumberFormat="1" applyFont="1" applyFill="1" applyBorder="1" applyAlignment="1">
      <alignment vertical="center"/>
    </xf>
    <xf numFmtId="38" fontId="4" fillId="2" borderId="26" xfId="2" applyFont="1" applyFill="1" applyBorder="1" applyAlignment="1" applyProtection="1">
      <alignment vertical="center"/>
    </xf>
    <xf numFmtId="38" fontId="4" fillId="2" borderId="31" xfId="2" applyFont="1" applyFill="1" applyBorder="1" applyAlignment="1" applyProtection="1">
      <alignment vertical="center"/>
    </xf>
    <xf numFmtId="185" fontId="4" fillId="2" borderId="14" xfId="0" applyNumberFormat="1" applyFont="1" applyFill="1" applyBorder="1" applyAlignment="1">
      <alignment vertical="center"/>
    </xf>
    <xf numFmtId="184" fontId="4" fillId="2" borderId="1" xfId="0" applyNumberFormat="1" applyFont="1" applyFill="1" applyBorder="1" applyAlignment="1">
      <alignment horizontal="right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30" xfId="0" applyFont="1" applyFill="1" applyBorder="1" applyAlignment="1">
      <alignment horizontal="left" vertical="center"/>
    </xf>
    <xf numFmtId="0" fontId="4" fillId="0" borderId="27" xfId="0" applyFont="1" applyFill="1" applyBorder="1" applyAlignment="1">
      <alignment horizontal="left" vertical="center"/>
    </xf>
    <xf numFmtId="0" fontId="4" fillId="0" borderId="37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36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 wrapText="1"/>
    </xf>
    <xf numFmtId="0" fontId="4" fillId="0" borderId="36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left" vertical="center"/>
    </xf>
    <xf numFmtId="0" fontId="4" fillId="2" borderId="35" xfId="0" applyFont="1" applyFill="1" applyBorder="1" applyAlignment="1">
      <alignment horizontal="left" vertical="center"/>
    </xf>
    <xf numFmtId="190" fontId="4" fillId="2" borderId="24" xfId="0" applyNumberFormat="1" applyFont="1" applyFill="1" applyBorder="1" applyAlignment="1">
      <alignment horizontal="left" vertical="center"/>
    </xf>
    <xf numFmtId="190" fontId="4" fillId="2" borderId="25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36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>
      <alignment vertical="center"/>
    </xf>
    <xf numFmtId="0" fontId="6" fillId="2" borderId="18" xfId="0" applyFont="1" applyFill="1" applyBorder="1" applyAlignment="1">
      <alignment vertical="center"/>
    </xf>
  </cellXfs>
  <cellStyles count="4">
    <cellStyle name="Normal" xfId="1"/>
    <cellStyle name="桁区切り" xfId="2" builtinId="6"/>
    <cellStyle name="桁区切り 2" xfId="3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4&#32113;&#35336;&#25285;&#24403;\&#32113;&#35336;&#12388;&#12427;&#12364;&#12375;&#12414;\&#30446;&#12391;&#35211;&#12427;&#12300;&#24179;&#25104;10&#24180;&#29256;&#32113;&#35336;&#12418;&#12429;&#12420;&#12414;&#1230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4&#32113;&#35336;&#25285;&#24403;\&#32113;&#35336;&#12388;&#12427;&#12364;&#12375;&#12414;\&#24179;&#25104;11&#24180;&#29256;&#32113;&#35336;&#12388;&#12427;&#12364;&#12375;&#12414;\&#20154;&#21475;&#12539;&#19990;&#24111;&#25968;\Book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_docs\&#25919;&#31574;&#25512;&#36914;&#35506;\04&#32113;&#35336;&#25285;&#24403;\&#32113;&#35336;&#12388;&#12427;&#12364;&#12375;&#12414;\&#30446;&#12391;&#35211;&#12427;&#12300;&#24179;&#25104;10&#24180;&#29256;&#32113;&#35336;&#12418;&#12429;&#12420;&#12414;&#1230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v_www/04&#32113;&#35336;&#25285;&#24403;/&#32113;&#35336;&#12388;&#12427;&#12364;&#12375;&#12414;/&#30446;&#12391;&#35211;&#12427;&#12300;&#24179;&#25104;10&#24180;&#29256;&#32113;&#35336;&#12418;&#12429;&#12420;&#12414;&#12301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_docs\&#23398;&#26657;&#25945;&#32946;&#35506;\04&#32113;&#35336;&#25285;&#24403;\&#32113;&#35336;&#12388;&#12427;&#12364;&#12375;&#12414;\&#30446;&#12391;&#35211;&#12427;&#12300;&#24179;&#25104;10&#24180;&#29256;&#32113;&#35336;&#12418;&#12429;&#12420;&#12414;&#12301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_docs\&#23398;&#26657;&#25945;&#32946;&#35506;\04&#32113;&#35336;&#25285;&#24403;\&#32113;&#35336;&#12388;&#12427;&#12364;&#12375;&#12414;\&#24179;&#25104;11&#24180;&#29256;&#32113;&#35336;&#12388;&#12427;&#12364;&#12375;&#12414;\&#20154;&#21475;&#12539;&#19990;&#24111;&#25968;\Book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【1】人口"/>
      <sheetName val="《20》各会計決算"/>
      <sheetName val="《21》一般会計歳入"/>
      <sheetName val="《22》一般会計歳出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７人口・世帯の推移"/>
      <sheetName val="p8人口・世帯数の推移"/>
      <sheetName val="p9人口動態"/>
      <sheetName val="p１０年齢別人口"/>
      <sheetName val="p10人口集中地区"/>
      <sheetName val="ｐ１２大字、町名別人口"/>
      <sheetName val="p13外国人登録国籍別人口"/>
      <sheetName val="p13都市計画用途地域別人口"/>
      <sheetName val="p13市街化調整区域別人口"/>
      <sheetName val="p13昼間人口"/>
      <sheetName val="ｐ14市人口状況"/>
      <sheetName val="p１５産業人口"/>
      <sheetName val="p16，17世帯の家族類型"/>
      <sheetName val="ｐ１６，１７世帯人員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【1】人口"/>
      <sheetName val="《20》各会計決算"/>
      <sheetName val="《21》一般会計歳入"/>
      <sheetName val="《22》一般会計歳出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【1】人口"/>
      <sheetName val="《20》各会計決算"/>
      <sheetName val="《21》一般会計歳入"/>
      <sheetName val="《22》一般会計歳出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【1】人口"/>
      <sheetName val="《20》各会計決算"/>
      <sheetName val="《21》一般会計歳入"/>
      <sheetName val="《22》一般会計歳出"/>
    </sheetNames>
    <sheetDataSet>
      <sheetData sheetId="0"/>
      <sheetData sheetId="1"/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７人口・世帯の推移"/>
      <sheetName val="p8人口・世帯数の推移"/>
      <sheetName val="p9人口動態"/>
      <sheetName val="p１０年齢別人口"/>
      <sheetName val="p10人口集中地区"/>
      <sheetName val="ｐ１２大字、町名別人口"/>
      <sheetName val="p13外国人登録国籍別人口"/>
      <sheetName val="p13都市計画用途地域別人口"/>
      <sheetName val="p13市街化調整区域別人口"/>
      <sheetName val="p13昼間人口"/>
      <sheetName val="ｐ14市人口状況"/>
      <sheetName val="p１５産業人口"/>
      <sheetName val="p16，17世帯の家族類型"/>
      <sheetName val="ｐ１６，１７世帯人員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67"/>
  <sheetViews>
    <sheetView tabSelected="1" view="pageBreakPreview" zoomScale="90" zoomScaleNormal="90" zoomScaleSheetLayoutView="90" workbookViewId="0">
      <pane xSplit="2" ySplit="3" topLeftCell="C4" activePane="bottomRight" state="frozen"/>
      <selection sqref="A1:M1"/>
      <selection pane="topRight" sqref="A1:M1"/>
      <selection pane="bottomLeft" sqref="A1:M1"/>
      <selection pane="bottomRight" activeCell="A2" sqref="A2"/>
    </sheetView>
  </sheetViews>
  <sheetFormatPr defaultRowHeight="12.2" customHeight="1" x14ac:dyDescent="0.15"/>
  <cols>
    <col min="1" max="1" width="20" style="10" customWidth="1"/>
    <col min="2" max="2" width="11.5" style="10" customWidth="1"/>
    <col min="3" max="3" width="7.625" style="10" customWidth="1"/>
    <col min="4" max="4" width="5.625" style="21" customWidth="1"/>
    <col min="5" max="5" width="8.625" style="10" customWidth="1"/>
    <col min="6" max="6" width="5.625" style="21" customWidth="1"/>
    <col min="7" max="7" width="8.625" style="10" customWidth="1"/>
    <col min="8" max="8" width="5.625" style="21" customWidth="1"/>
    <col min="9" max="9" width="8.625" style="10" customWidth="1"/>
    <col min="10" max="10" width="5.625" style="21" customWidth="1"/>
    <col min="11" max="11" width="8.625" style="10" customWidth="1"/>
    <col min="12" max="12" width="5.625" style="21" customWidth="1"/>
    <col min="13" max="13" width="8.625" style="10" customWidth="1"/>
    <col min="14" max="14" width="5.625" style="21" customWidth="1"/>
    <col min="15" max="15" width="8.625" style="10" customWidth="1"/>
    <col min="16" max="16" width="5.625" style="21" customWidth="1"/>
    <col min="17" max="17" width="8.625" style="10" customWidth="1"/>
    <col min="18" max="18" width="5.625" style="21" customWidth="1"/>
    <col min="19" max="19" width="8.625" style="10" customWidth="1"/>
    <col min="20" max="20" width="5.625" style="21" customWidth="1"/>
    <col min="21" max="16384" width="9" style="10"/>
  </cols>
  <sheetData>
    <row r="2" spans="1:20" s="16" customFormat="1" ht="20.100000000000001" customHeight="1" x14ac:dyDescent="0.15">
      <c r="A2" s="7" t="s">
        <v>68</v>
      </c>
      <c r="B2" s="2"/>
      <c r="C2" s="1"/>
      <c r="D2" s="14"/>
      <c r="E2" s="1"/>
      <c r="F2" s="14"/>
      <c r="G2" s="1"/>
      <c r="H2" s="14"/>
      <c r="I2" s="1"/>
      <c r="J2" s="14"/>
      <c r="K2" s="1"/>
      <c r="L2" s="14"/>
      <c r="M2" s="1"/>
      <c r="N2" s="14"/>
      <c r="O2" s="1"/>
      <c r="P2" s="120" t="s">
        <v>64</v>
      </c>
      <c r="Q2" s="120"/>
      <c r="R2" s="120"/>
      <c r="S2" s="120"/>
      <c r="T2" s="120"/>
    </row>
    <row r="3" spans="1:20" ht="15" customHeight="1" thickBot="1" x14ac:dyDescent="0.2">
      <c r="A3" s="121" t="s">
        <v>53</v>
      </c>
      <c r="B3" s="122"/>
      <c r="C3" s="123" t="s">
        <v>54</v>
      </c>
      <c r="D3" s="122"/>
      <c r="E3" s="124" t="s">
        <v>36</v>
      </c>
      <c r="F3" s="125"/>
      <c r="G3" s="126" t="s">
        <v>35</v>
      </c>
      <c r="H3" s="125"/>
      <c r="I3" s="126" t="s">
        <v>34</v>
      </c>
      <c r="J3" s="125"/>
      <c r="K3" s="126" t="s">
        <v>33</v>
      </c>
      <c r="L3" s="125"/>
      <c r="M3" s="126" t="s">
        <v>32</v>
      </c>
      <c r="N3" s="125"/>
      <c r="O3" s="126" t="s">
        <v>31</v>
      </c>
      <c r="P3" s="125"/>
      <c r="Q3" s="126" t="s">
        <v>30</v>
      </c>
      <c r="R3" s="125"/>
      <c r="S3" s="126" t="s">
        <v>29</v>
      </c>
      <c r="T3" s="125"/>
    </row>
    <row r="4" spans="1:20" ht="15" customHeight="1" thickTop="1" x14ac:dyDescent="0.15">
      <c r="A4" s="12" t="s">
        <v>37</v>
      </c>
      <c r="B4" s="11"/>
      <c r="C4" s="22"/>
      <c r="D4" s="23"/>
      <c r="E4" s="127" t="s">
        <v>28</v>
      </c>
      <c r="F4" s="128"/>
      <c r="G4" s="129" t="s">
        <v>27</v>
      </c>
      <c r="H4" s="130"/>
      <c r="I4" s="129" t="s">
        <v>26</v>
      </c>
      <c r="J4" s="130"/>
      <c r="K4" s="129" t="s">
        <v>25</v>
      </c>
      <c r="L4" s="130"/>
      <c r="M4" s="129" t="s">
        <v>24</v>
      </c>
      <c r="N4" s="130"/>
      <c r="O4" s="129" t="s">
        <v>24</v>
      </c>
      <c r="P4" s="130"/>
      <c r="Q4" s="129" t="s">
        <v>23</v>
      </c>
      <c r="R4" s="130"/>
      <c r="S4" s="129" t="s">
        <v>22</v>
      </c>
      <c r="T4" s="130"/>
    </row>
    <row r="5" spans="1:20" ht="15" customHeight="1" x14ac:dyDescent="0.15">
      <c r="A5" s="131" t="s">
        <v>38</v>
      </c>
      <c r="B5" s="17" t="s">
        <v>54</v>
      </c>
      <c r="C5" s="92">
        <f>IF(SUM(E5:T5)=0,"",SUM(E5:T5))</f>
        <v>3133</v>
      </c>
      <c r="D5" s="93"/>
      <c r="E5" s="80">
        <f>IF(SUM(E6:E11)=0,"",SUM(E6:E11))</f>
        <v>416</v>
      </c>
      <c r="F5" s="81"/>
      <c r="G5" s="88">
        <f>IF(SUM(G6:G11)=0,"",SUM(G6:G11))</f>
        <v>305</v>
      </c>
      <c r="H5" s="81"/>
      <c r="I5" s="88">
        <f>IF(SUM(I6:I11)=0,"",SUM(I6:I11))</f>
        <v>420</v>
      </c>
      <c r="J5" s="81"/>
      <c r="K5" s="88">
        <f>IF(SUM(K6:K11)=0,"",SUM(K6:K11))</f>
        <v>444</v>
      </c>
      <c r="L5" s="81"/>
      <c r="M5" s="88">
        <f>IF(SUM(M6:M11)=0,"",SUM(M6:M11))</f>
        <v>359</v>
      </c>
      <c r="N5" s="81"/>
      <c r="O5" s="88">
        <f>IF(SUM(O6:O11)=0,"",SUM(O6:O11))</f>
        <v>356</v>
      </c>
      <c r="P5" s="81"/>
      <c r="Q5" s="88">
        <f>IF(SUM(Q6:Q11)=0,"",SUM(Q6:Q11))</f>
        <v>449</v>
      </c>
      <c r="R5" s="81"/>
      <c r="S5" s="88">
        <f>IF(SUM(S6:S11)=0,"",SUM(S6:S11))</f>
        <v>384</v>
      </c>
      <c r="T5" s="81"/>
    </row>
    <row r="6" spans="1:20" ht="15" customHeight="1" x14ac:dyDescent="0.15">
      <c r="A6" s="132"/>
      <c r="B6" s="4" t="s">
        <v>21</v>
      </c>
      <c r="C6" s="94">
        <f t="shared" ref="C6:C12" si="0">IF(SUM(E6:S6)=0,"",SUM(E6:S6))</f>
        <v>496</v>
      </c>
      <c r="D6" s="95"/>
      <c r="E6" s="82">
        <v>70</v>
      </c>
      <c r="F6" s="83"/>
      <c r="G6" s="89">
        <v>48</v>
      </c>
      <c r="H6" s="83"/>
      <c r="I6" s="89">
        <v>68</v>
      </c>
      <c r="J6" s="83"/>
      <c r="K6" s="89">
        <v>71</v>
      </c>
      <c r="L6" s="83"/>
      <c r="M6" s="89">
        <v>64</v>
      </c>
      <c r="N6" s="83"/>
      <c r="O6" s="89">
        <v>39</v>
      </c>
      <c r="P6" s="83"/>
      <c r="Q6" s="89">
        <v>70</v>
      </c>
      <c r="R6" s="83"/>
      <c r="S6" s="89">
        <v>66</v>
      </c>
      <c r="T6" s="83"/>
    </row>
    <row r="7" spans="1:20" ht="15" customHeight="1" x14ac:dyDescent="0.15">
      <c r="A7" s="132"/>
      <c r="B7" s="4" t="s">
        <v>20</v>
      </c>
      <c r="C7" s="94">
        <f t="shared" si="0"/>
        <v>538</v>
      </c>
      <c r="D7" s="95"/>
      <c r="E7" s="84">
        <v>77</v>
      </c>
      <c r="F7" s="85"/>
      <c r="G7" s="90">
        <v>45</v>
      </c>
      <c r="H7" s="85"/>
      <c r="I7" s="90">
        <v>68</v>
      </c>
      <c r="J7" s="85"/>
      <c r="K7" s="90">
        <v>73</v>
      </c>
      <c r="L7" s="85"/>
      <c r="M7" s="90">
        <v>64</v>
      </c>
      <c r="N7" s="85"/>
      <c r="O7" s="90">
        <v>70</v>
      </c>
      <c r="P7" s="85"/>
      <c r="Q7" s="90">
        <v>78</v>
      </c>
      <c r="R7" s="85"/>
      <c r="S7" s="90">
        <v>63</v>
      </c>
      <c r="T7" s="85"/>
    </row>
    <row r="8" spans="1:20" ht="15" customHeight="1" x14ac:dyDescent="0.15">
      <c r="A8" s="132"/>
      <c r="B8" s="4" t="s">
        <v>19</v>
      </c>
      <c r="C8" s="94">
        <f t="shared" si="0"/>
        <v>491</v>
      </c>
      <c r="D8" s="95"/>
      <c r="E8" s="84">
        <v>57</v>
      </c>
      <c r="F8" s="85"/>
      <c r="G8" s="90">
        <v>45</v>
      </c>
      <c r="H8" s="85"/>
      <c r="I8" s="90">
        <v>73</v>
      </c>
      <c r="J8" s="85"/>
      <c r="K8" s="90">
        <v>67</v>
      </c>
      <c r="L8" s="85"/>
      <c r="M8" s="90">
        <v>53</v>
      </c>
      <c r="N8" s="85"/>
      <c r="O8" s="90">
        <v>65</v>
      </c>
      <c r="P8" s="85"/>
      <c r="Q8" s="90">
        <v>78</v>
      </c>
      <c r="R8" s="85"/>
      <c r="S8" s="90">
        <v>53</v>
      </c>
      <c r="T8" s="85"/>
    </row>
    <row r="9" spans="1:20" ht="15" customHeight="1" x14ac:dyDescent="0.15">
      <c r="A9" s="132"/>
      <c r="B9" s="4" t="s">
        <v>18</v>
      </c>
      <c r="C9" s="94">
        <f t="shared" si="0"/>
        <v>510</v>
      </c>
      <c r="D9" s="95"/>
      <c r="E9" s="84">
        <v>70</v>
      </c>
      <c r="F9" s="85"/>
      <c r="G9" s="90">
        <v>59</v>
      </c>
      <c r="H9" s="85"/>
      <c r="I9" s="90">
        <v>69</v>
      </c>
      <c r="J9" s="85"/>
      <c r="K9" s="90">
        <v>72</v>
      </c>
      <c r="L9" s="85"/>
      <c r="M9" s="90">
        <v>66</v>
      </c>
      <c r="N9" s="85"/>
      <c r="O9" s="90">
        <v>56</v>
      </c>
      <c r="P9" s="85"/>
      <c r="Q9" s="90">
        <v>56</v>
      </c>
      <c r="R9" s="85"/>
      <c r="S9" s="90">
        <v>62</v>
      </c>
      <c r="T9" s="85"/>
    </row>
    <row r="10" spans="1:20" ht="15" customHeight="1" x14ac:dyDescent="0.15">
      <c r="A10" s="132"/>
      <c r="B10" s="4" t="s">
        <v>17</v>
      </c>
      <c r="C10" s="94">
        <f t="shared" si="0"/>
        <v>540</v>
      </c>
      <c r="D10" s="95"/>
      <c r="E10" s="84">
        <v>63</v>
      </c>
      <c r="F10" s="85"/>
      <c r="G10" s="90">
        <v>53</v>
      </c>
      <c r="H10" s="85"/>
      <c r="I10" s="90">
        <v>62</v>
      </c>
      <c r="J10" s="85"/>
      <c r="K10" s="90">
        <v>91</v>
      </c>
      <c r="L10" s="85"/>
      <c r="M10" s="90">
        <v>54</v>
      </c>
      <c r="N10" s="85"/>
      <c r="O10" s="90">
        <v>61</v>
      </c>
      <c r="P10" s="85"/>
      <c r="Q10" s="90">
        <v>88</v>
      </c>
      <c r="R10" s="85"/>
      <c r="S10" s="90">
        <v>68</v>
      </c>
      <c r="T10" s="85"/>
    </row>
    <row r="11" spans="1:20" ht="15" customHeight="1" x14ac:dyDescent="0.15">
      <c r="A11" s="132"/>
      <c r="B11" s="4" t="s">
        <v>16</v>
      </c>
      <c r="C11" s="96">
        <f t="shared" si="0"/>
        <v>558</v>
      </c>
      <c r="D11" s="97"/>
      <c r="E11" s="84">
        <v>79</v>
      </c>
      <c r="F11" s="85"/>
      <c r="G11" s="90">
        <v>55</v>
      </c>
      <c r="H11" s="85"/>
      <c r="I11" s="90">
        <v>80</v>
      </c>
      <c r="J11" s="85"/>
      <c r="K11" s="90">
        <v>70</v>
      </c>
      <c r="L11" s="85"/>
      <c r="M11" s="90">
        <v>58</v>
      </c>
      <c r="N11" s="85"/>
      <c r="O11" s="90">
        <v>65</v>
      </c>
      <c r="P11" s="85"/>
      <c r="Q11" s="90">
        <v>79</v>
      </c>
      <c r="R11" s="85"/>
      <c r="S11" s="90">
        <v>72</v>
      </c>
      <c r="T11" s="85"/>
    </row>
    <row r="12" spans="1:20" ht="15" customHeight="1" x14ac:dyDescent="0.15">
      <c r="A12" s="133" t="s">
        <v>39</v>
      </c>
      <c r="B12" s="134"/>
      <c r="C12" s="98">
        <f t="shared" si="0"/>
        <v>119</v>
      </c>
      <c r="D12" s="99"/>
      <c r="E12" s="86">
        <v>16</v>
      </c>
      <c r="F12" s="87"/>
      <c r="G12" s="91">
        <v>14</v>
      </c>
      <c r="H12" s="87"/>
      <c r="I12" s="91">
        <v>14</v>
      </c>
      <c r="J12" s="87"/>
      <c r="K12" s="91">
        <v>16</v>
      </c>
      <c r="L12" s="87"/>
      <c r="M12" s="91">
        <v>14</v>
      </c>
      <c r="N12" s="87"/>
      <c r="O12" s="91">
        <v>15</v>
      </c>
      <c r="P12" s="87"/>
      <c r="Q12" s="91">
        <v>16</v>
      </c>
      <c r="R12" s="87"/>
      <c r="S12" s="91">
        <v>14</v>
      </c>
      <c r="T12" s="87"/>
    </row>
    <row r="13" spans="1:20" ht="15" customHeight="1" x14ac:dyDescent="0.15">
      <c r="A13" s="135" t="s">
        <v>40</v>
      </c>
      <c r="B13" s="3" t="s">
        <v>54</v>
      </c>
      <c r="C13" s="117">
        <f>IF(SUM(E13:T13)=0,"",SUM(E13:T13))</f>
        <v>176</v>
      </c>
      <c r="D13" s="105"/>
      <c r="E13" s="106">
        <f>IF(SUM(E14:E15)=0,"",SUM(E14:E15))</f>
        <v>24</v>
      </c>
      <c r="F13" s="107"/>
      <c r="G13" s="108">
        <f>IF(SUM(G14:G15)=0,"",SUM(G14:G15))</f>
        <v>21</v>
      </c>
      <c r="H13" s="107"/>
      <c r="I13" s="108">
        <f>IF(SUM(I14:I15)=0,"",SUM(I14:I15))</f>
        <v>21</v>
      </c>
      <c r="J13" s="107"/>
      <c r="K13" s="108">
        <f>IF(SUM(K14:K15)=0,"",SUM(K14:K15))</f>
        <v>23</v>
      </c>
      <c r="L13" s="107"/>
      <c r="M13" s="108">
        <f>IF(SUM(M14:M15)=0,"",SUM(M14:M15))</f>
        <v>18</v>
      </c>
      <c r="N13" s="107"/>
      <c r="O13" s="108">
        <f>IF(SUM(O14:O15)=0,"",SUM(O14:O15))</f>
        <v>22</v>
      </c>
      <c r="P13" s="107"/>
      <c r="Q13" s="108">
        <f>IF(SUM(Q14:Q15)=0,"",SUM(Q14:Q15))</f>
        <v>24</v>
      </c>
      <c r="R13" s="107"/>
      <c r="S13" s="108">
        <f>IF(SUM(S14:S15)=0,"",SUM(S14:S15))</f>
        <v>23</v>
      </c>
      <c r="T13" s="107"/>
    </row>
    <row r="14" spans="1:20" ht="15" customHeight="1" x14ac:dyDescent="0.15">
      <c r="A14" s="136"/>
      <c r="B14" s="18" t="s">
        <v>15</v>
      </c>
      <c r="C14" s="118">
        <f>E14+G14+I14+K14+M14+O14+Q14+S14</f>
        <v>63</v>
      </c>
      <c r="D14" s="109"/>
      <c r="E14" s="82">
        <v>10</v>
      </c>
      <c r="F14" s="83"/>
      <c r="G14" s="89">
        <v>7</v>
      </c>
      <c r="H14" s="83"/>
      <c r="I14" s="89">
        <v>8</v>
      </c>
      <c r="J14" s="83"/>
      <c r="K14" s="89">
        <v>6</v>
      </c>
      <c r="L14" s="83"/>
      <c r="M14" s="89">
        <v>6</v>
      </c>
      <c r="N14" s="83"/>
      <c r="O14" s="89">
        <v>8</v>
      </c>
      <c r="P14" s="83"/>
      <c r="Q14" s="89">
        <v>11</v>
      </c>
      <c r="R14" s="83"/>
      <c r="S14" s="89">
        <v>7</v>
      </c>
      <c r="T14" s="83"/>
    </row>
    <row r="15" spans="1:20" ht="15" customHeight="1" x14ac:dyDescent="0.15">
      <c r="A15" s="137"/>
      <c r="B15" s="6" t="s">
        <v>14</v>
      </c>
      <c r="C15" s="96">
        <f>E15+G15+I15+K15+M15+O15+Q15+S15</f>
        <v>113</v>
      </c>
      <c r="D15" s="97"/>
      <c r="E15" s="110">
        <v>14</v>
      </c>
      <c r="F15" s="111"/>
      <c r="G15" s="112">
        <v>14</v>
      </c>
      <c r="H15" s="111"/>
      <c r="I15" s="112">
        <v>13</v>
      </c>
      <c r="J15" s="111"/>
      <c r="K15" s="112">
        <v>17</v>
      </c>
      <c r="L15" s="111"/>
      <c r="M15" s="112">
        <v>12</v>
      </c>
      <c r="N15" s="111"/>
      <c r="O15" s="112">
        <v>14</v>
      </c>
      <c r="P15" s="111"/>
      <c r="Q15" s="112">
        <v>13</v>
      </c>
      <c r="R15" s="111"/>
      <c r="S15" s="112">
        <v>16</v>
      </c>
      <c r="T15" s="111"/>
    </row>
    <row r="16" spans="1:20" ht="15" customHeight="1" x14ac:dyDescent="0.15">
      <c r="A16" s="138" t="s">
        <v>41</v>
      </c>
      <c r="B16" s="139"/>
      <c r="C16" s="119">
        <f>IF(C13="","",ROUND((C5/C13),3))</f>
        <v>17.800999999999998</v>
      </c>
      <c r="D16" s="113"/>
      <c r="E16" s="114">
        <f>IF(E13="","",ROUND((E5/E13),3))</f>
        <v>17.332999999999998</v>
      </c>
      <c r="F16" s="115"/>
      <c r="G16" s="116">
        <f>IF(G13="","",ROUND((G5/G13),3))</f>
        <v>14.523999999999999</v>
      </c>
      <c r="H16" s="115"/>
      <c r="I16" s="116">
        <f>IF(I13="","",ROUND((I5/I13),3))</f>
        <v>20</v>
      </c>
      <c r="J16" s="115"/>
      <c r="K16" s="116">
        <f>IF(K13="","",ROUND((K5/K13),3))</f>
        <v>19.303999999999998</v>
      </c>
      <c r="L16" s="115"/>
      <c r="M16" s="116">
        <f>IF(M13="","",ROUND((M5/M13),3))</f>
        <v>19.943999999999999</v>
      </c>
      <c r="N16" s="115"/>
      <c r="O16" s="116">
        <f>IF(O13="","",ROUND((O5/O13),3))</f>
        <v>16.181999999999999</v>
      </c>
      <c r="P16" s="115"/>
      <c r="Q16" s="116">
        <f>IF(Q13="","",ROUND((Q5/Q13),3))</f>
        <v>18.707999999999998</v>
      </c>
      <c r="R16" s="115"/>
      <c r="S16" s="116">
        <f>IF(S13="","",ROUND((S5/S13),3))</f>
        <v>16.696000000000002</v>
      </c>
      <c r="T16" s="115"/>
    </row>
    <row r="17" spans="1:21" ht="15" customHeight="1" x14ac:dyDescent="0.15">
      <c r="A17" s="9"/>
      <c r="B17" s="17" t="s">
        <v>55</v>
      </c>
      <c r="C17" s="43">
        <f>IF(SUM(E17,G17,I17,K17,M17,O17,Q17,S17)=0,"",SUM(E17,G17,I17,K17,M17,O17,Q17,S17))</f>
        <v>45412</v>
      </c>
      <c r="D17" s="58">
        <f>IF(SUM(F17,H17,J17,L17,N17,P17,R17,T17)=0,"",SUM(F17,H17,J17,L17,N17,P17,R17,T17))</f>
        <v>398</v>
      </c>
      <c r="E17" s="45">
        <f t="shared" ref="E17:T17" si="1">IF(SUM(E19:E21)=0,"",SUM(E19:E21))</f>
        <v>5955</v>
      </c>
      <c r="F17" s="59">
        <f t="shared" si="1"/>
        <v>36</v>
      </c>
      <c r="G17" s="47">
        <f t="shared" si="1"/>
        <v>6401</v>
      </c>
      <c r="H17" s="59" t="str">
        <f t="shared" si="1"/>
        <v/>
      </c>
      <c r="I17" s="47">
        <f t="shared" si="1"/>
        <v>5474</v>
      </c>
      <c r="J17" s="59">
        <f t="shared" si="1"/>
        <v>42</v>
      </c>
      <c r="K17" s="47">
        <f t="shared" si="1"/>
        <v>5511</v>
      </c>
      <c r="L17" s="59">
        <f t="shared" si="1"/>
        <v>62</v>
      </c>
      <c r="M17" s="47">
        <f t="shared" si="1"/>
        <v>4923</v>
      </c>
      <c r="N17" s="59">
        <f t="shared" si="1"/>
        <v>61</v>
      </c>
      <c r="O17" s="47">
        <f t="shared" si="1"/>
        <v>6174</v>
      </c>
      <c r="P17" s="59">
        <f t="shared" si="1"/>
        <v>76</v>
      </c>
      <c r="Q17" s="47">
        <f t="shared" si="1"/>
        <v>4760</v>
      </c>
      <c r="R17" s="59">
        <f t="shared" si="1"/>
        <v>49</v>
      </c>
      <c r="S17" s="47">
        <f t="shared" si="1"/>
        <v>6214</v>
      </c>
      <c r="T17" s="59">
        <f t="shared" si="1"/>
        <v>72</v>
      </c>
    </row>
    <row r="18" spans="1:21" ht="15" customHeight="1" x14ac:dyDescent="0.15">
      <c r="A18" s="13" t="s">
        <v>42</v>
      </c>
      <c r="B18" s="4"/>
      <c r="C18" s="48"/>
      <c r="D18" s="34"/>
      <c r="E18" s="60"/>
      <c r="F18" s="61"/>
      <c r="G18" s="62"/>
      <c r="H18" s="61"/>
      <c r="I18" s="62"/>
      <c r="J18" s="61"/>
      <c r="K18" s="62"/>
      <c r="L18" s="61"/>
      <c r="M18" s="62"/>
      <c r="N18" s="61"/>
      <c r="O18" s="62"/>
      <c r="P18" s="61"/>
      <c r="Q18" s="62"/>
      <c r="R18" s="61"/>
      <c r="S18" s="62"/>
      <c r="T18" s="61"/>
    </row>
    <row r="19" spans="1:21" ht="15" customHeight="1" x14ac:dyDescent="0.15">
      <c r="A19" s="5"/>
      <c r="B19" s="4" t="s">
        <v>58</v>
      </c>
      <c r="C19" s="48">
        <f>IF(SUM(E19,G19,I19,K19,M19,O19,Q19,S19)=0,"",SUM(E19,G19,I19,K19,M19,O19,Q19,S19))</f>
        <v>32</v>
      </c>
      <c r="D19" s="34"/>
      <c r="E19" s="63" t="s">
        <v>8</v>
      </c>
      <c r="F19" s="64"/>
      <c r="G19" s="65">
        <v>32</v>
      </c>
      <c r="H19" s="64"/>
      <c r="I19" s="66" t="s">
        <v>8</v>
      </c>
      <c r="J19" s="64"/>
      <c r="K19" s="66" t="s">
        <v>8</v>
      </c>
      <c r="L19" s="64"/>
      <c r="M19" s="66" t="s">
        <v>8</v>
      </c>
      <c r="N19" s="64"/>
      <c r="O19" s="66" t="s">
        <v>8</v>
      </c>
      <c r="P19" s="64"/>
      <c r="Q19" s="66" t="s">
        <v>8</v>
      </c>
      <c r="R19" s="64"/>
      <c r="S19" s="66" t="s">
        <v>8</v>
      </c>
      <c r="T19" s="64"/>
    </row>
    <row r="20" spans="1:21" ht="15" customHeight="1" x14ac:dyDescent="0.15">
      <c r="A20" s="140" t="s">
        <v>52</v>
      </c>
      <c r="B20" s="4" t="s">
        <v>13</v>
      </c>
      <c r="C20" s="48">
        <f>IF(SUM(E20,G20,I20,K20,M20,O20,Q20,S20)=0,"",SUM(E20,G20,I20,K20,M20,O20,Q20,S20))</f>
        <v>44077</v>
      </c>
      <c r="D20" s="34">
        <f>IF(SUM(F20,H20,J20,L20,N20,P20,R20,T20)=0,"",SUM(F20,H20,J20,L20,N20,P20,R20,T20))</f>
        <v>109</v>
      </c>
      <c r="E20" s="50">
        <v>5919</v>
      </c>
      <c r="F20" s="51"/>
      <c r="G20" s="52">
        <v>6369</v>
      </c>
      <c r="H20" s="64"/>
      <c r="I20" s="52">
        <v>4724</v>
      </c>
      <c r="J20" s="64">
        <v>42</v>
      </c>
      <c r="K20" s="52">
        <v>5492</v>
      </c>
      <c r="L20" s="64">
        <v>43</v>
      </c>
      <c r="M20" s="52">
        <v>4862</v>
      </c>
      <c r="N20" s="64"/>
      <c r="O20" s="52">
        <v>6098</v>
      </c>
      <c r="P20" s="64"/>
      <c r="Q20" s="52">
        <v>4711</v>
      </c>
      <c r="R20" s="64"/>
      <c r="S20" s="52">
        <v>5902</v>
      </c>
      <c r="T20" s="64">
        <v>24</v>
      </c>
    </row>
    <row r="21" spans="1:21" ht="15" customHeight="1" x14ac:dyDescent="0.15">
      <c r="A21" s="141"/>
      <c r="B21" s="6" t="s">
        <v>12</v>
      </c>
      <c r="C21" s="53">
        <f>IF(SUM(E21,G21,I21,K21,M21,O21,Q21,S21)=0,"",SUM(E21,G21,I21,K21,M21,O21,Q21,S21))</f>
        <v>1303</v>
      </c>
      <c r="D21" s="39">
        <f>IF(SUM(F21,H21,J21,L21,N21,P21,R21,T21)=0,"",SUM(F21,H21,J21,L21,N21,P21,R21,T21))</f>
        <v>289</v>
      </c>
      <c r="E21" s="67">
        <v>36</v>
      </c>
      <c r="F21" s="68">
        <v>36</v>
      </c>
      <c r="G21" s="69" t="s">
        <v>8</v>
      </c>
      <c r="H21" s="68"/>
      <c r="I21" s="69">
        <v>750</v>
      </c>
      <c r="J21" s="68"/>
      <c r="K21" s="69">
        <v>19</v>
      </c>
      <c r="L21" s="68">
        <v>19</v>
      </c>
      <c r="M21" s="69">
        <v>61</v>
      </c>
      <c r="N21" s="68">
        <v>61</v>
      </c>
      <c r="O21" s="69">
        <v>76</v>
      </c>
      <c r="P21" s="68">
        <v>76</v>
      </c>
      <c r="Q21" s="69">
        <v>49</v>
      </c>
      <c r="R21" s="68">
        <v>49</v>
      </c>
      <c r="S21" s="69">
        <v>312</v>
      </c>
      <c r="T21" s="68">
        <v>48</v>
      </c>
    </row>
    <row r="22" spans="1:21" ht="15" customHeight="1" x14ac:dyDescent="0.15">
      <c r="A22" s="133" t="s">
        <v>43</v>
      </c>
      <c r="B22" s="134"/>
      <c r="C22" s="70">
        <f>IF(C5="","",ROUND((C17/C5),3))</f>
        <v>14.494999999999999</v>
      </c>
      <c r="D22" s="71"/>
      <c r="E22" s="72">
        <f>IF(E5="","",ROUND((E17/E5),3))</f>
        <v>14.315</v>
      </c>
      <c r="F22" s="73"/>
      <c r="G22" s="74">
        <f>IF(G5="","",ROUND((G17/G5),3))</f>
        <v>20.986999999999998</v>
      </c>
      <c r="H22" s="73"/>
      <c r="I22" s="74">
        <f>IF(I5="","",ROUND((I17/I5),3))</f>
        <v>13.032999999999999</v>
      </c>
      <c r="J22" s="73"/>
      <c r="K22" s="74">
        <f>IF(K5="","",ROUND((K17/K5),3))</f>
        <v>12.412000000000001</v>
      </c>
      <c r="L22" s="73"/>
      <c r="M22" s="74">
        <f>IF(M5="","",ROUND((M17/M5),3))</f>
        <v>13.712999999999999</v>
      </c>
      <c r="N22" s="73"/>
      <c r="O22" s="74">
        <f>IF(O5="","",ROUND((O17/O5),3))</f>
        <v>17.343</v>
      </c>
      <c r="P22" s="73"/>
      <c r="Q22" s="74">
        <f>IF(Q5="","",ROUND((Q17/Q5),3))</f>
        <v>10.601000000000001</v>
      </c>
      <c r="R22" s="73"/>
      <c r="S22" s="74">
        <f>IF(S5="","",ROUND((S17/S5),3))</f>
        <v>16.181999999999999</v>
      </c>
      <c r="T22" s="73"/>
    </row>
    <row r="23" spans="1:21" ht="15" customHeight="1" x14ac:dyDescent="0.15">
      <c r="A23" s="133" t="s">
        <v>44</v>
      </c>
      <c r="B23" s="134"/>
      <c r="C23" s="75">
        <f>IF(SUM(E23,G23,I23,K23,M23,O23,Q23,S23)=0,"",SUM(E23,G23,I23,K23,M23,O23,Q23,S23))</f>
        <v>8002</v>
      </c>
      <c r="D23" s="76">
        <f>IF(SUM(F23,H23,J23,L23,N23,P23,R23,T23)=0,"",SUM(F23,H23,J23,L23,N23,P23,R23,T23))</f>
        <v>44</v>
      </c>
      <c r="E23" s="77">
        <v>850</v>
      </c>
      <c r="F23" s="78">
        <v>22</v>
      </c>
      <c r="G23" s="79">
        <v>1075</v>
      </c>
      <c r="H23" s="78">
        <v>22</v>
      </c>
      <c r="I23" s="79">
        <v>955</v>
      </c>
      <c r="J23" s="78"/>
      <c r="K23" s="79">
        <v>970</v>
      </c>
      <c r="L23" s="78"/>
      <c r="M23" s="79">
        <v>994</v>
      </c>
      <c r="N23" s="78"/>
      <c r="O23" s="79">
        <v>1140</v>
      </c>
      <c r="P23" s="78"/>
      <c r="Q23" s="79">
        <v>1013</v>
      </c>
      <c r="R23" s="78"/>
      <c r="S23" s="79">
        <v>1005</v>
      </c>
      <c r="T23" s="78"/>
      <c r="U23" s="8"/>
    </row>
    <row r="24" spans="1:21" ht="15" customHeight="1" x14ac:dyDescent="0.15">
      <c r="A24" s="142" t="s">
        <v>51</v>
      </c>
      <c r="B24" s="143"/>
      <c r="C24" s="30"/>
      <c r="D24" s="28"/>
      <c r="E24" s="31"/>
      <c r="F24" s="29"/>
      <c r="G24" s="32"/>
      <c r="H24" s="29"/>
      <c r="I24" s="32"/>
      <c r="J24" s="29"/>
      <c r="K24" s="32"/>
      <c r="L24" s="29"/>
      <c r="M24" s="32"/>
      <c r="N24" s="29"/>
      <c r="O24" s="32"/>
      <c r="P24" s="29"/>
      <c r="Q24" s="32"/>
      <c r="R24" s="29"/>
      <c r="S24" s="32"/>
      <c r="T24" s="29"/>
    </row>
    <row r="25" spans="1:21" ht="15" customHeight="1" x14ac:dyDescent="0.15">
      <c r="A25" s="144" t="s">
        <v>45</v>
      </c>
      <c r="B25" s="143"/>
      <c r="C25" s="33">
        <f>IF(SUM(E26,G26,I26,K26,M26,O26,Q26,S26)=0,"",SUM(E26,G26,I26,K26,M26,O26,Q26,S26))</f>
        <v>2600</v>
      </c>
      <c r="D25" s="34">
        <f>IF(SUM(F26,H26,J26,L26,N26,P26,R26,T26)=0,"",SUM(F26,H26,J26,L26,N26,P26,R26,T26))</f>
        <v>558</v>
      </c>
      <c r="E25" s="35" t="s">
        <v>11</v>
      </c>
      <c r="F25" s="36"/>
      <c r="G25" s="37" t="s">
        <v>10</v>
      </c>
      <c r="H25" s="36"/>
      <c r="I25" s="37" t="s">
        <v>10</v>
      </c>
      <c r="J25" s="36"/>
      <c r="K25" s="37" t="s">
        <v>10</v>
      </c>
      <c r="L25" s="36"/>
      <c r="M25" s="37" t="s">
        <v>10</v>
      </c>
      <c r="N25" s="36"/>
      <c r="O25" s="37" t="s">
        <v>10</v>
      </c>
      <c r="P25" s="36"/>
      <c r="Q25" s="37" t="s">
        <v>10</v>
      </c>
      <c r="R25" s="36"/>
      <c r="S25" s="37" t="s">
        <v>10</v>
      </c>
      <c r="T25" s="36"/>
    </row>
    <row r="26" spans="1:21" ht="15" customHeight="1" x14ac:dyDescent="0.15">
      <c r="A26" s="145" t="s">
        <v>9</v>
      </c>
      <c r="B26" s="146"/>
      <c r="C26" s="38"/>
      <c r="D26" s="39"/>
      <c r="E26" s="40">
        <v>325</v>
      </c>
      <c r="F26" s="41">
        <v>45</v>
      </c>
      <c r="G26" s="42">
        <v>325</v>
      </c>
      <c r="H26" s="41">
        <v>44</v>
      </c>
      <c r="I26" s="42">
        <v>325</v>
      </c>
      <c r="J26" s="41">
        <v>83</v>
      </c>
      <c r="K26" s="42">
        <v>325</v>
      </c>
      <c r="L26" s="41">
        <v>78</v>
      </c>
      <c r="M26" s="42">
        <v>325</v>
      </c>
      <c r="N26" s="41">
        <v>76</v>
      </c>
      <c r="O26" s="42">
        <v>325</v>
      </c>
      <c r="P26" s="41">
        <v>74</v>
      </c>
      <c r="Q26" s="42">
        <v>325</v>
      </c>
      <c r="R26" s="41">
        <v>79</v>
      </c>
      <c r="S26" s="42">
        <v>325</v>
      </c>
      <c r="T26" s="41">
        <v>79</v>
      </c>
    </row>
    <row r="27" spans="1:21" ht="15" customHeight="1" x14ac:dyDescent="0.15">
      <c r="A27" s="131" t="s">
        <v>46</v>
      </c>
      <c r="B27" s="17" t="s">
        <v>55</v>
      </c>
      <c r="C27" s="43">
        <f>IF(SUM(E27,G27,I27,K27,M27,O27,Q27,S27)=0,"",SUM(E27,G27,I27,K27,M27,O27,Q27,S27))</f>
        <v>184300</v>
      </c>
      <c r="D27" s="44"/>
      <c r="E27" s="45">
        <f>IF(SUM(E28:E30)=0,"",SUM(E28:E30))</f>
        <v>21048</v>
      </c>
      <c r="F27" s="46"/>
      <c r="G27" s="47">
        <f>IF(SUM(G28:G30)=0,"",SUM(G28:G30))</f>
        <v>22052</v>
      </c>
      <c r="H27" s="46"/>
      <c r="I27" s="47">
        <f>IF(SUM(I28:I30)=0,"",SUM(I28:I30))</f>
        <v>23381</v>
      </c>
      <c r="J27" s="46"/>
      <c r="K27" s="47">
        <f>IF(SUM(K28:K30)=0,"",SUM(K28:K30))</f>
        <v>26250</v>
      </c>
      <c r="L27" s="46"/>
      <c r="M27" s="47">
        <f>IF(SUM(M28:M30)=0,"",SUM(M28:M30))</f>
        <v>21992</v>
      </c>
      <c r="N27" s="46"/>
      <c r="O27" s="47">
        <f>IF(SUM(O28:O30)=0,"",SUM(O28:O30))</f>
        <v>20940</v>
      </c>
      <c r="P27" s="46"/>
      <c r="Q27" s="47">
        <f>IF(SUM(Q28:Q30)=0,"",SUM(Q28:Q30))</f>
        <v>24451</v>
      </c>
      <c r="R27" s="46"/>
      <c r="S27" s="47">
        <f>IF(SUM(S28:S30)=0,"",SUM(S28:S30))</f>
        <v>24186</v>
      </c>
      <c r="T27" s="46"/>
    </row>
    <row r="28" spans="1:21" ht="15" customHeight="1" x14ac:dyDescent="0.15">
      <c r="A28" s="132"/>
      <c r="B28" s="4" t="s">
        <v>50</v>
      </c>
      <c r="C28" s="48">
        <f>IF(SUM(E28,G28,I28,K28,M28,O28,Q28,S28)=0,"",SUM(E28,G28,I28,K28,M28,O28,Q28,S28))</f>
        <v>92727</v>
      </c>
      <c r="D28" s="49"/>
      <c r="E28" s="50">
        <v>12781</v>
      </c>
      <c r="F28" s="51"/>
      <c r="G28" s="52">
        <v>14084</v>
      </c>
      <c r="H28" s="51"/>
      <c r="I28" s="52">
        <v>12108</v>
      </c>
      <c r="J28" s="51"/>
      <c r="K28" s="52">
        <v>14107</v>
      </c>
      <c r="L28" s="51"/>
      <c r="M28" s="52">
        <v>9765</v>
      </c>
      <c r="N28" s="51"/>
      <c r="O28" s="52">
        <v>7406</v>
      </c>
      <c r="P28" s="51"/>
      <c r="Q28" s="52">
        <v>10824</v>
      </c>
      <c r="R28" s="51"/>
      <c r="S28" s="52">
        <v>11652</v>
      </c>
      <c r="T28" s="51"/>
    </row>
    <row r="29" spans="1:21" ht="15" customHeight="1" x14ac:dyDescent="0.15">
      <c r="A29" s="132"/>
      <c r="B29" s="4" t="s">
        <v>56</v>
      </c>
      <c r="C29" s="48">
        <f>IF(SUM(E29,G29,I29,K29,M29,O29,Q29,S29)=0,"",SUM(E29,G29,I29,K29,M29,O29,Q29,S29))</f>
        <v>88510</v>
      </c>
      <c r="D29" s="49"/>
      <c r="E29" s="50">
        <v>8267</v>
      </c>
      <c r="F29" s="51"/>
      <c r="G29" s="52">
        <v>7968</v>
      </c>
      <c r="H29" s="51"/>
      <c r="I29" s="52">
        <v>11273</v>
      </c>
      <c r="J29" s="51"/>
      <c r="K29" s="52">
        <v>9080</v>
      </c>
      <c r="L29" s="51"/>
      <c r="M29" s="52">
        <v>12227</v>
      </c>
      <c r="N29" s="51"/>
      <c r="O29" s="52">
        <v>13534</v>
      </c>
      <c r="P29" s="51"/>
      <c r="Q29" s="52">
        <v>13627</v>
      </c>
      <c r="R29" s="51"/>
      <c r="S29" s="52">
        <v>12534</v>
      </c>
      <c r="T29" s="51"/>
    </row>
    <row r="30" spans="1:21" ht="15" customHeight="1" x14ac:dyDescent="0.15">
      <c r="A30" s="141"/>
      <c r="B30" s="6" t="s">
        <v>57</v>
      </c>
      <c r="C30" s="53">
        <f>IF(SUM(E30,G30,I30,K30,M30,O30,Q30,S30)=0,"",SUM(E30,G30,I30,K30,M30,O30,Q30,S30))</f>
        <v>3063</v>
      </c>
      <c r="D30" s="54"/>
      <c r="E30" s="55" t="s">
        <v>8</v>
      </c>
      <c r="F30" s="56"/>
      <c r="G30" s="57" t="s">
        <v>8</v>
      </c>
      <c r="H30" s="56"/>
      <c r="I30" s="57" t="s">
        <v>8</v>
      </c>
      <c r="J30" s="56"/>
      <c r="K30" s="57">
        <v>3063</v>
      </c>
      <c r="L30" s="56"/>
      <c r="M30" s="57" t="s">
        <v>8</v>
      </c>
      <c r="N30" s="56"/>
      <c r="O30" s="57" t="s">
        <v>8</v>
      </c>
      <c r="P30" s="56"/>
      <c r="Q30" s="57" t="s">
        <v>8</v>
      </c>
      <c r="R30" s="56"/>
      <c r="S30" s="57" t="s">
        <v>8</v>
      </c>
      <c r="T30" s="56"/>
    </row>
    <row r="31" spans="1:21" ht="15" customHeight="1" x14ac:dyDescent="0.15">
      <c r="A31" s="133" t="s">
        <v>47</v>
      </c>
      <c r="B31" s="134"/>
      <c r="C31" s="100">
        <f>IF(C5="","",ROUND((C29/C5),3))</f>
        <v>28.251000000000001</v>
      </c>
      <c r="D31" s="101"/>
      <c r="E31" s="102">
        <f>IF(E5="","",ROUND((E29/E5),3))</f>
        <v>19.873000000000001</v>
      </c>
      <c r="F31" s="103"/>
      <c r="G31" s="104">
        <f>IF(G5="","",ROUND((G29/G5),3))</f>
        <v>26.125</v>
      </c>
      <c r="H31" s="103"/>
      <c r="I31" s="104">
        <f>IF(I5="","",ROUND((I29/I5),3))</f>
        <v>26.84</v>
      </c>
      <c r="J31" s="103"/>
      <c r="K31" s="104">
        <f>IF(K5="","",ROUND((K29/K5),3))</f>
        <v>20.45</v>
      </c>
      <c r="L31" s="103"/>
      <c r="M31" s="104">
        <f>IF(M5="","",ROUND((M29/M5),3))</f>
        <v>34.058</v>
      </c>
      <c r="N31" s="103"/>
      <c r="O31" s="104">
        <f>IF(O5="","",ROUND((O29/O5),3))</f>
        <v>38.017000000000003</v>
      </c>
      <c r="P31" s="103"/>
      <c r="Q31" s="104">
        <f>IF(Q5="","",ROUND((Q29/Q5),3))</f>
        <v>30.35</v>
      </c>
      <c r="R31" s="103"/>
      <c r="S31" s="104">
        <f>IF(S5="","",ROUND((S29/S5),3))</f>
        <v>32.640999999999998</v>
      </c>
      <c r="T31" s="103"/>
    </row>
    <row r="32" spans="1:21" ht="15" customHeight="1" x14ac:dyDescent="0.15">
      <c r="A32" s="19" t="s">
        <v>48</v>
      </c>
      <c r="B32" s="20"/>
      <c r="C32" s="24"/>
      <c r="D32" s="25"/>
      <c r="E32" s="147" t="s">
        <v>7</v>
      </c>
      <c r="F32" s="147"/>
      <c r="G32" s="148" t="s">
        <v>6</v>
      </c>
      <c r="H32" s="148"/>
      <c r="I32" s="148" t="s">
        <v>5</v>
      </c>
      <c r="J32" s="148"/>
      <c r="K32" s="148" t="s">
        <v>4</v>
      </c>
      <c r="L32" s="148"/>
      <c r="M32" s="148" t="s">
        <v>3</v>
      </c>
      <c r="N32" s="148"/>
      <c r="O32" s="148" t="s">
        <v>2</v>
      </c>
      <c r="P32" s="148"/>
      <c r="Q32" s="148" t="s">
        <v>1</v>
      </c>
      <c r="R32" s="148"/>
      <c r="S32" s="149" t="s">
        <v>0</v>
      </c>
      <c r="T32" s="150"/>
    </row>
    <row r="33" spans="1:20" ht="15" customHeight="1" x14ac:dyDescent="0.15">
      <c r="A33" s="12" t="s">
        <v>49</v>
      </c>
      <c r="B33" s="11"/>
      <c r="C33" s="26"/>
      <c r="D33" s="27"/>
      <c r="E33" s="151" t="s">
        <v>59</v>
      </c>
      <c r="F33" s="151"/>
      <c r="G33" s="152" t="s">
        <v>60</v>
      </c>
      <c r="H33" s="152"/>
      <c r="I33" s="152" t="s">
        <v>61</v>
      </c>
      <c r="J33" s="152"/>
      <c r="K33" s="152" t="s">
        <v>65</v>
      </c>
      <c r="L33" s="152"/>
      <c r="M33" s="152" t="s">
        <v>66</v>
      </c>
      <c r="N33" s="152"/>
      <c r="O33" s="153" t="s">
        <v>63</v>
      </c>
      <c r="P33" s="154"/>
      <c r="Q33" s="152" t="s">
        <v>62</v>
      </c>
      <c r="R33" s="152"/>
      <c r="S33" s="153" t="s">
        <v>67</v>
      </c>
      <c r="T33" s="154"/>
    </row>
    <row r="34" spans="1:20" ht="15" customHeight="1" x14ac:dyDescent="0.15">
      <c r="D34" s="10"/>
      <c r="F34" s="10"/>
      <c r="H34" s="10"/>
      <c r="J34" s="10"/>
      <c r="L34" s="10"/>
      <c r="N34" s="10"/>
      <c r="P34" s="10"/>
      <c r="R34" s="10"/>
      <c r="T34" s="15"/>
    </row>
    <row r="35" spans="1:20" ht="15" customHeight="1" x14ac:dyDescent="0.15">
      <c r="D35" s="10"/>
      <c r="F35" s="10"/>
      <c r="H35" s="10"/>
      <c r="J35" s="10"/>
      <c r="L35" s="10"/>
      <c r="N35" s="10"/>
      <c r="P35" s="10"/>
      <c r="R35" s="10"/>
      <c r="T35" s="10"/>
    </row>
    <row r="36" spans="1:20" ht="15" customHeight="1" x14ac:dyDescent="0.15">
      <c r="D36" s="10"/>
      <c r="F36" s="10"/>
      <c r="H36" s="10"/>
      <c r="J36" s="10"/>
      <c r="L36" s="10"/>
      <c r="N36" s="10"/>
      <c r="P36" s="10"/>
      <c r="R36" s="10"/>
      <c r="T36" s="10"/>
    </row>
    <row r="37" spans="1:20" ht="15" customHeight="1" x14ac:dyDescent="0.15">
      <c r="D37" s="10"/>
      <c r="F37" s="10"/>
      <c r="H37" s="10"/>
      <c r="J37" s="10"/>
      <c r="L37" s="10"/>
      <c r="N37" s="10"/>
      <c r="P37" s="10"/>
      <c r="R37" s="10"/>
      <c r="T37" s="10"/>
    </row>
    <row r="38" spans="1:20" ht="15" customHeight="1" x14ac:dyDescent="0.15">
      <c r="D38" s="10"/>
      <c r="F38" s="10"/>
      <c r="H38" s="10"/>
      <c r="J38" s="10"/>
      <c r="L38" s="10"/>
      <c r="N38" s="10"/>
      <c r="P38" s="10"/>
      <c r="R38" s="10"/>
      <c r="T38" s="10"/>
    </row>
    <row r="39" spans="1:20" ht="15" customHeight="1" x14ac:dyDescent="0.15">
      <c r="D39" s="10"/>
      <c r="F39" s="10"/>
      <c r="H39" s="10"/>
      <c r="J39" s="10"/>
      <c r="L39" s="10"/>
      <c r="N39" s="10"/>
      <c r="P39" s="10"/>
      <c r="R39" s="10"/>
      <c r="T39" s="10"/>
    </row>
    <row r="40" spans="1:20" ht="12.2" customHeight="1" x14ac:dyDescent="0.15">
      <c r="D40" s="10"/>
      <c r="F40" s="10"/>
      <c r="H40" s="10"/>
      <c r="J40" s="10"/>
      <c r="L40" s="10"/>
      <c r="N40" s="10"/>
      <c r="P40" s="10"/>
      <c r="R40" s="10"/>
      <c r="T40" s="10"/>
    </row>
    <row r="41" spans="1:20" ht="12.2" customHeight="1" x14ac:dyDescent="0.15">
      <c r="D41" s="10"/>
      <c r="F41" s="10"/>
      <c r="H41" s="10"/>
      <c r="J41" s="10"/>
      <c r="L41" s="10"/>
      <c r="N41" s="10"/>
      <c r="P41" s="10"/>
      <c r="R41" s="10"/>
      <c r="T41" s="10"/>
    </row>
    <row r="42" spans="1:20" ht="12.2" customHeight="1" x14ac:dyDescent="0.15">
      <c r="D42" s="10"/>
      <c r="F42" s="10"/>
      <c r="H42" s="10"/>
      <c r="J42" s="10"/>
      <c r="L42" s="10"/>
      <c r="N42" s="10"/>
      <c r="P42" s="10"/>
      <c r="R42" s="10"/>
      <c r="T42" s="10"/>
    </row>
    <row r="43" spans="1:20" ht="12.2" customHeight="1" x14ac:dyDescent="0.15">
      <c r="D43" s="10"/>
      <c r="F43" s="10"/>
      <c r="H43" s="10"/>
      <c r="J43" s="10"/>
      <c r="L43" s="10"/>
      <c r="N43" s="10"/>
      <c r="P43" s="10"/>
      <c r="R43" s="10"/>
      <c r="T43" s="10"/>
    </row>
    <row r="44" spans="1:20" ht="12.2" customHeight="1" x14ac:dyDescent="0.15">
      <c r="D44" s="10"/>
      <c r="F44" s="10"/>
      <c r="H44" s="10"/>
      <c r="J44" s="10"/>
      <c r="L44" s="10"/>
      <c r="N44" s="10"/>
      <c r="P44" s="10"/>
      <c r="R44" s="10"/>
      <c r="T44" s="10"/>
    </row>
    <row r="45" spans="1:20" ht="12.2" customHeight="1" x14ac:dyDescent="0.15">
      <c r="D45" s="10"/>
      <c r="F45" s="10"/>
      <c r="H45" s="10"/>
      <c r="J45" s="10"/>
      <c r="L45" s="10"/>
      <c r="N45" s="10"/>
      <c r="P45" s="10"/>
      <c r="R45" s="10"/>
      <c r="T45" s="10"/>
    </row>
    <row r="46" spans="1:20" ht="12.2" customHeight="1" x14ac:dyDescent="0.15">
      <c r="D46" s="10"/>
      <c r="F46" s="10"/>
      <c r="H46" s="10"/>
      <c r="J46" s="10"/>
      <c r="L46" s="10"/>
      <c r="N46" s="10"/>
      <c r="P46" s="10"/>
      <c r="R46" s="10"/>
      <c r="T46" s="10"/>
    </row>
    <row r="47" spans="1:20" ht="12.2" customHeight="1" x14ac:dyDescent="0.15">
      <c r="D47" s="10"/>
      <c r="F47" s="10"/>
      <c r="H47" s="10"/>
      <c r="J47" s="10"/>
      <c r="L47" s="10"/>
      <c r="N47" s="10"/>
      <c r="P47" s="10"/>
      <c r="R47" s="10"/>
      <c r="T47" s="10"/>
    </row>
    <row r="48" spans="1:20" ht="12.2" customHeight="1" x14ac:dyDescent="0.15">
      <c r="D48" s="10"/>
      <c r="F48" s="10"/>
      <c r="H48" s="10"/>
      <c r="J48" s="10"/>
      <c r="L48" s="10"/>
      <c r="N48" s="10"/>
      <c r="P48" s="10"/>
      <c r="R48" s="10"/>
      <c r="T48" s="10"/>
    </row>
    <row r="49" s="10" customFormat="1" ht="12.2" customHeight="1" x14ac:dyDescent="0.15"/>
    <row r="50" s="10" customFormat="1" ht="12.2" customHeight="1" x14ac:dyDescent="0.15"/>
    <row r="51" s="10" customFormat="1" ht="12.2" customHeight="1" x14ac:dyDescent="0.15"/>
    <row r="52" s="10" customFormat="1" ht="12.2" customHeight="1" x14ac:dyDescent="0.15"/>
    <row r="53" s="10" customFormat="1" ht="12.2" customHeight="1" x14ac:dyDescent="0.15"/>
    <row r="54" s="10" customFormat="1" ht="12.2" customHeight="1" x14ac:dyDescent="0.15"/>
    <row r="55" s="10" customFormat="1" ht="12.2" customHeight="1" x14ac:dyDescent="0.15"/>
    <row r="56" s="10" customFormat="1" ht="12.2" customHeight="1" x14ac:dyDescent="0.15"/>
    <row r="57" s="10" customFormat="1" ht="12.2" customHeight="1" x14ac:dyDescent="0.15"/>
    <row r="58" s="10" customFormat="1" ht="12.2" customHeight="1" x14ac:dyDescent="0.15"/>
    <row r="59" s="10" customFormat="1" ht="12.2" customHeight="1" x14ac:dyDescent="0.15"/>
    <row r="60" s="10" customFormat="1" ht="12.2" customHeight="1" x14ac:dyDescent="0.15"/>
    <row r="61" s="10" customFormat="1" ht="12.2" customHeight="1" x14ac:dyDescent="0.15"/>
    <row r="62" s="10" customFormat="1" ht="12.2" customHeight="1" x14ac:dyDescent="0.15"/>
    <row r="63" s="10" customFormat="1" ht="12.2" customHeight="1" x14ac:dyDescent="0.15"/>
    <row r="64" s="10" customFormat="1" ht="12.2" customHeight="1" x14ac:dyDescent="0.15"/>
    <row r="65" s="10" customFormat="1" ht="12.2" customHeight="1" x14ac:dyDescent="0.15"/>
    <row r="66" s="10" customFormat="1" ht="12.2" customHeight="1" x14ac:dyDescent="0.15"/>
    <row r="67" s="10" customFormat="1" ht="12.2" customHeight="1" x14ac:dyDescent="0.15"/>
  </sheetData>
  <mergeCells count="47">
    <mergeCell ref="Q32:R32"/>
    <mergeCell ref="S32:T32"/>
    <mergeCell ref="E33:F33"/>
    <mergeCell ref="G33:H33"/>
    <mergeCell ref="I33:J33"/>
    <mergeCell ref="K33:L33"/>
    <mergeCell ref="M33:N33"/>
    <mergeCell ref="O33:P33"/>
    <mergeCell ref="Q33:R33"/>
    <mergeCell ref="S33:T33"/>
    <mergeCell ref="E32:F32"/>
    <mergeCell ref="G32:H32"/>
    <mergeCell ref="I32:J32"/>
    <mergeCell ref="K32:L32"/>
    <mergeCell ref="M32:N32"/>
    <mergeCell ref="O32:P32"/>
    <mergeCell ref="A23:B23"/>
    <mergeCell ref="A24:B24"/>
    <mergeCell ref="A25:B25"/>
    <mergeCell ref="A26:B26"/>
    <mergeCell ref="A27:A30"/>
    <mergeCell ref="A31:B31"/>
    <mergeCell ref="A5:A11"/>
    <mergeCell ref="A12:B12"/>
    <mergeCell ref="A13:A15"/>
    <mergeCell ref="A16:B16"/>
    <mergeCell ref="A20:A21"/>
    <mergeCell ref="A22:B22"/>
    <mergeCell ref="S3:T3"/>
    <mergeCell ref="E4:F4"/>
    <mergeCell ref="G4:H4"/>
    <mergeCell ref="I4:J4"/>
    <mergeCell ref="K4:L4"/>
    <mergeCell ref="M4:N4"/>
    <mergeCell ref="O4:P4"/>
    <mergeCell ref="Q4:R4"/>
    <mergeCell ref="S4:T4"/>
    <mergeCell ref="P2:T2"/>
    <mergeCell ref="A3:B3"/>
    <mergeCell ref="C3:D3"/>
    <mergeCell ref="E3:F3"/>
    <mergeCell ref="G3:H3"/>
    <mergeCell ref="I3:J3"/>
    <mergeCell ref="K3:L3"/>
    <mergeCell ref="M3:N3"/>
    <mergeCell ref="O3:P3"/>
    <mergeCell ref="Q3:R3"/>
  </mergeCells>
  <phoneticPr fontId="2"/>
  <pageMargins left="0.25" right="0.25" top="0.75" bottom="0.75" header="0.3" footer="0.3"/>
  <pageSetup paperSize="9" scale="91" firstPageNumber="40" orientation="landscape" useFirstPageNumber="1" r:id="rId1"/>
  <headerFooter scaleWithDoc="0" alignWithMargins="0">
    <oddHeader>&amp;F</oddHeader>
    <evenFooter>&amp;C&amp;[41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小学校別状況</vt:lpstr>
      <vt:lpstr>小学校別状況!Print_Area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to_ozawa</dc:creator>
  <cp:lastModifiedBy>藤田　眞二</cp:lastModifiedBy>
  <cp:lastPrinted>2021-12-27T06:04:42Z</cp:lastPrinted>
  <dcterms:created xsi:type="dcterms:W3CDTF">2012-12-21T04:04:40Z</dcterms:created>
  <dcterms:modified xsi:type="dcterms:W3CDTF">2023-12-28T04:58:09Z</dcterms:modified>
</cp:coreProperties>
</file>